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2325" windowWidth="11760" windowHeight="3300" tabRatio="565" activeTab="1"/>
  </bookViews>
  <sheets>
    <sheet name="18-19." sheetId="2" r:id="rId1"/>
    <sheet name="19-20" sheetId="3" r:id="rId2"/>
  </sheets>
  <definedNames>
    <definedName name="_xlnm._FilterDatabase" localSheetId="0" hidden="1">'18-19.'!$A$7:$P$119</definedName>
    <definedName name="_xlnm._FilterDatabase" localSheetId="1" hidden="1">'19-20'!$M$2143:$M$2269</definedName>
  </definedNames>
  <calcPr calcId="124519"/>
</workbook>
</file>

<file path=xl/calcChain.xml><?xml version="1.0" encoding="utf-8"?>
<calcChain xmlns="http://schemas.openxmlformats.org/spreadsheetml/2006/main">
  <c r="K23" i="3"/>
  <c r="K21"/>
  <c r="K20"/>
  <c r="K25"/>
  <c r="K22"/>
  <c r="K28"/>
  <c r="K27"/>
  <c r="K26"/>
  <c r="L26" s="1"/>
  <c r="K24"/>
  <c r="L24" s="1"/>
  <c r="D23"/>
  <c r="D22"/>
  <c r="D21"/>
  <c r="D20"/>
  <c r="D28"/>
  <c r="D27"/>
  <c r="D26"/>
  <c r="D25"/>
  <c r="D24"/>
  <c r="L22" l="1"/>
  <c r="L25"/>
  <c r="L21"/>
  <c r="L28"/>
  <c r="L23"/>
  <c r="L27"/>
  <c r="L20"/>
  <c r="K43"/>
  <c r="K37"/>
  <c r="K29"/>
  <c r="K33"/>
  <c r="K32"/>
  <c r="K31"/>
  <c r="K30"/>
  <c r="K36"/>
  <c r="K35"/>
  <c r="K34"/>
  <c r="D33"/>
  <c r="D32"/>
  <c r="D31"/>
  <c r="D30"/>
  <c r="D29"/>
  <c r="D37"/>
  <c r="D36"/>
  <c r="D35"/>
  <c r="D34"/>
  <c r="D43"/>
  <c r="D42"/>
  <c r="D41"/>
  <c r="D40"/>
  <c r="D39"/>
  <c r="D38"/>
  <c r="K42"/>
  <c r="K41"/>
  <c r="K40"/>
  <c r="K39"/>
  <c r="K38"/>
  <c r="K51"/>
  <c r="K45"/>
  <c r="K48"/>
  <c r="K47"/>
  <c r="K53"/>
  <c r="K46"/>
  <c r="K44"/>
  <c r="K52"/>
  <c r="K50"/>
  <c r="K49"/>
  <c r="K57"/>
  <c r="K56"/>
  <c r="K55"/>
  <c r="K54"/>
  <c r="L41" l="1"/>
  <c r="L34"/>
  <c r="L43"/>
  <c r="L40"/>
  <c r="L39"/>
  <c r="L36"/>
  <c r="L31"/>
  <c r="L29"/>
  <c r="L32"/>
  <c r="L42"/>
  <c r="L30"/>
  <c r="L33"/>
  <c r="L38"/>
  <c r="L35"/>
  <c r="L37"/>
  <c r="K61"/>
  <c r="K60"/>
  <c r="K59"/>
  <c r="K58"/>
  <c r="D48"/>
  <c r="L48" s="1"/>
  <c r="D47"/>
  <c r="L47" s="1"/>
  <c r="D46"/>
  <c r="L46" s="1"/>
  <c r="D45"/>
  <c r="L45" s="1"/>
  <c r="D44"/>
  <c r="L44" s="1"/>
  <c r="D53"/>
  <c r="L53" s="1"/>
  <c r="D52"/>
  <c r="L52" s="1"/>
  <c r="D51"/>
  <c r="L51" s="1"/>
  <c r="D50"/>
  <c r="L50" s="1"/>
  <c r="D49"/>
  <c r="L49" s="1"/>
  <c r="D57"/>
  <c r="L57" s="1"/>
  <c r="D56"/>
  <c r="L56" s="1"/>
  <c r="D55"/>
  <c r="L55" s="1"/>
  <c r="D54"/>
  <c r="L54" s="1"/>
  <c r="D61"/>
  <c r="D60"/>
  <c r="D59"/>
  <c r="D58"/>
  <c r="L61" l="1"/>
  <c r="L59"/>
  <c r="L58"/>
  <c r="L60"/>
  <c r="K63"/>
  <c r="K62"/>
  <c r="K65"/>
  <c r="K67"/>
  <c r="K70"/>
  <c r="K69"/>
  <c r="K68"/>
  <c r="K75"/>
  <c r="K74"/>
  <c r="K73"/>
  <c r="K72"/>
  <c r="K66"/>
  <c r="K64"/>
  <c r="K71"/>
  <c r="K79"/>
  <c r="K78"/>
  <c r="K77"/>
  <c r="K76"/>
  <c r="D67"/>
  <c r="D66"/>
  <c r="D65"/>
  <c r="D64"/>
  <c r="D63"/>
  <c r="D62"/>
  <c r="D71"/>
  <c r="D70"/>
  <c r="D69"/>
  <c r="D68"/>
  <c r="D75"/>
  <c r="D74"/>
  <c r="D73"/>
  <c r="D72"/>
  <c r="D79"/>
  <c r="D78"/>
  <c r="D77"/>
  <c r="D76"/>
  <c r="L68" l="1"/>
  <c r="L71"/>
  <c r="L74"/>
  <c r="L70"/>
  <c r="L77"/>
  <c r="L62"/>
  <c r="L78"/>
  <c r="L72"/>
  <c r="L66"/>
  <c r="L67"/>
  <c r="L73"/>
  <c r="L79"/>
  <c r="L75"/>
  <c r="L65"/>
  <c r="L69"/>
  <c r="L63"/>
  <c r="L76"/>
  <c r="L64"/>
  <c r="K84"/>
  <c r="K85"/>
  <c r="K83"/>
  <c r="K82"/>
  <c r="K81"/>
  <c r="K80"/>
  <c r="D85"/>
  <c r="D84"/>
  <c r="D83"/>
  <c r="D82"/>
  <c r="D81"/>
  <c r="D80"/>
  <c r="K107"/>
  <c r="K86"/>
  <c r="K91"/>
  <c r="K100"/>
  <c r="K94"/>
  <c r="K93"/>
  <c r="K92"/>
  <c r="K90"/>
  <c r="K89"/>
  <c r="K88"/>
  <c r="K87"/>
  <c r="K99"/>
  <c r="K98"/>
  <c r="K97"/>
  <c r="K96"/>
  <c r="K95"/>
  <c r="K106"/>
  <c r="K105"/>
  <c r="K104"/>
  <c r="K103"/>
  <c r="K102"/>
  <c r="K101"/>
  <c r="D94"/>
  <c r="D93"/>
  <c r="D92"/>
  <c r="D91"/>
  <c r="D90"/>
  <c r="D89"/>
  <c r="D88"/>
  <c r="D87"/>
  <c r="D86"/>
  <c r="D100"/>
  <c r="L100" s="1"/>
  <c r="D99"/>
  <c r="D98"/>
  <c r="D97"/>
  <c r="D96"/>
  <c r="D95"/>
  <c r="D106"/>
  <c r="D105"/>
  <c r="D104"/>
  <c r="D103"/>
  <c r="D102"/>
  <c r="D101"/>
  <c r="L83" l="1"/>
  <c r="L82"/>
  <c r="L81"/>
  <c r="L85"/>
  <c r="L80"/>
  <c r="L84"/>
  <c r="L88"/>
  <c r="L96"/>
  <c r="L103"/>
  <c r="L93"/>
  <c r="L105"/>
  <c r="L90"/>
  <c r="L94"/>
  <c r="L98"/>
  <c r="L91"/>
  <c r="L101"/>
  <c r="L99"/>
  <c r="L89"/>
  <c r="L97"/>
  <c r="L106"/>
  <c r="L87"/>
  <c r="L102"/>
  <c r="L104"/>
  <c r="L95"/>
  <c r="L92"/>
  <c r="L86"/>
  <c r="K113"/>
  <c r="K112"/>
  <c r="K111"/>
  <c r="K110"/>
  <c r="K109"/>
  <c r="K108"/>
  <c r="D113"/>
  <c r="D112"/>
  <c r="D111"/>
  <c r="D110"/>
  <c r="D109"/>
  <c r="D108"/>
  <c r="D107"/>
  <c r="L107" s="1"/>
  <c r="K127"/>
  <c r="K126"/>
  <c r="K132"/>
  <c r="K128"/>
  <c r="K125"/>
  <c r="K124"/>
  <c r="K131"/>
  <c r="K130"/>
  <c r="K129"/>
  <c r="D128"/>
  <c r="D127"/>
  <c r="D126"/>
  <c r="D125"/>
  <c r="D124"/>
  <c r="D132"/>
  <c r="D131"/>
  <c r="D130"/>
  <c r="D129"/>
  <c r="L110" l="1"/>
  <c r="L109"/>
  <c r="L111"/>
  <c r="L108"/>
  <c r="L112"/>
  <c r="L113"/>
  <c r="L126"/>
  <c r="L129"/>
  <c r="L127"/>
  <c r="L125"/>
  <c r="L124"/>
  <c r="L132"/>
  <c r="L130"/>
  <c r="L131"/>
  <c r="L128"/>
  <c r="K135" l="1"/>
  <c r="K134"/>
  <c r="K133"/>
  <c r="K136"/>
  <c r="D136"/>
  <c r="D135"/>
  <c r="D134"/>
  <c r="D133"/>
  <c r="K140"/>
  <c r="K139"/>
  <c r="K138"/>
  <c r="K137"/>
  <c r="D140"/>
  <c r="D139"/>
  <c r="D138"/>
  <c r="D137"/>
  <c r="L138" l="1"/>
  <c r="L136"/>
  <c r="L133"/>
  <c r="L135"/>
  <c r="L134"/>
  <c r="L140"/>
  <c r="L137"/>
  <c r="L139"/>
  <c r="K151" l="1"/>
  <c r="K150"/>
  <c r="K142"/>
  <c r="K141"/>
  <c r="K146"/>
  <c r="K145"/>
  <c r="K144"/>
  <c r="K143"/>
  <c r="K152"/>
  <c r="K149"/>
  <c r="K148"/>
  <c r="K147"/>
  <c r="D146"/>
  <c r="D145"/>
  <c r="D144"/>
  <c r="D143"/>
  <c r="D142"/>
  <c r="D141"/>
  <c r="D152"/>
  <c r="D151"/>
  <c r="D150"/>
  <c r="D149"/>
  <c r="D148"/>
  <c r="D147"/>
  <c r="K154"/>
  <c r="K159"/>
  <c r="K158"/>
  <c r="K157"/>
  <c r="K156"/>
  <c r="K155"/>
  <c r="K153"/>
  <c r="D159"/>
  <c r="D158"/>
  <c r="D157"/>
  <c r="D156"/>
  <c r="D155"/>
  <c r="D154"/>
  <c r="D153"/>
  <c r="K165"/>
  <c r="K169"/>
  <c r="K168"/>
  <c r="K167"/>
  <c r="K166"/>
  <c r="D169"/>
  <c r="D168"/>
  <c r="D167"/>
  <c r="D166"/>
  <c r="D165"/>
  <c r="K164"/>
  <c r="K162"/>
  <c r="K161"/>
  <c r="K163"/>
  <c r="K160"/>
  <c r="D164"/>
  <c r="D163"/>
  <c r="D162"/>
  <c r="D161"/>
  <c r="D160"/>
  <c r="K180"/>
  <c r="K179"/>
  <c r="K184"/>
  <c r="K187"/>
  <c r="K186"/>
  <c r="K177"/>
  <c r="K175"/>
  <c r="K174"/>
  <c r="K173"/>
  <c r="K172"/>
  <c r="K171"/>
  <c r="K170"/>
  <c r="K183"/>
  <c r="K182"/>
  <c r="K181"/>
  <c r="K178"/>
  <c r="K185"/>
  <c r="K188"/>
  <c r="D177"/>
  <c r="D176"/>
  <c r="D175"/>
  <c r="D174"/>
  <c r="D173"/>
  <c r="D172"/>
  <c r="D171"/>
  <c r="D170"/>
  <c r="D183"/>
  <c r="D182"/>
  <c r="D181"/>
  <c r="D180"/>
  <c r="D179"/>
  <c r="D178"/>
  <c r="D188"/>
  <c r="D187"/>
  <c r="D186"/>
  <c r="D185"/>
  <c r="D184"/>
  <c r="K193"/>
  <c r="K192"/>
  <c r="K191"/>
  <c r="K190"/>
  <c r="K189"/>
  <c r="D193"/>
  <c r="D192"/>
  <c r="D191"/>
  <c r="D190"/>
  <c r="D189"/>
  <c r="K216"/>
  <c r="D216"/>
  <c r="K215"/>
  <c r="D215"/>
  <c r="K214"/>
  <c r="D214"/>
  <c r="K213"/>
  <c r="D213"/>
  <c r="K212"/>
  <c r="D212"/>
  <c r="K211"/>
  <c r="D211"/>
  <c r="K210"/>
  <c r="D210"/>
  <c r="K209"/>
  <c r="D209"/>
  <c r="K208"/>
  <c r="D208"/>
  <c r="K207"/>
  <c r="D207"/>
  <c r="K206"/>
  <c r="D206"/>
  <c r="K205"/>
  <c r="D205"/>
  <c r="K204"/>
  <c r="D204"/>
  <c r="K203"/>
  <c r="D203"/>
  <c r="K202"/>
  <c r="D202"/>
  <c r="K201"/>
  <c r="D201"/>
  <c r="K200"/>
  <c r="D200"/>
  <c r="K199"/>
  <c r="D199"/>
  <c r="K198"/>
  <c r="D198"/>
  <c r="K197"/>
  <c r="D197"/>
  <c r="K196"/>
  <c r="D196"/>
  <c r="K195"/>
  <c r="D195"/>
  <c r="K194"/>
  <c r="D194"/>
  <c r="K221"/>
  <c r="K220"/>
  <c r="K219"/>
  <c r="K218"/>
  <c r="K217"/>
  <c r="D221"/>
  <c r="D220"/>
  <c r="D219"/>
  <c r="D218"/>
  <c r="D217"/>
  <c r="K228"/>
  <c r="D228"/>
  <c r="K223"/>
  <c r="K226"/>
  <c r="K225"/>
  <c r="K224"/>
  <c r="K222"/>
  <c r="K232"/>
  <c r="K231"/>
  <c r="K230"/>
  <c r="K229"/>
  <c r="K227"/>
  <c r="D226"/>
  <c r="D225"/>
  <c r="D224"/>
  <c r="D223"/>
  <c r="D222"/>
  <c r="D232"/>
  <c r="D231"/>
  <c r="D230"/>
  <c r="D229"/>
  <c r="D227"/>
  <c r="D236"/>
  <c r="D235"/>
  <c r="D234"/>
  <c r="D233"/>
  <c r="D242"/>
  <c r="D241"/>
  <c r="D240"/>
  <c r="D239"/>
  <c r="D238"/>
  <c r="D237"/>
  <c r="D246"/>
  <c r="D245"/>
  <c r="D244"/>
  <c r="D243"/>
  <c r="K236"/>
  <c r="K235"/>
  <c r="K234"/>
  <c r="K242"/>
  <c r="K241"/>
  <c r="K240"/>
  <c r="K239"/>
  <c r="K238"/>
  <c r="K237"/>
  <c r="K246"/>
  <c r="K233"/>
  <c r="K245"/>
  <c r="K244"/>
  <c r="K243"/>
  <c r="L147" l="1"/>
  <c r="L145"/>
  <c r="L143"/>
  <c r="L151"/>
  <c r="L149"/>
  <c r="L141"/>
  <c r="L144"/>
  <c r="L148"/>
  <c r="L146"/>
  <c r="L150"/>
  <c r="L152"/>
  <c r="L142"/>
  <c r="L158"/>
  <c r="L155"/>
  <c r="L159"/>
  <c r="L157"/>
  <c r="L156"/>
  <c r="L153"/>
  <c r="L166"/>
  <c r="L168"/>
  <c r="L154"/>
  <c r="L169"/>
  <c r="L163"/>
  <c r="L160"/>
  <c r="L162"/>
  <c r="L164"/>
  <c r="L161"/>
  <c r="L167"/>
  <c r="L165"/>
  <c r="L177"/>
  <c r="L180"/>
  <c r="L184"/>
  <c r="L171"/>
  <c r="L175"/>
  <c r="L185"/>
  <c r="L182"/>
  <c r="L188"/>
  <c r="L181"/>
  <c r="L179"/>
  <c r="L173"/>
  <c r="L178"/>
  <c r="L174"/>
  <c r="L170"/>
  <c r="L187"/>
  <c r="L183"/>
  <c r="L172"/>
  <c r="L186"/>
  <c r="L190"/>
  <c r="L193"/>
  <c r="L189"/>
  <c r="L192"/>
  <c r="L191"/>
  <c r="L201"/>
  <c r="L203"/>
  <c r="L205"/>
  <c r="L207"/>
  <c r="L196"/>
  <c r="L200"/>
  <c r="L204"/>
  <c r="L208"/>
  <c r="L212"/>
  <c r="L199"/>
  <c r="L195"/>
  <c r="L197"/>
  <c r="L216"/>
  <c r="L219"/>
  <c r="L218"/>
  <c r="L209"/>
  <c r="L211"/>
  <c r="L213"/>
  <c r="L198"/>
  <c r="L206"/>
  <c r="L214"/>
  <c r="L228"/>
  <c r="L194"/>
  <c r="L202"/>
  <c r="L210"/>
  <c r="L215"/>
  <c r="L217"/>
  <c r="L220"/>
  <c r="L223"/>
  <c r="L221"/>
  <c r="L237"/>
  <c r="L241"/>
  <c r="L229"/>
  <c r="L235"/>
  <c r="L225"/>
  <c r="L226"/>
  <c r="L231"/>
  <c r="L232"/>
  <c r="L227"/>
  <c r="L224"/>
  <c r="L240"/>
  <c r="L234"/>
  <c r="L230"/>
  <c r="L222"/>
  <c r="L236"/>
  <c r="L244"/>
  <c r="L242"/>
  <c r="L245"/>
  <c r="L238"/>
  <c r="L246"/>
  <c r="L233"/>
  <c r="L239"/>
  <c r="L243"/>
  <c r="K259"/>
  <c r="K258"/>
  <c r="K257"/>
  <c r="K256"/>
  <c r="K255"/>
  <c r="D259"/>
  <c r="D258"/>
  <c r="D257"/>
  <c r="D256"/>
  <c r="D255"/>
  <c r="L257" l="1"/>
  <c r="L255"/>
  <c r="L256"/>
  <c r="L259"/>
  <c r="L258"/>
  <c r="K263"/>
  <c r="K262"/>
  <c r="K261"/>
  <c r="K260"/>
  <c r="K268"/>
  <c r="K267"/>
  <c r="K266"/>
  <c r="K265"/>
  <c r="K264"/>
  <c r="D263"/>
  <c r="D262"/>
  <c r="D261"/>
  <c r="D260"/>
  <c r="D268"/>
  <c r="D267"/>
  <c r="D266"/>
  <c r="D265"/>
  <c r="D264"/>
  <c r="K272"/>
  <c r="K271"/>
  <c r="K270"/>
  <c r="K269"/>
  <c r="D272"/>
  <c r="D271"/>
  <c r="D270"/>
  <c r="D269"/>
  <c r="L267" l="1"/>
  <c r="L266"/>
  <c r="L262"/>
  <c r="L265"/>
  <c r="L260"/>
  <c r="L264"/>
  <c r="L272"/>
  <c r="L268"/>
  <c r="L261"/>
  <c r="L271"/>
  <c r="L263"/>
  <c r="L270"/>
  <c r="L269"/>
  <c r="D278"/>
  <c r="D277"/>
  <c r="D276"/>
  <c r="D275"/>
  <c r="D274"/>
  <c r="D273"/>
  <c r="K278"/>
  <c r="K277"/>
  <c r="K276"/>
  <c r="K275"/>
  <c r="K274"/>
  <c r="K273"/>
  <c r="L276" l="1"/>
  <c r="L274"/>
  <c r="L278"/>
  <c r="L277"/>
  <c r="L275"/>
  <c r="L273"/>
  <c r="K279" l="1"/>
  <c r="K281"/>
  <c r="K283"/>
  <c r="K282"/>
  <c r="K280"/>
  <c r="D283"/>
  <c r="D282"/>
  <c r="D281"/>
  <c r="D280"/>
  <c r="D279"/>
  <c r="L280" l="1"/>
  <c r="L281"/>
  <c r="L279"/>
  <c r="L283"/>
  <c r="L282"/>
  <c r="K286"/>
  <c r="K285"/>
  <c r="K284"/>
  <c r="D286"/>
  <c r="D285"/>
  <c r="D284"/>
  <c r="L286" l="1"/>
  <c r="L285"/>
  <c r="L284"/>
  <c r="D294" l="1"/>
  <c r="D293"/>
  <c r="D292"/>
  <c r="D291"/>
  <c r="K293"/>
  <c r="K292"/>
  <c r="K291"/>
  <c r="K294"/>
  <c r="D290"/>
  <c r="D289"/>
  <c r="D288"/>
  <c r="D287"/>
  <c r="K290"/>
  <c r="L290" s="1"/>
  <c r="K289"/>
  <c r="K288"/>
  <c r="L288" s="1"/>
  <c r="K287"/>
  <c r="L287" s="1"/>
  <c r="L292" l="1"/>
  <c r="L291"/>
  <c r="L293"/>
  <c r="L294"/>
  <c r="L289"/>
  <c r="K305" l="1"/>
  <c r="K299"/>
  <c r="K298"/>
  <c r="K297"/>
  <c r="K296"/>
  <c r="K295"/>
  <c r="K304"/>
  <c r="K303"/>
  <c r="K302"/>
  <c r="K301"/>
  <c r="K300"/>
  <c r="D299"/>
  <c r="D298"/>
  <c r="D297"/>
  <c r="D296"/>
  <c r="D295"/>
  <c r="D305"/>
  <c r="D304"/>
  <c r="D303"/>
  <c r="D302"/>
  <c r="D301"/>
  <c r="D300"/>
  <c r="K314"/>
  <c r="K306"/>
  <c r="K312"/>
  <c r="K311"/>
  <c r="K310"/>
  <c r="K313"/>
  <c r="K316"/>
  <c r="K315"/>
  <c r="K309"/>
  <c r="K308"/>
  <c r="K307"/>
  <c r="D309"/>
  <c r="D308"/>
  <c r="D307"/>
  <c r="D306"/>
  <c r="D312"/>
  <c r="D311"/>
  <c r="D310"/>
  <c r="D316"/>
  <c r="D315"/>
  <c r="D314"/>
  <c r="D313"/>
  <c r="L296" l="1"/>
  <c r="L314"/>
  <c r="L298"/>
  <c r="L302"/>
  <c r="L300"/>
  <c r="L304"/>
  <c r="L297"/>
  <c r="L305"/>
  <c r="L303"/>
  <c r="L301"/>
  <c r="L299"/>
  <c r="L295"/>
  <c r="L316"/>
  <c r="L315"/>
  <c r="L312"/>
  <c r="L313"/>
  <c r="L309"/>
  <c r="L308"/>
  <c r="L307"/>
  <c r="L310"/>
  <c r="L311"/>
  <c r="L306"/>
  <c r="K320" l="1"/>
  <c r="D320"/>
  <c r="D319"/>
  <c r="D318"/>
  <c r="D317"/>
  <c r="K319"/>
  <c r="K318"/>
  <c r="K317"/>
  <c r="L319" l="1"/>
  <c r="L320"/>
  <c r="L318"/>
  <c r="L317"/>
  <c r="D325"/>
  <c r="D324"/>
  <c r="D323"/>
  <c r="D322"/>
  <c r="D321"/>
  <c r="K324"/>
  <c r="K323"/>
  <c r="K325"/>
  <c r="K322"/>
  <c r="K321"/>
  <c r="K327"/>
  <c r="K326"/>
  <c r="K329"/>
  <c r="K328"/>
  <c r="D329"/>
  <c r="D328"/>
  <c r="D327"/>
  <c r="D326"/>
  <c r="L323" l="1"/>
  <c r="L322"/>
  <c r="L328"/>
  <c r="L329"/>
  <c r="L327"/>
  <c r="L324"/>
  <c r="L321"/>
  <c r="L325"/>
  <c r="L326"/>
  <c r="K332"/>
  <c r="K333"/>
  <c r="K331"/>
  <c r="K330"/>
  <c r="D333"/>
  <c r="D332"/>
  <c r="D331"/>
  <c r="D330"/>
  <c r="K337"/>
  <c r="K336"/>
  <c r="K335"/>
  <c r="K334"/>
  <c r="D337"/>
  <c r="D336"/>
  <c r="D335"/>
  <c r="D334"/>
  <c r="L330" l="1"/>
  <c r="L336"/>
  <c r="L335"/>
  <c r="L331"/>
  <c r="L333"/>
  <c r="L332"/>
  <c r="L334"/>
  <c r="L337"/>
  <c r="K340" l="1"/>
  <c r="D340"/>
  <c r="D339"/>
  <c r="D338"/>
  <c r="K339"/>
  <c r="K338"/>
  <c r="K352"/>
  <c r="K355"/>
  <c r="K356"/>
  <c r="K354"/>
  <c r="K353"/>
  <c r="K351"/>
  <c r="D356"/>
  <c r="D355"/>
  <c r="D354"/>
  <c r="D353"/>
  <c r="D352"/>
  <c r="D351"/>
  <c r="L338" l="1"/>
  <c r="L339"/>
  <c r="L340"/>
  <c r="L352"/>
  <c r="L353"/>
  <c r="L351"/>
  <c r="L354"/>
  <c r="L355"/>
  <c r="L356"/>
  <c r="K360" l="1"/>
  <c r="K359"/>
  <c r="K358"/>
  <c r="K357"/>
  <c r="D360"/>
  <c r="D359"/>
  <c r="D358"/>
  <c r="D357"/>
  <c r="L358" l="1"/>
  <c r="L357"/>
  <c r="L359"/>
  <c r="L360"/>
  <c r="K362" l="1"/>
  <c r="K365"/>
  <c r="K364"/>
  <c r="K363"/>
  <c r="K361"/>
  <c r="D365"/>
  <c r="D364"/>
  <c r="D363"/>
  <c r="D362"/>
  <c r="D361"/>
  <c r="K370"/>
  <c r="K369"/>
  <c r="K368"/>
  <c r="K367"/>
  <c r="K366"/>
  <c r="K371"/>
  <c r="K375"/>
  <c r="K374"/>
  <c r="K373"/>
  <c r="K372"/>
  <c r="D371"/>
  <c r="D370"/>
  <c r="D369"/>
  <c r="D368"/>
  <c r="D367"/>
  <c r="D366"/>
  <c r="D375"/>
  <c r="D374"/>
  <c r="D373"/>
  <c r="D372"/>
  <c r="L363" l="1"/>
  <c r="L365"/>
  <c r="L364"/>
  <c r="L367"/>
  <c r="L361"/>
  <c r="L362"/>
  <c r="L368"/>
  <c r="L372"/>
  <c r="L374"/>
  <c r="L369"/>
  <c r="L370"/>
  <c r="L366"/>
  <c r="L373"/>
  <c r="L371"/>
  <c r="L375"/>
  <c r="D387" l="1"/>
  <c r="D386"/>
  <c r="D385"/>
  <c r="D384"/>
  <c r="D383"/>
  <c r="D382"/>
  <c r="D381"/>
  <c r="D380"/>
  <c r="D379"/>
  <c r="D378"/>
  <c r="D377"/>
  <c r="D376"/>
  <c r="K384"/>
  <c r="K377"/>
  <c r="K387"/>
  <c r="K386"/>
  <c r="K385"/>
  <c r="K383"/>
  <c r="K382"/>
  <c r="K381"/>
  <c r="K380"/>
  <c r="K379"/>
  <c r="K378"/>
  <c r="K376"/>
  <c r="K389"/>
  <c r="K388"/>
  <c r="K390"/>
  <c r="D390"/>
  <c r="D389"/>
  <c r="D388"/>
  <c r="K393"/>
  <c r="K392"/>
  <c r="K391"/>
  <c r="D393"/>
  <c r="D392"/>
  <c r="D391"/>
  <c r="L377" l="1"/>
  <c r="L383"/>
  <c r="L387"/>
  <c r="L381"/>
  <c r="L385"/>
  <c r="L382"/>
  <c r="L378"/>
  <c r="L379"/>
  <c r="L386"/>
  <c r="L380"/>
  <c r="L376"/>
  <c r="L384"/>
  <c r="L389"/>
  <c r="L388"/>
  <c r="L390"/>
  <c r="L393"/>
  <c r="L392"/>
  <c r="L391"/>
  <c r="K397" l="1"/>
  <c r="K396"/>
  <c r="K395"/>
  <c r="K394"/>
  <c r="D397"/>
  <c r="D396"/>
  <c r="D395"/>
  <c r="D394"/>
  <c r="K400"/>
  <c r="K399"/>
  <c r="K398"/>
  <c r="K402"/>
  <c r="K401"/>
  <c r="D402"/>
  <c r="D401"/>
  <c r="D400"/>
  <c r="D399"/>
  <c r="D398"/>
  <c r="D407"/>
  <c r="D406"/>
  <c r="D405"/>
  <c r="D404"/>
  <c r="D403"/>
  <c r="K405"/>
  <c r="K407"/>
  <c r="K406"/>
  <c r="K404"/>
  <c r="K403"/>
  <c r="L406" l="1"/>
  <c r="L399"/>
  <c r="L403"/>
  <c r="L407"/>
  <c r="L401"/>
  <c r="L394"/>
  <c r="L397"/>
  <c r="L396"/>
  <c r="L405"/>
  <c r="L395"/>
  <c r="L402"/>
  <c r="L398"/>
  <c r="L400"/>
  <c r="L404"/>
  <c r="K415" l="1"/>
  <c r="D415"/>
  <c r="K414"/>
  <c r="D414"/>
  <c r="K413"/>
  <c r="D413"/>
  <c r="K412"/>
  <c r="D412"/>
  <c r="K411"/>
  <c r="D411"/>
  <c r="K410"/>
  <c r="D410"/>
  <c r="K409"/>
  <c r="D409"/>
  <c r="K408"/>
  <c r="D408"/>
  <c r="K417"/>
  <c r="K416"/>
  <c r="K418"/>
  <c r="D418"/>
  <c r="D417"/>
  <c r="D416"/>
  <c r="L413" l="1"/>
  <c r="L415"/>
  <c r="L418"/>
  <c r="L408"/>
  <c r="L410"/>
  <c r="L409"/>
  <c r="L411"/>
  <c r="L412"/>
  <c r="L414"/>
  <c r="L417"/>
  <c r="L416"/>
  <c r="K420"/>
  <c r="K421"/>
  <c r="K423"/>
  <c r="K422"/>
  <c r="K419"/>
  <c r="D423"/>
  <c r="D422"/>
  <c r="D421"/>
  <c r="D420"/>
  <c r="D419"/>
  <c r="K429"/>
  <c r="K428"/>
  <c r="K427"/>
  <c r="K426"/>
  <c r="K425"/>
  <c r="K424"/>
  <c r="D429"/>
  <c r="D428"/>
  <c r="D427"/>
  <c r="D426"/>
  <c r="D425"/>
  <c r="D424"/>
  <c r="L425" l="1"/>
  <c r="L429"/>
  <c r="L423"/>
  <c r="L419"/>
  <c r="L421"/>
  <c r="L420"/>
  <c r="L424"/>
  <c r="L422"/>
  <c r="L426"/>
  <c r="L428"/>
  <c r="L427"/>
  <c r="K430" l="1"/>
  <c r="K433"/>
  <c r="K432"/>
  <c r="K431"/>
  <c r="K434"/>
  <c r="D434"/>
  <c r="D433"/>
  <c r="D432"/>
  <c r="D431"/>
  <c r="D430"/>
  <c r="K435"/>
  <c r="K436"/>
  <c r="D436"/>
  <c r="D435"/>
  <c r="K440"/>
  <c r="K439"/>
  <c r="K438"/>
  <c r="K437"/>
  <c r="D440"/>
  <c r="D439"/>
  <c r="D438"/>
  <c r="D437"/>
  <c r="L435" l="1"/>
  <c r="L432"/>
  <c r="L431"/>
  <c r="L438"/>
  <c r="L433"/>
  <c r="L430"/>
  <c r="L434"/>
  <c r="L437"/>
  <c r="L440"/>
  <c r="L439"/>
  <c r="L436"/>
  <c r="K457"/>
  <c r="D457"/>
  <c r="K456"/>
  <c r="D456"/>
  <c r="K455"/>
  <c r="D455"/>
  <c r="K454"/>
  <c r="D454"/>
  <c r="K453"/>
  <c r="D453"/>
  <c r="K452"/>
  <c r="D452"/>
  <c r="K451"/>
  <c r="D451"/>
  <c r="K450"/>
  <c r="D450"/>
  <c r="K449"/>
  <c r="D449"/>
  <c r="L456" l="1"/>
  <c r="L449"/>
  <c r="L457"/>
  <c r="L451"/>
  <c r="L453"/>
  <c r="L450"/>
  <c r="L452"/>
  <c r="L454"/>
  <c r="L455"/>
  <c r="K466" l="1"/>
  <c r="D466"/>
  <c r="K465"/>
  <c r="D465"/>
  <c r="K464"/>
  <c r="D464"/>
  <c r="K463"/>
  <c r="D463"/>
  <c r="K462"/>
  <c r="D462"/>
  <c r="K461"/>
  <c r="D461"/>
  <c r="K460"/>
  <c r="D460"/>
  <c r="K459"/>
  <c r="D459"/>
  <c r="K458"/>
  <c r="D458"/>
  <c r="K469"/>
  <c r="K468"/>
  <c r="K471"/>
  <c r="K470"/>
  <c r="K467"/>
  <c r="D471"/>
  <c r="D470"/>
  <c r="D469"/>
  <c r="D468"/>
  <c r="D467"/>
  <c r="L469" l="1"/>
  <c r="L459"/>
  <c r="L470"/>
  <c r="L460"/>
  <c r="L467"/>
  <c r="L462"/>
  <c r="L464"/>
  <c r="L461"/>
  <c r="L463"/>
  <c r="L465"/>
  <c r="L468"/>
  <c r="L458"/>
  <c r="L466"/>
  <c r="L471"/>
  <c r="K476"/>
  <c r="K475"/>
  <c r="K474"/>
  <c r="K473"/>
  <c r="K472"/>
  <c r="D476"/>
  <c r="D475"/>
  <c r="D474"/>
  <c r="D473"/>
  <c r="D472"/>
  <c r="L473" l="1"/>
  <c r="L475"/>
  <c r="L472"/>
  <c r="L474"/>
  <c r="L476"/>
  <c r="K480"/>
  <c r="K479"/>
  <c r="K478"/>
  <c r="K477"/>
  <c r="K489"/>
  <c r="K488"/>
  <c r="K494"/>
  <c r="K493"/>
  <c r="K492"/>
  <c r="K491"/>
  <c r="K490"/>
  <c r="K498"/>
  <c r="K497"/>
  <c r="K482"/>
  <c r="K481"/>
  <c r="K487"/>
  <c r="K486"/>
  <c r="K485"/>
  <c r="K484"/>
  <c r="K483"/>
  <c r="K496"/>
  <c r="K495"/>
  <c r="K503"/>
  <c r="K502"/>
  <c r="K501"/>
  <c r="K500"/>
  <c r="K499"/>
  <c r="D482"/>
  <c r="D481"/>
  <c r="D480"/>
  <c r="D479"/>
  <c r="D478"/>
  <c r="D477"/>
  <c r="D487"/>
  <c r="D486"/>
  <c r="D485"/>
  <c r="D484"/>
  <c r="D483"/>
  <c r="D489"/>
  <c r="D488"/>
  <c r="D494"/>
  <c r="D493"/>
  <c r="D492"/>
  <c r="D491"/>
  <c r="D490"/>
  <c r="D498"/>
  <c r="D497"/>
  <c r="D496"/>
  <c r="D495"/>
  <c r="D503"/>
  <c r="D502"/>
  <c r="D501"/>
  <c r="D500"/>
  <c r="D499"/>
  <c r="K544"/>
  <c r="K543"/>
  <c r="K542"/>
  <c r="K541"/>
  <c r="K540"/>
  <c r="K539"/>
  <c r="K514"/>
  <c r="K513"/>
  <c r="K507"/>
  <c r="K506"/>
  <c r="K505"/>
  <c r="K510"/>
  <c r="K509"/>
  <c r="K508"/>
  <c r="K519"/>
  <c r="K516"/>
  <c r="K504"/>
  <c r="K515"/>
  <c r="K512"/>
  <c r="K511"/>
  <c r="K518"/>
  <c r="K517"/>
  <c r="K523"/>
  <c r="K522"/>
  <c r="K521"/>
  <c r="K520"/>
  <c r="D507"/>
  <c r="D506"/>
  <c r="D505"/>
  <c r="D504"/>
  <c r="D510"/>
  <c r="D509"/>
  <c r="D508"/>
  <c r="D515"/>
  <c r="D514"/>
  <c r="D513"/>
  <c r="D512"/>
  <c r="D511"/>
  <c r="D519"/>
  <c r="D518"/>
  <c r="D517"/>
  <c r="D516"/>
  <c r="D523"/>
  <c r="D522"/>
  <c r="D521"/>
  <c r="D520"/>
  <c r="D544"/>
  <c r="D543"/>
  <c r="D542"/>
  <c r="D541"/>
  <c r="D540"/>
  <c r="D539"/>
  <c r="L483" l="1"/>
  <c r="L491"/>
  <c r="L488"/>
  <c r="L485"/>
  <c r="L502"/>
  <c r="L495"/>
  <c r="L484"/>
  <c r="L477"/>
  <c r="L487"/>
  <c r="L493"/>
  <c r="L481"/>
  <c r="L478"/>
  <c r="L500"/>
  <c r="L482"/>
  <c r="L497"/>
  <c r="L479"/>
  <c r="L496"/>
  <c r="L490"/>
  <c r="L494"/>
  <c r="L480"/>
  <c r="L499"/>
  <c r="L486"/>
  <c r="L492"/>
  <c r="L501"/>
  <c r="L503"/>
  <c r="L489"/>
  <c r="L498"/>
  <c r="L540"/>
  <c r="L542"/>
  <c r="L541"/>
  <c r="L543"/>
  <c r="L539"/>
  <c r="L544"/>
  <c r="L518"/>
  <c r="L509"/>
  <c r="L520"/>
  <c r="L523"/>
  <c r="L514"/>
  <c r="L522"/>
  <c r="L504"/>
  <c r="L505"/>
  <c r="L511"/>
  <c r="L513"/>
  <c r="L506"/>
  <c r="L516"/>
  <c r="L508"/>
  <c r="L519"/>
  <c r="L510"/>
  <c r="L515"/>
  <c r="L521"/>
  <c r="L517"/>
  <c r="L512"/>
  <c r="L507"/>
  <c r="K538"/>
  <c r="D538"/>
  <c r="K537"/>
  <c r="D537"/>
  <c r="K536"/>
  <c r="D536"/>
  <c r="K535"/>
  <c r="D535"/>
  <c r="K534"/>
  <c r="D534"/>
  <c r="K533"/>
  <c r="D533"/>
  <c r="K532"/>
  <c r="D532"/>
  <c r="K531"/>
  <c r="D531"/>
  <c r="K530"/>
  <c r="D530"/>
  <c r="K529"/>
  <c r="D529"/>
  <c r="K528"/>
  <c r="D528"/>
  <c r="K527"/>
  <c r="D527"/>
  <c r="K526"/>
  <c r="D526"/>
  <c r="K525"/>
  <c r="D525"/>
  <c r="K524"/>
  <c r="D524"/>
  <c r="K554"/>
  <c r="D554"/>
  <c r="K553"/>
  <c r="D553"/>
  <c r="K552"/>
  <c r="D552"/>
  <c r="K551"/>
  <c r="D551"/>
  <c r="K550"/>
  <c r="D550"/>
  <c r="K549"/>
  <c r="D549"/>
  <c r="K548"/>
  <c r="D548"/>
  <c r="K547"/>
  <c r="D547"/>
  <c r="K546"/>
  <c r="D546"/>
  <c r="K545"/>
  <c r="D545"/>
  <c r="L531" l="1"/>
  <c r="L535"/>
  <c r="L524"/>
  <c r="L528"/>
  <c r="L547"/>
  <c r="L530"/>
  <c r="L534"/>
  <c r="L536"/>
  <c r="L549"/>
  <c r="L551"/>
  <c r="L526"/>
  <c r="L532"/>
  <c r="L548"/>
  <c r="L550"/>
  <c r="L527"/>
  <c r="L538"/>
  <c r="L545"/>
  <c r="L552"/>
  <c r="L554"/>
  <c r="L525"/>
  <c r="L533"/>
  <c r="L546"/>
  <c r="L553"/>
  <c r="L529"/>
  <c r="L537"/>
  <c r="K560"/>
  <c r="K559"/>
  <c r="K558"/>
  <c r="K557"/>
  <c r="K556"/>
  <c r="K555"/>
  <c r="D560"/>
  <c r="D559"/>
  <c r="D558"/>
  <c r="D557"/>
  <c r="D556"/>
  <c r="D555"/>
  <c r="L556" l="1"/>
  <c r="L558"/>
  <c r="L555"/>
  <c r="L560"/>
  <c r="L557"/>
  <c r="L559"/>
  <c r="K588"/>
  <c r="D588"/>
  <c r="K587"/>
  <c r="D587"/>
  <c r="K586"/>
  <c r="D586"/>
  <c r="K585"/>
  <c r="D585"/>
  <c r="K584"/>
  <c r="D584"/>
  <c r="K583"/>
  <c r="D583"/>
  <c r="K582"/>
  <c r="D582"/>
  <c r="K581"/>
  <c r="D581"/>
  <c r="K580"/>
  <c r="D580"/>
  <c r="L581" l="1"/>
  <c r="L582"/>
  <c r="L583"/>
  <c r="L585"/>
  <c r="L584"/>
  <c r="L586"/>
  <c r="L587"/>
  <c r="L580"/>
  <c r="L588"/>
  <c r="K562" l="1"/>
  <c r="K561"/>
  <c r="K570"/>
  <c r="K569"/>
  <c r="K568"/>
  <c r="K566"/>
  <c r="K565"/>
  <c r="K564"/>
  <c r="K563"/>
  <c r="K571"/>
  <c r="K593"/>
  <c r="D562"/>
  <c r="D561"/>
  <c r="D568"/>
  <c r="D567"/>
  <c r="D566"/>
  <c r="D565"/>
  <c r="D564"/>
  <c r="D563"/>
  <c r="D571"/>
  <c r="D570"/>
  <c r="D569"/>
  <c r="D592"/>
  <c r="D591"/>
  <c r="D590"/>
  <c r="D589"/>
  <c r="K591"/>
  <c r="K590"/>
  <c r="K589"/>
  <c r="K613"/>
  <c r="K612"/>
  <c r="K611"/>
  <c r="K610"/>
  <c r="K609"/>
  <c r="K608"/>
  <c r="K607"/>
  <c r="K606"/>
  <c r="K605"/>
  <c r="K604"/>
  <c r="K603"/>
  <c r="K602"/>
  <c r="K614"/>
  <c r="K620"/>
  <c r="K619"/>
  <c r="K618"/>
  <c r="K617"/>
  <c r="K616"/>
  <c r="K615"/>
  <c r="D603"/>
  <c r="D602"/>
  <c r="D608"/>
  <c r="D607"/>
  <c r="D606"/>
  <c r="D605"/>
  <c r="L605" s="1"/>
  <c r="D604"/>
  <c r="D614"/>
  <c r="D613"/>
  <c r="D612"/>
  <c r="D611"/>
  <c r="D610"/>
  <c r="D609"/>
  <c r="D620"/>
  <c r="D619"/>
  <c r="D618"/>
  <c r="D617"/>
  <c r="D616"/>
  <c r="D615"/>
  <c r="L590" l="1"/>
  <c r="L570"/>
  <c r="L571"/>
  <c r="L566"/>
  <c r="L564"/>
  <c r="L562"/>
  <c r="L589"/>
  <c r="L563"/>
  <c r="L568"/>
  <c r="L591"/>
  <c r="L565"/>
  <c r="L569"/>
  <c r="L561"/>
  <c r="L613"/>
  <c r="L608"/>
  <c r="L619"/>
  <c r="L607"/>
  <c r="L611"/>
  <c r="L610"/>
  <c r="L618"/>
  <c r="L609"/>
  <c r="L612"/>
  <c r="L617"/>
  <c r="L614"/>
  <c r="L615"/>
  <c r="L616"/>
  <c r="L620"/>
  <c r="L604"/>
  <c r="L602"/>
  <c r="L603"/>
  <c r="L606"/>
  <c r="K601" l="1"/>
  <c r="D601"/>
  <c r="K600"/>
  <c r="D600"/>
  <c r="K599"/>
  <c r="D599"/>
  <c r="K598"/>
  <c r="D598"/>
  <c r="K597"/>
  <c r="D597"/>
  <c r="K596"/>
  <c r="D596"/>
  <c r="K595"/>
  <c r="D595"/>
  <c r="K594"/>
  <c r="D594"/>
  <c r="D593"/>
  <c r="L593" s="1"/>
  <c r="L595" l="1"/>
  <c r="L600"/>
  <c r="L596"/>
  <c r="L598"/>
  <c r="L601"/>
  <c r="L594"/>
  <c r="L597"/>
  <c r="L599"/>
  <c r="K634" l="1"/>
  <c r="K628"/>
  <c r="D628"/>
  <c r="K627"/>
  <c r="D627"/>
  <c r="K626"/>
  <c r="D626"/>
  <c r="K625"/>
  <c r="D625"/>
  <c r="K624"/>
  <c r="D624"/>
  <c r="K623"/>
  <c r="D623"/>
  <c r="K622"/>
  <c r="D622"/>
  <c r="K621"/>
  <c r="D621"/>
  <c r="L622" l="1"/>
  <c r="L624"/>
  <c r="L625"/>
  <c r="L621"/>
  <c r="L627"/>
  <c r="L623"/>
  <c r="L626"/>
  <c r="L628"/>
  <c r="D630" l="1"/>
  <c r="K630"/>
  <c r="D631"/>
  <c r="K631"/>
  <c r="K629"/>
  <c r="K640"/>
  <c r="K643"/>
  <c r="K647"/>
  <c r="K646"/>
  <c r="K645"/>
  <c r="K648"/>
  <c r="K656"/>
  <c r="K655"/>
  <c r="K632"/>
  <c r="K633"/>
  <c r="K637"/>
  <c r="K636"/>
  <c r="K635"/>
  <c r="K639"/>
  <c r="K638"/>
  <c r="K642"/>
  <c r="K641"/>
  <c r="K644"/>
  <c r="K649"/>
  <c r="K652"/>
  <c r="K651"/>
  <c r="K650"/>
  <c r="K654"/>
  <c r="D629"/>
  <c r="D632"/>
  <c r="D637"/>
  <c r="D636"/>
  <c r="D635"/>
  <c r="D634"/>
  <c r="L634" s="1"/>
  <c r="D633"/>
  <c r="D640"/>
  <c r="D639"/>
  <c r="D638"/>
  <c r="D643"/>
  <c r="D642"/>
  <c r="D641"/>
  <c r="D647"/>
  <c r="D646"/>
  <c r="D645"/>
  <c r="D644"/>
  <c r="D649"/>
  <c r="D648"/>
  <c r="D652"/>
  <c r="D651"/>
  <c r="D650"/>
  <c r="D656"/>
  <c r="D655"/>
  <c r="D654"/>
  <c r="K664"/>
  <c r="K707"/>
  <c r="K665"/>
  <c r="K663"/>
  <c r="K662"/>
  <c r="K661"/>
  <c r="K660"/>
  <c r="K659"/>
  <c r="K658"/>
  <c r="K657"/>
  <c r="K669"/>
  <c r="K668"/>
  <c r="K667"/>
  <c r="K666"/>
  <c r="D669"/>
  <c r="D668"/>
  <c r="D667"/>
  <c r="D666"/>
  <c r="D662"/>
  <c r="D661"/>
  <c r="D660"/>
  <c r="D659"/>
  <c r="D658"/>
  <c r="D657"/>
  <c r="D665"/>
  <c r="D664"/>
  <c r="D663"/>
  <c r="K705"/>
  <c r="K704"/>
  <c r="K703"/>
  <c r="K702"/>
  <c r="K701"/>
  <c r="K696"/>
  <c r="K695"/>
  <c r="K700"/>
  <c r="K699"/>
  <c r="K709"/>
  <c r="K708"/>
  <c r="K706"/>
  <c r="K711"/>
  <c r="K698"/>
  <c r="K697"/>
  <c r="K694"/>
  <c r="K710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K693"/>
  <c r="D693"/>
  <c r="K692"/>
  <c r="D692"/>
  <c r="K691"/>
  <c r="D691"/>
  <c r="K690"/>
  <c r="D690"/>
  <c r="L630" l="1"/>
  <c r="L631"/>
  <c r="L644"/>
  <c r="L637"/>
  <c r="L638"/>
  <c r="L643"/>
  <c r="L636"/>
  <c r="L650"/>
  <c r="L651"/>
  <c r="L632"/>
  <c r="L645"/>
  <c r="L640"/>
  <c r="L652"/>
  <c r="L642"/>
  <c r="L649"/>
  <c r="L656"/>
  <c r="L635"/>
  <c r="L655"/>
  <c r="L646"/>
  <c r="L654"/>
  <c r="L639"/>
  <c r="L633"/>
  <c r="L648"/>
  <c r="L647"/>
  <c r="L629"/>
  <c r="L641"/>
  <c r="L664"/>
  <c r="L669"/>
  <c r="L658"/>
  <c r="L667"/>
  <c r="L660"/>
  <c r="L665"/>
  <c r="L659"/>
  <c r="L666"/>
  <c r="L663"/>
  <c r="L662"/>
  <c r="L707"/>
  <c r="L668"/>
  <c r="L661"/>
  <c r="L657"/>
  <c r="L695"/>
  <c r="L710"/>
  <c r="L708"/>
  <c r="L699"/>
  <c r="L704"/>
  <c r="L702"/>
  <c r="L706"/>
  <c r="L698"/>
  <c r="L703"/>
  <c r="L697"/>
  <c r="L694"/>
  <c r="L709"/>
  <c r="L700"/>
  <c r="L696"/>
  <c r="L705"/>
  <c r="L690"/>
  <c r="L693"/>
  <c r="L691"/>
  <c r="L692"/>
  <c r="K689" l="1"/>
  <c r="D689"/>
  <c r="K688"/>
  <c r="D688"/>
  <c r="K687"/>
  <c r="D687"/>
  <c r="K686"/>
  <c r="D686"/>
  <c r="K685"/>
  <c r="D685"/>
  <c r="K684"/>
  <c r="D684"/>
  <c r="K683"/>
  <c r="D683"/>
  <c r="K682"/>
  <c r="D682"/>
  <c r="K681"/>
  <c r="D681"/>
  <c r="K680"/>
  <c r="D680"/>
  <c r="L682" l="1"/>
  <c r="L686"/>
  <c r="L683"/>
  <c r="L688"/>
  <c r="L680"/>
  <c r="L685"/>
  <c r="L687"/>
  <c r="L681"/>
  <c r="L684"/>
  <c r="L689"/>
  <c r="K714" l="1"/>
  <c r="K717"/>
  <c r="K716"/>
  <c r="K722"/>
  <c r="K721"/>
  <c r="K720"/>
  <c r="K719"/>
  <c r="K718"/>
  <c r="K713"/>
  <c r="K712"/>
  <c r="K715"/>
  <c r="D717"/>
  <c r="D716"/>
  <c r="D715"/>
  <c r="D714"/>
  <c r="D713"/>
  <c r="D712"/>
  <c r="D711"/>
  <c r="L711" s="1"/>
  <c r="D722"/>
  <c r="D721"/>
  <c r="D720"/>
  <c r="D719"/>
  <c r="D718"/>
  <c r="D725"/>
  <c r="D724"/>
  <c r="D723"/>
  <c r="K725"/>
  <c r="K724"/>
  <c r="K723"/>
  <c r="L723" l="1"/>
  <c r="L712"/>
  <c r="L724"/>
  <c r="L713"/>
  <c r="L718"/>
  <c r="L717"/>
  <c r="L720"/>
  <c r="L725"/>
  <c r="L722"/>
  <c r="L721"/>
  <c r="L716"/>
  <c r="L715"/>
  <c r="L719"/>
  <c r="L714"/>
  <c r="K727"/>
  <c r="K726"/>
  <c r="K728"/>
  <c r="D728"/>
  <c r="D727"/>
  <c r="D726"/>
  <c r="L726" l="1"/>
  <c r="L728"/>
  <c r="L727"/>
  <c r="K738"/>
  <c r="K731"/>
  <c r="K730"/>
  <c r="K737"/>
  <c r="K736"/>
  <c r="K735"/>
  <c r="K734"/>
  <c r="K733"/>
  <c r="K732"/>
  <c r="K729"/>
  <c r="D738"/>
  <c r="D737"/>
  <c r="D736"/>
  <c r="D735"/>
  <c r="D734"/>
  <c r="D733"/>
  <c r="D732"/>
  <c r="D731"/>
  <c r="D730"/>
  <c r="L730" s="1"/>
  <c r="D729"/>
  <c r="L738" l="1"/>
  <c r="L734"/>
  <c r="L733"/>
  <c r="L732"/>
  <c r="L729"/>
  <c r="L736"/>
  <c r="L737"/>
  <c r="L731"/>
  <c r="L735"/>
  <c r="K744" l="1"/>
  <c r="K743"/>
  <c r="K742"/>
  <c r="K741"/>
  <c r="K740"/>
  <c r="K739"/>
  <c r="D744"/>
  <c r="D743"/>
  <c r="D742"/>
  <c r="D741"/>
  <c r="D740"/>
  <c r="D739"/>
  <c r="L742" l="1"/>
  <c r="L741"/>
  <c r="L743"/>
  <c r="L739"/>
  <c r="L740"/>
  <c r="L744"/>
  <c r="K751"/>
  <c r="K758"/>
  <c r="K747"/>
  <c r="K746"/>
  <c r="K745"/>
  <c r="K750"/>
  <c r="K749"/>
  <c r="K748"/>
  <c r="K754"/>
  <c r="K753"/>
  <c r="K752"/>
  <c r="K759"/>
  <c r="K757"/>
  <c r="K763"/>
  <c r="K762"/>
  <c r="K761"/>
  <c r="K760"/>
  <c r="D747"/>
  <c r="D746"/>
  <c r="D745"/>
  <c r="D750"/>
  <c r="D749"/>
  <c r="D748"/>
  <c r="D754"/>
  <c r="D753"/>
  <c r="D752"/>
  <c r="D751"/>
  <c r="D759"/>
  <c r="L759" s="1"/>
  <c r="D758"/>
  <c r="D757"/>
  <c r="D756"/>
  <c r="D755"/>
  <c r="D763"/>
  <c r="D762"/>
  <c r="D761"/>
  <c r="D760"/>
  <c r="L746" l="1"/>
  <c r="L762"/>
  <c r="L752"/>
  <c r="L749"/>
  <c r="L760"/>
  <c r="L758"/>
  <c r="L751"/>
  <c r="L754"/>
  <c r="L763"/>
  <c r="L757"/>
  <c r="L748"/>
  <c r="L753"/>
  <c r="L745"/>
  <c r="L761"/>
  <c r="L750"/>
  <c r="L747"/>
  <c r="K767" l="1"/>
  <c r="K787"/>
  <c r="K766"/>
  <c r="K764"/>
  <c r="K781"/>
  <c r="K780"/>
  <c r="K786"/>
  <c r="K785"/>
  <c r="K783"/>
  <c r="K782"/>
  <c r="K793"/>
  <c r="K796"/>
  <c r="K765"/>
  <c r="K784"/>
  <c r="K779"/>
  <c r="K778"/>
  <c r="K795"/>
  <c r="K794"/>
  <c r="K792"/>
  <c r="K791"/>
  <c r="K790"/>
  <c r="K789"/>
  <c r="K788"/>
  <c r="D767"/>
  <c r="D766"/>
  <c r="D765"/>
  <c r="D764"/>
  <c r="D781"/>
  <c r="D780"/>
  <c r="D779"/>
  <c r="D778"/>
  <c r="D787"/>
  <c r="D786"/>
  <c r="D785"/>
  <c r="D784"/>
  <c r="D783"/>
  <c r="D782"/>
  <c r="D792"/>
  <c r="D791"/>
  <c r="D790"/>
  <c r="D789"/>
  <c r="D788"/>
  <c r="D793"/>
  <c r="D796"/>
  <c r="D795"/>
  <c r="D794"/>
  <c r="L787" l="1"/>
  <c r="L790"/>
  <c r="L767"/>
  <c r="L780"/>
  <c r="L766"/>
  <c r="L786"/>
  <c r="L792"/>
  <c r="L779"/>
  <c r="L794"/>
  <c r="L783"/>
  <c r="L796"/>
  <c r="L782"/>
  <c r="L791"/>
  <c r="L788"/>
  <c r="L785"/>
  <c r="L793"/>
  <c r="L778"/>
  <c r="L764"/>
  <c r="L789"/>
  <c r="L795"/>
  <c r="L784"/>
  <c r="L765"/>
  <c r="L781"/>
  <c r="K810" l="1"/>
  <c r="K809"/>
  <c r="K808"/>
  <c r="K807"/>
  <c r="K806"/>
  <c r="K805"/>
  <c r="K804"/>
  <c r="K803"/>
  <c r="K802"/>
  <c r="K801"/>
  <c r="K800"/>
  <c r="K799"/>
  <c r="K798"/>
  <c r="K797"/>
  <c r="K813"/>
  <c r="K812"/>
  <c r="K811"/>
  <c r="D801"/>
  <c r="D800"/>
  <c r="D799"/>
  <c r="D798"/>
  <c r="D797"/>
  <c r="D805"/>
  <c r="D804"/>
  <c r="D803"/>
  <c r="D802"/>
  <c r="D810"/>
  <c r="D809"/>
  <c r="D808"/>
  <c r="D807"/>
  <c r="D806"/>
  <c r="D813"/>
  <c r="D812"/>
  <c r="D811"/>
  <c r="K818"/>
  <c r="K817"/>
  <c r="K816"/>
  <c r="K815"/>
  <c r="K814"/>
  <c r="D818"/>
  <c r="D817"/>
  <c r="D816"/>
  <c r="D815"/>
  <c r="D814"/>
  <c r="L814" l="1"/>
  <c r="L797"/>
  <c r="L808"/>
  <c r="L812"/>
  <c r="L802"/>
  <c r="L806"/>
  <c r="L818"/>
  <c r="L798"/>
  <c r="L816"/>
  <c r="L800"/>
  <c r="L801"/>
  <c r="L804"/>
  <c r="L803"/>
  <c r="L809"/>
  <c r="L815"/>
  <c r="L811"/>
  <c r="L805"/>
  <c r="L817"/>
  <c r="L813"/>
  <c r="L799"/>
  <c r="L807"/>
  <c r="L810"/>
  <c r="K821" l="1"/>
  <c r="K820"/>
  <c r="K819"/>
  <c r="K823"/>
  <c r="K822"/>
  <c r="D823"/>
  <c r="D822"/>
  <c r="D821"/>
  <c r="D820"/>
  <c r="D819"/>
  <c r="L820" l="1"/>
  <c r="L823"/>
  <c r="L821"/>
  <c r="L822"/>
  <c r="L819"/>
  <c r="D849" l="1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K840"/>
  <c r="K839"/>
  <c r="K845"/>
  <c r="K844"/>
  <c r="K843"/>
  <c r="L843" s="1"/>
  <c r="K842"/>
  <c r="K827"/>
  <c r="K826"/>
  <c r="K825"/>
  <c r="K824"/>
  <c r="K835"/>
  <c r="K834"/>
  <c r="K833"/>
  <c r="K832"/>
  <c r="K831"/>
  <c r="K830"/>
  <c r="K829"/>
  <c r="K828"/>
  <c r="K838"/>
  <c r="K837"/>
  <c r="K836"/>
  <c r="K841"/>
  <c r="K849"/>
  <c r="K848"/>
  <c r="K847"/>
  <c r="K846"/>
  <c r="K854"/>
  <c r="K853"/>
  <c r="K851"/>
  <c r="K852"/>
  <c r="K850"/>
  <c r="D854"/>
  <c r="D853"/>
  <c r="D852"/>
  <c r="D851"/>
  <c r="D850"/>
  <c r="K857"/>
  <c r="K856"/>
  <c r="K855"/>
  <c r="D857"/>
  <c r="D856"/>
  <c r="D855"/>
  <c r="K861"/>
  <c r="K860"/>
  <c r="K859"/>
  <c r="K858"/>
  <c r="K864"/>
  <c r="K863"/>
  <c r="K862"/>
  <c r="K869"/>
  <c r="K868"/>
  <c r="K867"/>
  <c r="K866"/>
  <c r="K865"/>
  <c r="D858"/>
  <c r="D864"/>
  <c r="D863"/>
  <c r="D862"/>
  <c r="D861"/>
  <c r="D860"/>
  <c r="D859"/>
  <c r="D869"/>
  <c r="D868"/>
  <c r="D867"/>
  <c r="D866"/>
  <c r="D865"/>
  <c r="L830" l="1"/>
  <c r="L834"/>
  <c r="L826"/>
  <c r="L846"/>
  <c r="L842"/>
  <c r="L838"/>
  <c r="L831"/>
  <c r="L835"/>
  <c r="L827"/>
  <c r="L840"/>
  <c r="L845"/>
  <c r="L848"/>
  <c r="L837"/>
  <c r="L847"/>
  <c r="L836"/>
  <c r="L839"/>
  <c r="L829"/>
  <c r="L825"/>
  <c r="L841"/>
  <c r="L828"/>
  <c r="L832"/>
  <c r="L824"/>
  <c r="L833"/>
  <c r="L849"/>
  <c r="L844"/>
  <c r="L853"/>
  <c r="L850"/>
  <c r="L851"/>
  <c r="L864"/>
  <c r="L852"/>
  <c r="L856"/>
  <c r="L855"/>
  <c r="L860"/>
  <c r="L857"/>
  <c r="L854"/>
  <c r="L862"/>
  <c r="L868"/>
  <c r="L867"/>
  <c r="L859"/>
  <c r="L866"/>
  <c r="L858"/>
  <c r="L861"/>
  <c r="L865"/>
  <c r="L869"/>
  <c r="L863"/>
  <c r="D872" l="1"/>
  <c r="D871"/>
  <c r="D870"/>
  <c r="K872"/>
  <c r="K871"/>
  <c r="K870"/>
  <c r="L871" l="1"/>
  <c r="L870"/>
  <c r="L872"/>
  <c r="D883"/>
  <c r="D882"/>
  <c r="D881"/>
  <c r="D880"/>
  <c r="D879"/>
  <c r="D888"/>
  <c r="D887"/>
  <c r="D886"/>
  <c r="D885"/>
  <c r="D884"/>
  <c r="K883"/>
  <c r="K882"/>
  <c r="K881"/>
  <c r="K880"/>
  <c r="K879"/>
  <c r="K888"/>
  <c r="K887"/>
  <c r="K886"/>
  <c r="K885"/>
  <c r="K884"/>
  <c r="K890"/>
  <c r="K889"/>
  <c r="K891"/>
  <c r="D891"/>
  <c r="D890"/>
  <c r="D889"/>
  <c r="K910"/>
  <c r="D910"/>
  <c r="K909"/>
  <c r="D909"/>
  <c r="K908"/>
  <c r="D908"/>
  <c r="K907"/>
  <c r="D907"/>
  <c r="K906"/>
  <c r="D906"/>
  <c r="K905"/>
  <c r="D905"/>
  <c r="K904"/>
  <c r="D904"/>
  <c r="K903"/>
  <c r="D903"/>
  <c r="K902"/>
  <c r="D902"/>
  <c r="K901"/>
  <c r="D901"/>
  <c r="K900"/>
  <c r="D900"/>
  <c r="K899"/>
  <c r="D899"/>
  <c r="K898"/>
  <c r="D898"/>
  <c r="K897"/>
  <c r="D897"/>
  <c r="K896"/>
  <c r="D896"/>
  <c r="L885" l="1"/>
  <c r="L879"/>
  <c r="L883"/>
  <c r="L881"/>
  <c r="L886"/>
  <c r="L882"/>
  <c r="L887"/>
  <c r="L884"/>
  <c r="L888"/>
  <c r="L880"/>
  <c r="L891"/>
  <c r="L890"/>
  <c r="L889"/>
  <c r="L908"/>
  <c r="L910"/>
  <c r="L907"/>
  <c r="L897"/>
  <c r="L898"/>
  <c r="L901"/>
  <c r="L905"/>
  <c r="L899"/>
  <c r="L900"/>
  <c r="L902"/>
  <c r="L906"/>
  <c r="L903"/>
  <c r="L896"/>
  <c r="L904"/>
  <c r="L909"/>
  <c r="K895" l="1"/>
  <c r="K894"/>
  <c r="K914"/>
  <c r="K913"/>
  <c r="K912"/>
  <c r="K916"/>
  <c r="K915"/>
  <c r="K923"/>
  <c r="K922"/>
  <c r="K921"/>
  <c r="K919"/>
  <c r="K918"/>
  <c r="K917"/>
  <c r="D895"/>
  <c r="D894"/>
  <c r="D893"/>
  <c r="D892"/>
  <c r="D914"/>
  <c r="D913"/>
  <c r="D912"/>
  <c r="D911"/>
  <c r="K893"/>
  <c r="K892"/>
  <c r="K911"/>
  <c r="K920"/>
  <c r="K928"/>
  <c r="K927"/>
  <c r="K926"/>
  <c r="K925"/>
  <c r="K924"/>
  <c r="D928"/>
  <c r="D927"/>
  <c r="D926"/>
  <c r="D925"/>
  <c r="D924"/>
  <c r="D923"/>
  <c r="D922"/>
  <c r="L922" s="1"/>
  <c r="D921"/>
  <c r="D920"/>
  <c r="D919"/>
  <c r="D918"/>
  <c r="D917"/>
  <c r="D916"/>
  <c r="D915"/>
  <c r="L925" l="1"/>
  <c r="L895"/>
  <c r="L892"/>
  <c r="L916"/>
  <c r="L927"/>
  <c r="L917"/>
  <c r="L923"/>
  <c r="L919"/>
  <c r="L918"/>
  <c r="L926"/>
  <c r="L921"/>
  <c r="L920"/>
  <c r="L914"/>
  <c r="L928"/>
  <c r="L915"/>
  <c r="L913"/>
  <c r="L893"/>
  <c r="L912"/>
  <c r="L924"/>
  <c r="L911"/>
  <c r="L894"/>
  <c r="K970" l="1"/>
  <c r="D970"/>
  <c r="K969"/>
  <c r="D969"/>
  <c r="K968"/>
  <c r="D968"/>
  <c r="K967"/>
  <c r="D967"/>
  <c r="K966"/>
  <c r="D966"/>
  <c r="K965"/>
  <c r="D965"/>
  <c r="K964"/>
  <c r="D964"/>
  <c r="K963"/>
  <c r="D963"/>
  <c r="K962"/>
  <c r="D962"/>
  <c r="K961"/>
  <c r="D961"/>
  <c r="K960"/>
  <c r="D960"/>
  <c r="K959"/>
  <c r="D959"/>
  <c r="K958"/>
  <c r="D958"/>
  <c r="K957"/>
  <c r="D957"/>
  <c r="K956"/>
  <c r="D956"/>
  <c r="K955"/>
  <c r="D955"/>
  <c r="K954"/>
  <c r="D954"/>
  <c r="K953"/>
  <c r="D953"/>
  <c r="L954" l="1"/>
  <c r="L960"/>
  <c r="L962"/>
  <c r="L969"/>
  <c r="L964"/>
  <c r="L966"/>
  <c r="L958"/>
  <c r="L953"/>
  <c r="L957"/>
  <c r="L961"/>
  <c r="L963"/>
  <c r="L968"/>
  <c r="L970"/>
  <c r="L959"/>
  <c r="L955"/>
  <c r="L956"/>
  <c r="L965"/>
  <c r="L967"/>
  <c r="K929" l="1"/>
  <c r="K934"/>
  <c r="K942"/>
  <c r="K941"/>
  <c r="K940"/>
  <c r="K939"/>
  <c r="K938"/>
  <c r="K937"/>
  <c r="K936"/>
  <c r="K949"/>
  <c r="K948"/>
  <c r="K947"/>
  <c r="K946"/>
  <c r="K945"/>
  <c r="K951"/>
  <c r="K933"/>
  <c r="K932"/>
  <c r="K931"/>
  <c r="K930"/>
  <c r="K935"/>
  <c r="K944"/>
  <c r="K943"/>
  <c r="K950"/>
  <c r="K952"/>
  <c r="D952"/>
  <c r="D951"/>
  <c r="D950"/>
  <c r="D949"/>
  <c r="D948"/>
  <c r="D947"/>
  <c r="D946"/>
  <c r="D945"/>
  <c r="D944"/>
  <c r="D943"/>
  <c r="D942"/>
  <c r="D941"/>
  <c r="D940"/>
  <c r="D939"/>
  <c r="L939" s="1"/>
  <c r="D938"/>
  <c r="D937"/>
  <c r="L937" s="1"/>
  <c r="D936"/>
  <c r="D935"/>
  <c r="D934"/>
  <c r="D933"/>
  <c r="D932"/>
  <c r="L932" s="1"/>
  <c r="D931"/>
  <c r="D930"/>
  <c r="D929"/>
  <c r="K977"/>
  <c r="K976"/>
  <c r="K975"/>
  <c r="K974"/>
  <c r="K973"/>
  <c r="K972"/>
  <c r="K971"/>
  <c r="D977"/>
  <c r="D976"/>
  <c r="D975"/>
  <c r="D974"/>
  <c r="D973"/>
  <c r="D972"/>
  <c r="D971"/>
  <c r="L944" l="1"/>
  <c r="L930"/>
  <c r="L935"/>
  <c r="L972"/>
  <c r="L946"/>
  <c r="L977"/>
  <c r="L974"/>
  <c r="L975"/>
  <c r="L948"/>
  <c r="L976"/>
  <c r="L929"/>
  <c r="L941"/>
  <c r="L934"/>
  <c r="L952"/>
  <c r="L938"/>
  <c r="L942"/>
  <c r="L973"/>
  <c r="L933"/>
  <c r="L949"/>
  <c r="L940"/>
  <c r="L943"/>
  <c r="L945"/>
  <c r="L971"/>
  <c r="L950"/>
  <c r="L931"/>
  <c r="L951"/>
  <c r="L947"/>
  <c r="L936"/>
  <c r="K990" l="1"/>
  <c r="K989"/>
  <c r="K988"/>
  <c r="K987"/>
  <c r="D990"/>
  <c r="D989"/>
  <c r="D988"/>
  <c r="D987"/>
  <c r="K1022"/>
  <c r="K1021"/>
  <c r="K1019"/>
  <c r="K1018"/>
  <c r="K1017"/>
  <c r="K1016"/>
  <c r="K1015"/>
  <c r="K1014"/>
  <c r="K1013"/>
  <c r="K1012"/>
  <c r="K1029"/>
  <c r="K1028"/>
  <c r="K1027"/>
  <c r="K1026"/>
  <c r="K1025"/>
  <c r="K1024"/>
  <c r="K1023"/>
  <c r="K1011"/>
  <c r="K1010"/>
  <c r="K1009"/>
  <c r="K1008"/>
  <c r="K1007"/>
  <c r="K1006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K1005"/>
  <c r="D1005"/>
  <c r="K1004"/>
  <c r="D1004"/>
  <c r="K1003"/>
  <c r="D1003"/>
  <c r="K1002"/>
  <c r="D1002"/>
  <c r="K1001"/>
  <c r="D1001"/>
  <c r="K1000"/>
  <c r="D1000"/>
  <c r="K999"/>
  <c r="D999"/>
  <c r="K998"/>
  <c r="D998"/>
  <c r="K997"/>
  <c r="D997"/>
  <c r="K996"/>
  <c r="D996"/>
  <c r="K995"/>
  <c r="D995"/>
  <c r="K994"/>
  <c r="D994"/>
  <c r="K993"/>
  <c r="D993"/>
  <c r="K992"/>
  <c r="D992"/>
  <c r="K991"/>
  <c r="D991"/>
  <c r="L990" l="1"/>
  <c r="L989"/>
  <c r="L988"/>
  <c r="L987"/>
  <c r="L1007"/>
  <c r="L1006"/>
  <c r="L1012"/>
  <c r="L1024"/>
  <c r="L1026"/>
  <c r="L1010"/>
  <c r="L1022"/>
  <c r="L1011"/>
  <c r="L1028"/>
  <c r="L1014"/>
  <c r="L1009"/>
  <c r="L1027"/>
  <c r="L1015"/>
  <c r="L1008"/>
  <c r="L1016"/>
  <c r="L1018"/>
  <c r="L1017"/>
  <c r="L1021"/>
  <c r="L1023"/>
  <c r="L1013"/>
  <c r="L1025"/>
  <c r="L1029"/>
  <c r="L1019"/>
  <c r="L998"/>
  <c r="L993"/>
  <c r="L995"/>
  <c r="L1001"/>
  <c r="L1003"/>
  <c r="L1000"/>
  <c r="L1002"/>
  <c r="L992"/>
  <c r="L994"/>
  <c r="L996"/>
  <c r="L1005"/>
  <c r="L991"/>
  <c r="L997"/>
  <c r="L999"/>
  <c r="L1004"/>
  <c r="K1040" l="1"/>
  <c r="K1039"/>
  <c r="K1046"/>
  <c r="K1053"/>
  <c r="K1052"/>
  <c r="K1060"/>
  <c r="K1063"/>
  <c r="K1035"/>
  <c r="K1034"/>
  <c r="K1033"/>
  <c r="K1032"/>
  <c r="K1031"/>
  <c r="K1030"/>
  <c r="K1062"/>
  <c r="K1061"/>
  <c r="K1059"/>
  <c r="K1058"/>
  <c r="K1057"/>
  <c r="K1056"/>
  <c r="K1055"/>
  <c r="K1054"/>
  <c r="K1051"/>
  <c r="K1050"/>
  <c r="K1049"/>
  <c r="K1048"/>
  <c r="K1047"/>
  <c r="K1045"/>
  <c r="K1044"/>
  <c r="K1043"/>
  <c r="K1042"/>
  <c r="K1041"/>
  <c r="K1038"/>
  <c r="K1037"/>
  <c r="K1036"/>
  <c r="D104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3"/>
  <c r="D1042"/>
  <c r="D1041"/>
  <c r="D1040"/>
  <c r="D1039"/>
  <c r="D1038"/>
  <c r="D1037"/>
  <c r="D1036"/>
  <c r="D1035"/>
  <c r="D1034"/>
  <c r="D1033"/>
  <c r="D1032"/>
  <c r="D1031"/>
  <c r="D1030"/>
  <c r="K1077"/>
  <c r="K1067"/>
  <c r="K1066"/>
  <c r="K1065"/>
  <c r="K1076"/>
  <c r="K1087"/>
  <c r="K1086"/>
  <c r="K1085"/>
  <c r="K1084"/>
  <c r="K1083"/>
  <c r="K1082"/>
  <c r="K1081"/>
  <c r="K1080"/>
  <c r="K1079"/>
  <c r="K1078"/>
  <c r="K1075"/>
  <c r="K1074"/>
  <c r="K1073"/>
  <c r="K1072"/>
  <c r="K1071"/>
  <c r="K1070"/>
  <c r="K1069"/>
  <c r="K1068"/>
  <c r="K1064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L1051" l="1"/>
  <c r="L1057"/>
  <c r="L1039"/>
  <c r="L1045"/>
  <c r="L1047"/>
  <c r="L1061"/>
  <c r="L1041"/>
  <c r="L1037"/>
  <c r="L1043"/>
  <c r="L1055"/>
  <c r="L1052"/>
  <c r="L1049"/>
  <c r="L1060"/>
  <c r="L1038"/>
  <c r="L1059"/>
  <c r="L1053"/>
  <c r="L1044"/>
  <c r="L1050"/>
  <c r="L1031"/>
  <c r="L1035"/>
  <c r="L1036"/>
  <c r="L1054"/>
  <c r="L1030"/>
  <c r="L1034"/>
  <c r="L1040"/>
  <c r="L1056"/>
  <c r="L1062"/>
  <c r="L1033"/>
  <c r="L1042"/>
  <c r="L1048"/>
  <c r="L1058"/>
  <c r="L1032"/>
  <c r="L1063"/>
  <c r="L1046"/>
  <c r="L1080"/>
  <c r="L1084"/>
  <c r="L1066"/>
  <c r="L1082"/>
  <c r="L1074"/>
  <c r="L1078"/>
  <c r="L1072"/>
  <c r="L1064"/>
  <c r="L1070"/>
  <c r="L1067"/>
  <c r="L1075"/>
  <c r="L1083"/>
  <c r="L1086"/>
  <c r="L1077"/>
  <c r="L1073"/>
  <c r="L1065"/>
  <c r="L1085"/>
  <c r="L1076"/>
  <c r="L1069"/>
  <c r="L1079"/>
  <c r="L1087"/>
  <c r="L1068"/>
  <c r="L1071"/>
  <c r="L1081"/>
  <c r="K1125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K1124"/>
  <c r="K1123"/>
  <c r="K1122"/>
  <c r="K1121"/>
  <c r="K1120"/>
  <c r="K1119"/>
  <c r="K1130"/>
  <c r="K1129"/>
  <c r="K1136"/>
  <c r="K1135"/>
  <c r="K1134"/>
  <c r="K1133"/>
  <c r="K1132"/>
  <c r="K1140"/>
  <c r="K1139"/>
  <c r="K1138"/>
  <c r="K1137"/>
  <c r="K1128"/>
  <c r="K1127"/>
  <c r="K1126"/>
  <c r="K1131"/>
  <c r="K1141"/>
  <c r="D1141"/>
  <c r="D1140"/>
  <c r="D1139"/>
  <c r="D1138"/>
  <c r="D1137"/>
  <c r="L1126" l="1"/>
  <c r="L1138"/>
  <c r="L1133"/>
  <c r="L1137"/>
  <c r="L1135"/>
  <c r="L1123"/>
  <c r="L1121"/>
  <c r="L1127"/>
  <c r="L1130"/>
  <c r="L1128"/>
  <c r="L1141"/>
  <c r="L1140"/>
  <c r="L1139"/>
  <c r="L1129"/>
  <c r="L1124"/>
  <c r="L1134"/>
  <c r="L1125"/>
  <c r="L1119"/>
  <c r="L1132"/>
  <c r="L1120"/>
  <c r="L1131"/>
  <c r="L1136"/>
  <c r="L1122"/>
  <c r="K1088"/>
  <c r="K1092"/>
  <c r="K1091"/>
  <c r="K1090"/>
  <c r="K1089"/>
  <c r="D1092"/>
  <c r="D1091"/>
  <c r="D1090"/>
  <c r="D1089"/>
  <c r="D1088"/>
  <c r="L1092" l="1"/>
  <c r="L1090"/>
  <c r="L1088"/>
  <c r="L1089"/>
  <c r="L1091"/>
  <c r="K1118"/>
  <c r="D1118"/>
  <c r="K1117"/>
  <c r="D1117"/>
  <c r="K1116"/>
  <c r="D1116"/>
  <c r="K1115"/>
  <c r="D1115"/>
  <c r="K1114"/>
  <c r="D1114"/>
  <c r="K1113"/>
  <c r="D1113"/>
  <c r="K1112"/>
  <c r="D1112"/>
  <c r="K1111"/>
  <c r="D1111"/>
  <c r="K1110"/>
  <c r="D1110"/>
  <c r="K1109"/>
  <c r="D1109"/>
  <c r="K1108"/>
  <c r="D1108"/>
  <c r="K1107"/>
  <c r="D1107"/>
  <c r="K1106"/>
  <c r="D1106"/>
  <c r="K1105"/>
  <c r="D1105"/>
  <c r="K1104"/>
  <c r="D1104"/>
  <c r="K1103"/>
  <c r="D1103"/>
  <c r="K1102"/>
  <c r="D1102"/>
  <c r="K1101"/>
  <c r="D1101"/>
  <c r="L1103" l="1"/>
  <c r="L1104"/>
  <c r="L1106"/>
  <c r="L1108"/>
  <c r="L1110"/>
  <c r="L1112"/>
  <c r="L1114"/>
  <c r="L1116"/>
  <c r="L1118"/>
  <c r="L1115"/>
  <c r="L1105"/>
  <c r="L1107"/>
  <c r="L1109"/>
  <c r="L1111"/>
  <c r="L1113"/>
  <c r="L1117"/>
  <c r="L1101"/>
  <c r="L1102"/>
  <c r="D1145"/>
  <c r="D1144"/>
  <c r="D1143"/>
  <c r="D1142"/>
  <c r="K1148"/>
  <c r="K1149"/>
  <c r="K1147"/>
  <c r="K1146"/>
  <c r="K1145"/>
  <c r="K1144"/>
  <c r="K1143"/>
  <c r="K1142"/>
  <c r="D1149"/>
  <c r="D1148"/>
  <c r="D1147"/>
  <c r="D1146"/>
  <c r="K1152"/>
  <c r="K1151"/>
  <c r="K1150"/>
  <c r="K1154"/>
  <c r="K1153"/>
  <c r="D1154"/>
  <c r="D1153"/>
  <c r="D1152"/>
  <c r="D1151"/>
  <c r="D1150"/>
  <c r="K1161"/>
  <c r="K1160"/>
  <c r="K1159"/>
  <c r="K1158"/>
  <c r="K1157"/>
  <c r="K1156"/>
  <c r="K1155"/>
  <c r="D1161"/>
  <c r="D1160"/>
  <c r="D1159"/>
  <c r="D1158"/>
  <c r="D1157"/>
  <c r="D1156"/>
  <c r="D1155"/>
  <c r="L1146" l="1"/>
  <c r="L1145"/>
  <c r="L1150"/>
  <c r="L1148"/>
  <c r="L1143"/>
  <c r="L1159"/>
  <c r="L1142"/>
  <c r="L1144"/>
  <c r="L1149"/>
  <c r="L1147"/>
  <c r="L1152"/>
  <c r="L1154"/>
  <c r="L1151"/>
  <c r="L1153"/>
  <c r="L1160"/>
  <c r="L1155"/>
  <c r="L1157"/>
  <c r="L1156"/>
  <c r="L1158"/>
  <c r="L1161"/>
  <c r="K1214" l="1"/>
  <c r="D1214"/>
  <c r="D1188"/>
  <c r="K1188"/>
  <c r="D1189"/>
  <c r="K1189"/>
  <c r="K1180"/>
  <c r="D1180"/>
  <c r="K1179"/>
  <c r="D1179"/>
  <c r="K1178"/>
  <c r="D1178"/>
  <c r="K1177"/>
  <c r="D1177"/>
  <c r="K1176"/>
  <c r="D1176"/>
  <c r="K1175"/>
  <c r="D1175"/>
  <c r="D1198"/>
  <c r="K1197"/>
  <c r="D1197"/>
  <c r="K1196"/>
  <c r="D1196"/>
  <c r="K1195"/>
  <c r="D1195"/>
  <c r="K1194"/>
  <c r="D1194"/>
  <c r="K1193"/>
  <c r="D1193"/>
  <c r="K1192"/>
  <c r="D1192"/>
  <c r="K1191"/>
  <c r="D1191"/>
  <c r="K1190"/>
  <c r="D1190"/>
  <c r="L1214" l="1"/>
  <c r="L1178"/>
  <c r="L1188"/>
  <c r="L1190"/>
  <c r="L1193"/>
  <c r="L1192"/>
  <c r="L1189"/>
  <c r="L1197"/>
  <c r="L1194"/>
  <c r="L1175"/>
  <c r="L1196"/>
  <c r="L1195"/>
  <c r="L1191"/>
  <c r="L1177"/>
  <c r="L1179"/>
  <c r="L1180"/>
  <c r="L1176"/>
  <c r="K1165" l="1"/>
  <c r="K1164"/>
  <c r="K1163"/>
  <c r="K1162"/>
  <c r="K1170"/>
  <c r="K1169"/>
  <c r="K1168"/>
  <c r="K1167"/>
  <c r="K1166"/>
  <c r="K1174"/>
  <c r="K1173"/>
  <c r="K1172"/>
  <c r="K1171"/>
  <c r="K1187"/>
  <c r="K1186"/>
  <c r="K1185"/>
  <c r="K1183"/>
  <c r="K1182"/>
  <c r="K1181"/>
  <c r="D1165"/>
  <c r="D1164"/>
  <c r="D1163"/>
  <c r="D1162"/>
  <c r="D1170"/>
  <c r="D1169"/>
  <c r="D1168"/>
  <c r="D1167"/>
  <c r="D1166"/>
  <c r="D1174"/>
  <c r="D1173"/>
  <c r="D1172"/>
  <c r="D1171"/>
  <c r="D1187"/>
  <c r="D1186"/>
  <c r="D1185"/>
  <c r="D1184"/>
  <c r="D1183"/>
  <c r="D1182"/>
  <c r="D1181"/>
  <c r="D1202"/>
  <c r="D1201"/>
  <c r="D1200"/>
  <c r="D1199"/>
  <c r="K1202"/>
  <c r="K1201"/>
  <c r="K1200"/>
  <c r="K1199"/>
  <c r="K1213"/>
  <c r="K1215"/>
  <c r="K1208"/>
  <c r="K1207"/>
  <c r="K1206"/>
  <c r="K1205"/>
  <c r="K1204"/>
  <c r="K1203"/>
  <c r="K1216"/>
  <c r="K1212"/>
  <c r="K1211"/>
  <c r="K1210"/>
  <c r="K1209"/>
  <c r="D1216"/>
  <c r="D1215"/>
  <c r="D1213"/>
  <c r="D1212"/>
  <c r="D1211"/>
  <c r="D1210"/>
  <c r="D1209"/>
  <c r="D1208"/>
  <c r="D1207"/>
  <c r="D1206"/>
  <c r="D1205"/>
  <c r="D1204"/>
  <c r="D1203"/>
  <c r="L1201" l="1"/>
  <c r="L1202"/>
  <c r="L1169"/>
  <c r="L1205"/>
  <c r="L1183"/>
  <c r="L1164"/>
  <c r="L1211"/>
  <c r="L1182"/>
  <c r="L1187"/>
  <c r="L1174"/>
  <c r="L1163"/>
  <c r="L1186"/>
  <c r="L1173"/>
  <c r="L1162"/>
  <c r="L1171"/>
  <c r="L1167"/>
  <c r="L1165"/>
  <c r="L1215"/>
  <c r="L1168"/>
  <c r="L1199"/>
  <c r="L1181"/>
  <c r="L1185"/>
  <c r="L1170"/>
  <c r="L1203"/>
  <c r="L1207"/>
  <c r="L1172"/>
  <c r="L1166"/>
  <c r="L1200"/>
  <c r="L1204"/>
  <c r="L1208"/>
  <c r="L1210"/>
  <c r="L1206"/>
  <c r="L1209"/>
  <c r="L1213"/>
  <c r="L1216"/>
  <c r="L1212"/>
  <c r="K1231"/>
  <c r="K1230"/>
  <c r="K1229"/>
  <c r="K1233"/>
  <c r="D1231"/>
  <c r="D1230"/>
  <c r="D1229"/>
  <c r="K1257"/>
  <c r="D1257"/>
  <c r="K1256"/>
  <c r="D1256"/>
  <c r="K1255"/>
  <c r="D1255"/>
  <c r="K1254"/>
  <c r="D1254"/>
  <c r="K1253"/>
  <c r="D1253"/>
  <c r="K1252"/>
  <c r="D1252"/>
  <c r="L1230" l="1"/>
  <c r="L1229"/>
  <c r="L1231"/>
  <c r="L1253"/>
  <c r="L1257"/>
  <c r="L1252"/>
  <c r="L1256"/>
  <c r="L1254"/>
  <c r="L1255"/>
  <c r="K1232" l="1"/>
  <c r="K1240"/>
  <c r="K1239"/>
  <c r="K1244"/>
  <c r="K1238"/>
  <c r="K1237"/>
  <c r="K1236"/>
  <c r="K1235"/>
  <c r="K1234"/>
  <c r="K1245"/>
  <c r="K1243"/>
  <c r="K1242"/>
  <c r="K1241"/>
  <c r="D1235"/>
  <c r="D1234"/>
  <c r="D1233"/>
  <c r="L1233" s="1"/>
  <c r="D1232"/>
  <c r="D1240"/>
  <c r="D1239"/>
  <c r="D1238"/>
  <c r="D1237"/>
  <c r="D1236"/>
  <c r="D1245"/>
  <c r="D1244"/>
  <c r="D1243"/>
  <c r="D1242"/>
  <c r="D1241"/>
  <c r="K1249"/>
  <c r="K1251"/>
  <c r="D1251"/>
  <c r="D1250"/>
  <c r="D1249"/>
  <c r="D1248"/>
  <c r="D1247"/>
  <c r="D1246"/>
  <c r="K1250"/>
  <c r="K1248"/>
  <c r="K1247"/>
  <c r="L1247" s="1"/>
  <c r="K1246"/>
  <c r="L1235" l="1"/>
  <c r="L1245"/>
  <c r="L1251"/>
  <c r="L1243"/>
  <c r="L1232"/>
  <c r="L1241"/>
  <c r="L1237"/>
  <c r="L1236"/>
  <c r="L1239"/>
  <c r="L1238"/>
  <c r="L1234"/>
  <c r="L1240"/>
  <c r="L1244"/>
  <c r="L1242"/>
  <c r="L1250"/>
  <c r="L1249"/>
  <c r="L1246"/>
  <c r="L1248"/>
  <c r="D1262" l="1"/>
  <c r="D1261"/>
  <c r="D1260"/>
  <c r="D1259"/>
  <c r="D1258"/>
  <c r="K1261"/>
  <c r="K1260"/>
  <c r="K1262"/>
  <c r="K1259"/>
  <c r="K1258"/>
  <c r="K1265"/>
  <c r="K1264"/>
  <c r="D1265"/>
  <c r="D1264"/>
  <c r="D1263"/>
  <c r="K1263"/>
  <c r="K1270"/>
  <c r="K1269"/>
  <c r="K1268"/>
  <c r="K1267"/>
  <c r="K1266"/>
  <c r="D1270"/>
  <c r="D1269"/>
  <c r="D1268"/>
  <c r="D1267"/>
  <c r="D1266"/>
  <c r="K1274"/>
  <c r="K1273"/>
  <c r="K1272"/>
  <c r="K1271"/>
  <c r="D1274"/>
  <c r="D1273"/>
  <c r="D1272"/>
  <c r="D1271"/>
  <c r="K1276"/>
  <c r="K1278"/>
  <c r="K1277"/>
  <c r="K1275"/>
  <c r="D1278"/>
  <c r="D1277"/>
  <c r="D1276"/>
  <c r="D1275"/>
  <c r="L1260" l="1"/>
  <c r="L1259"/>
  <c r="L1266"/>
  <c r="L1265"/>
  <c r="L1264"/>
  <c r="L1262"/>
  <c r="L1261"/>
  <c r="L1258"/>
  <c r="L1277"/>
  <c r="L1263"/>
  <c r="L1273"/>
  <c r="L1267"/>
  <c r="L1268"/>
  <c r="L1270"/>
  <c r="L1269"/>
  <c r="L1271"/>
  <c r="L1272"/>
  <c r="L1274"/>
  <c r="L1278"/>
  <c r="L1275"/>
  <c r="L1276"/>
  <c r="K1283" l="1"/>
  <c r="K1282"/>
  <c r="K1281"/>
  <c r="K1280"/>
  <c r="K1279"/>
  <c r="K1284"/>
  <c r="D1283"/>
  <c r="D1282"/>
  <c r="D1281"/>
  <c r="D1280"/>
  <c r="D1279"/>
  <c r="L1281" l="1"/>
  <c r="L1279"/>
  <c r="L1283"/>
  <c r="L1280"/>
  <c r="L1282"/>
  <c r="K1286"/>
  <c r="K1285"/>
  <c r="D1284"/>
  <c r="L1284" s="1"/>
  <c r="D1285"/>
  <c r="D1286"/>
  <c r="D1290"/>
  <c r="D1289"/>
  <c r="D1288"/>
  <c r="D1287"/>
  <c r="K1290"/>
  <c r="K1289"/>
  <c r="K1288"/>
  <c r="K1287"/>
  <c r="K1295"/>
  <c r="K1294"/>
  <c r="K1293"/>
  <c r="K1292"/>
  <c r="K1291"/>
  <c r="D1295"/>
  <c r="D1294"/>
  <c r="D1293"/>
  <c r="D1292"/>
  <c r="D1291"/>
  <c r="D1305"/>
  <c r="K1305"/>
  <c r="D1304"/>
  <c r="D1303"/>
  <c r="D1302"/>
  <c r="D1301"/>
  <c r="D1300"/>
  <c r="D1299"/>
  <c r="D1298"/>
  <c r="D1297"/>
  <c r="D1296"/>
  <c r="K1297"/>
  <c r="K1296"/>
  <c r="L1290" l="1"/>
  <c r="L1291"/>
  <c r="L1285"/>
  <c r="L1286"/>
  <c r="L1293"/>
  <c r="L1287"/>
  <c r="L1288"/>
  <c r="L1289"/>
  <c r="L1295"/>
  <c r="L1292"/>
  <c r="L1294"/>
  <c r="L1305"/>
  <c r="L1297"/>
  <c r="L1296"/>
  <c r="K1304" l="1"/>
  <c r="L1304" s="1"/>
  <c r="K1303"/>
  <c r="L1303" s="1"/>
  <c r="K1302"/>
  <c r="L1302" s="1"/>
  <c r="K1301"/>
  <c r="L1301" s="1"/>
  <c r="K1300"/>
  <c r="L1300" s="1"/>
  <c r="K1299"/>
  <c r="L1299" s="1"/>
  <c r="K1298"/>
  <c r="L1298" s="1"/>
  <c r="K1307" l="1"/>
  <c r="K1306"/>
  <c r="D1307"/>
  <c r="D1306"/>
  <c r="K1308"/>
  <c r="K1310"/>
  <c r="K1309"/>
  <c r="D1310"/>
  <c r="D1309"/>
  <c r="D1308"/>
  <c r="D1317"/>
  <c r="D1316"/>
  <c r="D1315"/>
  <c r="D1314"/>
  <c r="D1313"/>
  <c r="D1312"/>
  <c r="D1311"/>
  <c r="K1317"/>
  <c r="K1316"/>
  <c r="K1314"/>
  <c r="K1313"/>
  <c r="K1312"/>
  <c r="K1311"/>
  <c r="K1315"/>
  <c r="K1320"/>
  <c r="K1319"/>
  <c r="K1318"/>
  <c r="K1324"/>
  <c r="K1323"/>
  <c r="K1322"/>
  <c r="K1321"/>
  <c r="K1325"/>
  <c r="D1325"/>
  <c r="D1324"/>
  <c r="D1323"/>
  <c r="D1322"/>
  <c r="D1321"/>
  <c r="D1320"/>
  <c r="D1319"/>
  <c r="D1318"/>
  <c r="D1330"/>
  <c r="D1329"/>
  <c r="D1328"/>
  <c r="D1327"/>
  <c r="D1326"/>
  <c r="D1346"/>
  <c r="D1345"/>
  <c r="D1344"/>
  <c r="D1343"/>
  <c r="D1342"/>
  <c r="D1341"/>
  <c r="D1340"/>
  <c r="K1346"/>
  <c r="K1344"/>
  <c r="K1329"/>
  <c r="K1328"/>
  <c r="K1327"/>
  <c r="K1345"/>
  <c r="K1343"/>
  <c r="K1342"/>
  <c r="K1341"/>
  <c r="K1340"/>
  <c r="L1313" l="1"/>
  <c r="L1311"/>
  <c r="L1346"/>
  <c r="L1314"/>
  <c r="L1323"/>
  <c r="L1310"/>
  <c r="L1307"/>
  <c r="L1325"/>
  <c r="L1308"/>
  <c r="L1306"/>
  <c r="L1312"/>
  <c r="L1343"/>
  <c r="L1319"/>
  <c r="L1315"/>
  <c r="L1316"/>
  <c r="L1317"/>
  <c r="L1309"/>
  <c r="L1340"/>
  <c r="L1321"/>
  <c r="L1322"/>
  <c r="L1318"/>
  <c r="L1324"/>
  <c r="L1320"/>
  <c r="L1327"/>
  <c r="L1344"/>
  <c r="L1341"/>
  <c r="L1328"/>
  <c r="L1329"/>
  <c r="L1342"/>
  <c r="L1345"/>
  <c r="K1351"/>
  <c r="K1350"/>
  <c r="K1349"/>
  <c r="K1348"/>
  <c r="K1347"/>
  <c r="D1351"/>
  <c r="D1350"/>
  <c r="D1349"/>
  <c r="D1348"/>
  <c r="D1347"/>
  <c r="K1356"/>
  <c r="K1355"/>
  <c r="K1354"/>
  <c r="K1353"/>
  <c r="K1352"/>
  <c r="D1356"/>
  <c r="D1355"/>
  <c r="D1354"/>
  <c r="D1353"/>
  <c r="D1352"/>
  <c r="D1360"/>
  <c r="D1359"/>
  <c r="D1358"/>
  <c r="D1357"/>
  <c r="K1360"/>
  <c r="K1359"/>
  <c r="K1358"/>
  <c r="K1357"/>
  <c r="D1365"/>
  <c r="D1364"/>
  <c r="D1363"/>
  <c r="D1362"/>
  <c r="D1361"/>
  <c r="K1364"/>
  <c r="K1365"/>
  <c r="K1363"/>
  <c r="K1362"/>
  <c r="K1361"/>
  <c r="L1360" l="1"/>
  <c r="L1364"/>
  <c r="L1359"/>
  <c r="L1347"/>
  <c r="L1354"/>
  <c r="L1349"/>
  <c r="L1356"/>
  <c r="L1361"/>
  <c r="L1351"/>
  <c r="L1348"/>
  <c r="L1352"/>
  <c r="L1350"/>
  <c r="L1353"/>
  <c r="L1355"/>
  <c r="L1357"/>
  <c r="L1358"/>
  <c r="L1363"/>
  <c r="L1365"/>
  <c r="L1362"/>
  <c r="K1367" l="1"/>
  <c r="K1366"/>
  <c r="K1369"/>
  <c r="K1368"/>
  <c r="D1369"/>
  <c r="D1368"/>
  <c r="D1367"/>
  <c r="D1366"/>
  <c r="K1372"/>
  <c r="K1371"/>
  <c r="K1370"/>
  <c r="K1374"/>
  <c r="K1373"/>
  <c r="D1374"/>
  <c r="D1373"/>
  <c r="D1372"/>
  <c r="D1371"/>
  <c r="D1370"/>
  <c r="K1378"/>
  <c r="K1377"/>
  <c r="K1376"/>
  <c r="K1375"/>
  <c r="D1378"/>
  <c r="D1377"/>
  <c r="D1376"/>
  <c r="D1375"/>
  <c r="K1381"/>
  <c r="K1380"/>
  <c r="K1379"/>
  <c r="D1381"/>
  <c r="D1380"/>
  <c r="D1379"/>
  <c r="L1371" l="1"/>
  <c r="L1367"/>
  <c r="L1369"/>
  <c r="L1379"/>
  <c r="L1366"/>
  <c r="L1368"/>
  <c r="L1372"/>
  <c r="L1378"/>
  <c r="L1374"/>
  <c r="L1370"/>
  <c r="L1377"/>
  <c r="L1376"/>
  <c r="L1373"/>
  <c r="L1381"/>
  <c r="L1375"/>
  <c r="L1380"/>
  <c r="K1382" l="1"/>
  <c r="K1383"/>
  <c r="K1385"/>
  <c r="K1384"/>
  <c r="D1385"/>
  <c r="D1384"/>
  <c r="D1383"/>
  <c r="D1382"/>
  <c r="D1388"/>
  <c r="D1387"/>
  <c r="D1386"/>
  <c r="K1388"/>
  <c r="K1387"/>
  <c r="K1386"/>
  <c r="D1394"/>
  <c r="D1393"/>
  <c r="D1392"/>
  <c r="D1391"/>
  <c r="D1390"/>
  <c r="D1389"/>
  <c r="K1394"/>
  <c r="K1393"/>
  <c r="K1392"/>
  <c r="K1391"/>
  <c r="K1390"/>
  <c r="K1389"/>
  <c r="K1397"/>
  <c r="K1396"/>
  <c r="K1395"/>
  <c r="D1397"/>
  <c r="D1396"/>
  <c r="D1395"/>
  <c r="L1383" l="1"/>
  <c r="L1382"/>
  <c r="L1387"/>
  <c r="L1384"/>
  <c r="L1385"/>
  <c r="L1386"/>
  <c r="L1390"/>
  <c r="L1388"/>
  <c r="L1394"/>
  <c r="L1397"/>
  <c r="L1395"/>
  <c r="L1392"/>
  <c r="L1389"/>
  <c r="L1393"/>
  <c r="L1396"/>
  <c r="L1391"/>
  <c r="K1398" l="1"/>
  <c r="K1402"/>
  <c r="D1402"/>
  <c r="D1401"/>
  <c r="D1400"/>
  <c r="D1399"/>
  <c r="D1398"/>
  <c r="D1406"/>
  <c r="D1405"/>
  <c r="D1404"/>
  <c r="D1403"/>
  <c r="K1401"/>
  <c r="K1400"/>
  <c r="K1399"/>
  <c r="K1406"/>
  <c r="K1405"/>
  <c r="K1404"/>
  <c r="K1403"/>
  <c r="D1410"/>
  <c r="D1409"/>
  <c r="D1408"/>
  <c r="D1407"/>
  <c r="K1410"/>
  <c r="K1409"/>
  <c r="L1409" s="1"/>
  <c r="K1408"/>
  <c r="K1407"/>
  <c r="L1401" l="1"/>
  <c r="L1410"/>
  <c r="L1406"/>
  <c r="L1403"/>
  <c r="L1398"/>
  <c r="L1407"/>
  <c r="L1400"/>
  <c r="L1404"/>
  <c r="L1399"/>
  <c r="L1402"/>
  <c r="L1405"/>
  <c r="L1408"/>
  <c r="K1415" l="1"/>
  <c r="K1414"/>
  <c r="K1413"/>
  <c r="K1412"/>
  <c r="K1416"/>
  <c r="K1411"/>
  <c r="D1416"/>
  <c r="D1415"/>
  <c r="D1414"/>
  <c r="D1413"/>
  <c r="D1412"/>
  <c r="D1411"/>
  <c r="K1418"/>
  <c r="K1417"/>
  <c r="K1420"/>
  <c r="K1419"/>
  <c r="D1420"/>
  <c r="D1419"/>
  <c r="D1418"/>
  <c r="D1417"/>
  <c r="K1422"/>
  <c r="K1424"/>
  <c r="K1423"/>
  <c r="K1421"/>
  <c r="D1424"/>
  <c r="D1423"/>
  <c r="D1422"/>
  <c r="D1421"/>
  <c r="L1415" l="1"/>
  <c r="L1422"/>
  <c r="L1411"/>
  <c r="L1412"/>
  <c r="L1416"/>
  <c r="L1413"/>
  <c r="L1423"/>
  <c r="L1414"/>
  <c r="L1424"/>
  <c r="L1421"/>
  <c r="L1417"/>
  <c r="L1418"/>
  <c r="L1420"/>
  <c r="L1419"/>
  <c r="D1438" l="1"/>
  <c r="D1437"/>
  <c r="D1436"/>
  <c r="D1435"/>
  <c r="D1434"/>
  <c r="D1433"/>
  <c r="D1432"/>
  <c r="D1431"/>
  <c r="D1430"/>
  <c r="K1438"/>
  <c r="K1437"/>
  <c r="K1436"/>
  <c r="K1435"/>
  <c r="K1434"/>
  <c r="K1433"/>
  <c r="K1432"/>
  <c r="K1431"/>
  <c r="K1430"/>
  <c r="L1433" l="1"/>
  <c r="L1432"/>
  <c r="L1436"/>
  <c r="L1430"/>
  <c r="L1438"/>
  <c r="L1437"/>
  <c r="L1431"/>
  <c r="L1435"/>
  <c r="L1434"/>
  <c r="K1439" l="1"/>
  <c r="K1441"/>
  <c r="D1443"/>
  <c r="D1442"/>
  <c r="D1441"/>
  <c r="D1440"/>
  <c r="D1439"/>
  <c r="K1443"/>
  <c r="K1442"/>
  <c r="K1440"/>
  <c r="K1449"/>
  <c r="K1448"/>
  <c r="K1447"/>
  <c r="K1446"/>
  <c r="K1445"/>
  <c r="K1444"/>
  <c r="K1453"/>
  <c r="K1452"/>
  <c r="K1451"/>
  <c r="K1450"/>
  <c r="D1453"/>
  <c r="D1452"/>
  <c r="D1451"/>
  <c r="D1450"/>
  <c r="D1449"/>
  <c r="D1448"/>
  <c r="D1447"/>
  <c r="D1446"/>
  <c r="D1445"/>
  <c r="D1444"/>
  <c r="L1440" l="1"/>
  <c r="L1441"/>
  <c r="L1451"/>
  <c r="L1443"/>
  <c r="L1439"/>
  <c r="L1442"/>
  <c r="L1452"/>
  <c r="L1446"/>
  <c r="L1447"/>
  <c r="L1445"/>
  <c r="L1449"/>
  <c r="L1444"/>
  <c r="L1448"/>
  <c r="L1453"/>
  <c r="L1450"/>
  <c r="K1464" l="1"/>
  <c r="K1461"/>
  <c r="K1460"/>
  <c r="K1459"/>
  <c r="K1463"/>
  <c r="K1462"/>
  <c r="K1458"/>
  <c r="K1457"/>
  <c r="K1456"/>
  <c r="K1455"/>
  <c r="K1454"/>
  <c r="D1458"/>
  <c r="D1457"/>
  <c r="D1456"/>
  <c r="D1455"/>
  <c r="D1454"/>
  <c r="D1464"/>
  <c r="D1463"/>
  <c r="D1462"/>
  <c r="D1461"/>
  <c r="D1460"/>
  <c r="D1459"/>
  <c r="K1469"/>
  <c r="K1468"/>
  <c r="K1467"/>
  <c r="K1466"/>
  <c r="K1465"/>
  <c r="K1483"/>
  <c r="K1482"/>
  <c r="K1481"/>
  <c r="K1480"/>
  <c r="K1484"/>
  <c r="K1486"/>
  <c r="K1485"/>
  <c r="K1479"/>
  <c r="D1479"/>
  <c r="K1478"/>
  <c r="D1478"/>
  <c r="K1477"/>
  <c r="D1477"/>
  <c r="K1476"/>
  <c r="D1476"/>
  <c r="K1475"/>
  <c r="D1475"/>
  <c r="K1474"/>
  <c r="D1474"/>
  <c r="K1473"/>
  <c r="D1473"/>
  <c r="K1472"/>
  <c r="D1472"/>
  <c r="D1480"/>
  <c r="D1471"/>
  <c r="D1470"/>
  <c r="D1469"/>
  <c r="D1468"/>
  <c r="D1467"/>
  <c r="D1466"/>
  <c r="D1465"/>
  <c r="D1486"/>
  <c r="D1485"/>
  <c r="D1484"/>
  <c r="D1481"/>
  <c r="L1465" l="1"/>
  <c r="L1455"/>
  <c r="L1462"/>
  <c r="L1459"/>
  <c r="L1461"/>
  <c r="L1456"/>
  <c r="L1454"/>
  <c r="L1458"/>
  <c r="L1464"/>
  <c r="L1457"/>
  <c r="L1463"/>
  <c r="L1460"/>
  <c r="L1480"/>
  <c r="L1469"/>
  <c r="L1472"/>
  <c r="L1486"/>
  <c r="L1484"/>
  <c r="L1468"/>
  <c r="L1485"/>
  <c r="L1467"/>
  <c r="L1466"/>
  <c r="L1481"/>
  <c r="L1474"/>
  <c r="L1476"/>
  <c r="L1478"/>
  <c r="L1473"/>
  <c r="L1477"/>
  <c r="L1479"/>
  <c r="L1475"/>
  <c r="D1483" l="1"/>
  <c r="L1483" s="1"/>
  <c r="D1482"/>
  <c r="L1482" s="1"/>
  <c r="K1471"/>
  <c r="K1470"/>
  <c r="K1495"/>
  <c r="K1501"/>
  <c r="K1500"/>
  <c r="K1499"/>
  <c r="K1498"/>
  <c r="K1497"/>
  <c r="K1509"/>
  <c r="K1508"/>
  <c r="K1496"/>
  <c r="K1494"/>
  <c r="K1493"/>
  <c r="K1492"/>
  <c r="K1491"/>
  <c r="K1490"/>
  <c r="K1489"/>
  <c r="K1488"/>
  <c r="K1487"/>
  <c r="K1507"/>
  <c r="K1506"/>
  <c r="K1505"/>
  <c r="K1504"/>
  <c r="K1503"/>
  <c r="K1502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L1505" l="1"/>
  <c r="L1470"/>
  <c r="L1471"/>
  <c r="L1487"/>
  <c r="L1491"/>
  <c r="L1495"/>
  <c r="L1489"/>
  <c r="L1493"/>
  <c r="L1509"/>
  <c r="L1488"/>
  <c r="L1492"/>
  <c r="L1504"/>
  <c r="L1496"/>
  <c r="L1498"/>
  <c r="L1499"/>
  <c r="L1503"/>
  <c r="L1507"/>
  <c r="L1490"/>
  <c r="L1494"/>
  <c r="L1497"/>
  <c r="L1501"/>
  <c r="L1506"/>
  <c r="L1508"/>
  <c r="L1500"/>
  <c r="L1502"/>
  <c r="K1517" l="1"/>
  <c r="D1517"/>
  <c r="K1516"/>
  <c r="D1516"/>
  <c r="K1515"/>
  <c r="D1515"/>
  <c r="K1514"/>
  <c r="D1514"/>
  <c r="K1513"/>
  <c r="D1513"/>
  <c r="K1512"/>
  <c r="D1512"/>
  <c r="K1511"/>
  <c r="D1511"/>
  <c r="K1510"/>
  <c r="D1510"/>
  <c r="L1516" l="1"/>
  <c r="L1514"/>
  <c r="L1511"/>
  <c r="L1512"/>
  <c r="L1513"/>
  <c r="L1515"/>
  <c r="L1517"/>
  <c r="L1510"/>
  <c r="K1524" l="1"/>
  <c r="K1523"/>
  <c r="K1522"/>
  <c r="K1521"/>
  <c r="K1520"/>
  <c r="K1519"/>
  <c r="K1518"/>
  <c r="K1531"/>
  <c r="K1530"/>
  <c r="K1529"/>
  <c r="K1528"/>
  <c r="K1527"/>
  <c r="K1526"/>
  <c r="K1525"/>
  <c r="D1528"/>
  <c r="D1527"/>
  <c r="D1526"/>
  <c r="D1525"/>
  <c r="D1531"/>
  <c r="D1530"/>
  <c r="D1529"/>
  <c r="D1524"/>
  <c r="D1523"/>
  <c r="D1522"/>
  <c r="D1521"/>
  <c r="D1520"/>
  <c r="D1519"/>
  <c r="D1518"/>
  <c r="K1535"/>
  <c r="K1534"/>
  <c r="K1533"/>
  <c r="K1532"/>
  <c r="K1536"/>
  <c r="D1536"/>
  <c r="D1535"/>
  <c r="D1534"/>
  <c r="D1533"/>
  <c r="D1532"/>
  <c r="K1547"/>
  <c r="K1546"/>
  <c r="K1545"/>
  <c r="K1544"/>
  <c r="K1551"/>
  <c r="K1550"/>
  <c r="K1549"/>
  <c r="K1548"/>
  <c r="D1547"/>
  <c r="D1546"/>
  <c r="D1545"/>
  <c r="D1544"/>
  <c r="D1551"/>
  <c r="D1550"/>
  <c r="D1549"/>
  <c r="D1548"/>
  <c r="D1557"/>
  <c r="D1556"/>
  <c r="D1555"/>
  <c r="D1554"/>
  <c r="D1553"/>
  <c r="D1552"/>
  <c r="K1557"/>
  <c r="K1556"/>
  <c r="K1555"/>
  <c r="K1554"/>
  <c r="K1553"/>
  <c r="K1552"/>
  <c r="L1523" l="1"/>
  <c r="L1530"/>
  <c r="L1528"/>
  <c r="L1526"/>
  <c r="L1531"/>
  <c r="L1520"/>
  <c r="L1518"/>
  <c r="L1529"/>
  <c r="L1519"/>
  <c r="L1525"/>
  <c r="L1522"/>
  <c r="L1527"/>
  <c r="L1521"/>
  <c r="L1524"/>
  <c r="L1536"/>
  <c r="L1533"/>
  <c r="L1534"/>
  <c r="L1532"/>
  <c r="L1535"/>
  <c r="L1548"/>
  <c r="L1551"/>
  <c r="L1550"/>
  <c r="L1549"/>
  <c r="L1546"/>
  <c r="L1545"/>
  <c r="L1544"/>
  <c r="L1547"/>
  <c r="L1554"/>
  <c r="L1553"/>
  <c r="L1556"/>
  <c r="L1552"/>
  <c r="L1555"/>
  <c r="L1557"/>
  <c r="D1560" l="1"/>
  <c r="D1559"/>
  <c r="D1558"/>
  <c r="K1560"/>
  <c r="K1559"/>
  <c r="K1558"/>
  <c r="D1565"/>
  <c r="D1564"/>
  <c r="D1563"/>
  <c r="D1562"/>
  <c r="D1561"/>
  <c r="K1563"/>
  <c r="K1565"/>
  <c r="K1564"/>
  <c r="K1562"/>
  <c r="K1561"/>
  <c r="L1558" l="1"/>
  <c r="L1559"/>
  <c r="L1562"/>
  <c r="L1563"/>
  <c r="L1564"/>
  <c r="L1561"/>
  <c r="L1560"/>
  <c r="L1565"/>
  <c r="K1571" l="1"/>
  <c r="K1569"/>
  <c r="K1578"/>
  <c r="K1577"/>
  <c r="K1576"/>
  <c r="K1580"/>
  <c r="K1579"/>
  <c r="K1589"/>
  <c r="K1593"/>
  <c r="K1592"/>
  <c r="K1591"/>
  <c r="K1590"/>
  <c r="K1573"/>
  <c r="K1572"/>
  <c r="K1570"/>
  <c r="K1568"/>
  <c r="K1567"/>
  <c r="K1566"/>
  <c r="K1575"/>
  <c r="K1574"/>
  <c r="K1583"/>
  <c r="K1582"/>
  <c r="K1581"/>
  <c r="K1588"/>
  <c r="K1587"/>
  <c r="K1586"/>
  <c r="K1585"/>
  <c r="K1584"/>
  <c r="K1594"/>
  <c r="D1573"/>
  <c r="D1572"/>
  <c r="D1571"/>
  <c r="D1570"/>
  <c r="D1569"/>
  <c r="D1568"/>
  <c r="D1567"/>
  <c r="D1566"/>
  <c r="D1578"/>
  <c r="D1577"/>
  <c r="D1576"/>
  <c r="D1575"/>
  <c r="D1574"/>
  <c r="D1583"/>
  <c r="D1582"/>
  <c r="D1581"/>
  <c r="D1580"/>
  <c r="D1579"/>
  <c r="D1589"/>
  <c r="D1588"/>
  <c r="D1587"/>
  <c r="D1586"/>
  <c r="D1585"/>
  <c r="D1584"/>
  <c r="D1594"/>
  <c r="D1593"/>
  <c r="D1592"/>
  <c r="D1591"/>
  <c r="D1590"/>
  <c r="L1579" l="1"/>
  <c r="L1576"/>
  <c r="L1585"/>
  <c r="L1572"/>
  <c r="L1592"/>
  <c r="L1568"/>
  <c r="L1570"/>
  <c r="L1590"/>
  <c r="L1571"/>
  <c r="L1587"/>
  <c r="L1574"/>
  <c r="L1569"/>
  <c r="L1577"/>
  <c r="L1594"/>
  <c r="L1582"/>
  <c r="L1583"/>
  <c r="L1567"/>
  <c r="L1589"/>
  <c r="L1566"/>
  <c r="L1593"/>
  <c r="L1580"/>
  <c r="L1578"/>
  <c r="L1588"/>
  <c r="L1591"/>
  <c r="L1575"/>
  <c r="L1584"/>
  <c r="L1586"/>
  <c r="L1581"/>
  <c r="L1573"/>
  <c r="K1596" l="1"/>
  <c r="K1595"/>
  <c r="D1600"/>
  <c r="D1599"/>
  <c r="D1598"/>
  <c r="D1597"/>
  <c r="D1596"/>
  <c r="D1595"/>
  <c r="K1600"/>
  <c r="K1599"/>
  <c r="K1598"/>
  <c r="K1597"/>
  <c r="K1601"/>
  <c r="K1605"/>
  <c r="K1604"/>
  <c r="K1603"/>
  <c r="K1602"/>
  <c r="D1605"/>
  <c r="D1604"/>
  <c r="D1603"/>
  <c r="D1602"/>
  <c r="D1601"/>
  <c r="K1606"/>
  <c r="K1612"/>
  <c r="K1611"/>
  <c r="K1610"/>
  <c r="K1609"/>
  <c r="K1608"/>
  <c r="K1607"/>
  <c r="D1612"/>
  <c r="D1611"/>
  <c r="D1610"/>
  <c r="D1609"/>
  <c r="D1608"/>
  <c r="D1607"/>
  <c r="D1606"/>
  <c r="K1614"/>
  <c r="D1617"/>
  <c r="D1616"/>
  <c r="D1615"/>
  <c r="D1614"/>
  <c r="D1613"/>
  <c r="K1617"/>
  <c r="K1616"/>
  <c r="K1615"/>
  <c r="K1613"/>
  <c r="D1623"/>
  <c r="D1622"/>
  <c r="D1621"/>
  <c r="D1620"/>
  <c r="D1619"/>
  <c r="D1618"/>
  <c r="K1623"/>
  <c r="K1622"/>
  <c r="K1621"/>
  <c r="K1620"/>
  <c r="K1619"/>
  <c r="K1618"/>
  <c r="L1613" l="1"/>
  <c r="L1605"/>
  <c r="L1600"/>
  <c r="L1598"/>
  <c r="L1603"/>
  <c r="L1596"/>
  <c r="L1599"/>
  <c r="L1597"/>
  <c r="L1595"/>
  <c r="L1601"/>
  <c r="L1602"/>
  <c r="L1604"/>
  <c r="L1614"/>
  <c r="L1619"/>
  <c r="L1617"/>
  <c r="L1609"/>
  <c r="L1607"/>
  <c r="L1611"/>
  <c r="L1615"/>
  <c r="L1610"/>
  <c r="L1621"/>
  <c r="L1606"/>
  <c r="L1612"/>
  <c r="L1623"/>
  <c r="L1616"/>
  <c r="L1608"/>
  <c r="L1618"/>
  <c r="L1622"/>
  <c r="L1620"/>
  <c r="D1636" l="1"/>
  <c r="D1635"/>
  <c r="D1634"/>
  <c r="D1633"/>
  <c r="D1632"/>
  <c r="K1636"/>
  <c r="K1635"/>
  <c r="K1634"/>
  <c r="K1633"/>
  <c r="K1632"/>
  <c r="K1630"/>
  <c r="K1629"/>
  <c r="K1628"/>
  <c r="K1627"/>
  <c r="K1631"/>
  <c r="K1626"/>
  <c r="K1625"/>
  <c r="K1624"/>
  <c r="D1631"/>
  <c r="D1630"/>
  <c r="D1629"/>
  <c r="D1628"/>
  <c r="D1627"/>
  <c r="D1626"/>
  <c r="D1625"/>
  <c r="D1624"/>
  <c r="K1641"/>
  <c r="K1640"/>
  <c r="K1639"/>
  <c r="K1638"/>
  <c r="K1637"/>
  <c r="D1642"/>
  <c r="D1641"/>
  <c r="D1640"/>
  <c r="D1639"/>
  <c r="D1638"/>
  <c r="D1637"/>
  <c r="K1642"/>
  <c r="K1647"/>
  <c r="K1646"/>
  <c r="K1645"/>
  <c r="K1644"/>
  <c r="K1643"/>
  <c r="D1647"/>
  <c r="D1646"/>
  <c r="D1645"/>
  <c r="D1644"/>
  <c r="D1643"/>
  <c r="K1650"/>
  <c r="K1649"/>
  <c r="K1648"/>
  <c r="K1653"/>
  <c r="K1652"/>
  <c r="K1651"/>
  <c r="D1653"/>
  <c r="D1652"/>
  <c r="D1651"/>
  <c r="D1650"/>
  <c r="D1649"/>
  <c r="D1648"/>
  <c r="K1675"/>
  <c r="D1675"/>
  <c r="K1674"/>
  <c r="D1674"/>
  <c r="K1673"/>
  <c r="D1673"/>
  <c r="K1672"/>
  <c r="D1672"/>
  <c r="K1671"/>
  <c r="D1671"/>
  <c r="K1670"/>
  <c r="D1670"/>
  <c r="L1674" l="1"/>
  <c r="L1629"/>
  <c r="L1635"/>
  <c r="L1627"/>
  <c r="L1631"/>
  <c r="L1633"/>
  <c r="L1652"/>
  <c r="L1626"/>
  <c r="L1634"/>
  <c r="L1625"/>
  <c r="L1673"/>
  <c r="L1630"/>
  <c r="L1632"/>
  <c r="L1636"/>
  <c r="L1643"/>
  <c r="L1624"/>
  <c r="L1628"/>
  <c r="L1675"/>
  <c r="L1651"/>
  <c r="L1647"/>
  <c r="L1640"/>
  <c r="L1638"/>
  <c r="L1637"/>
  <c r="L1649"/>
  <c r="L1645"/>
  <c r="L1639"/>
  <c r="L1650"/>
  <c r="L1644"/>
  <c r="L1641"/>
  <c r="L1642"/>
  <c r="L1648"/>
  <c r="L1653"/>
  <c r="L1646"/>
  <c r="L1670"/>
  <c r="L1671"/>
  <c r="L1672"/>
  <c r="D1665" l="1"/>
  <c r="D1664"/>
  <c r="D1663"/>
  <c r="D1662"/>
  <c r="D1661"/>
  <c r="D1660"/>
  <c r="K1664"/>
  <c r="K1665"/>
  <c r="K1663"/>
  <c r="K1662"/>
  <c r="K1661"/>
  <c r="K1660"/>
  <c r="D1669"/>
  <c r="D1668"/>
  <c r="D1667"/>
  <c r="D1666"/>
  <c r="K1669"/>
  <c r="K1668"/>
  <c r="K1667"/>
  <c r="K1666"/>
  <c r="D1679"/>
  <c r="D1678"/>
  <c r="D1677"/>
  <c r="D1676"/>
  <c r="K1677"/>
  <c r="K1676"/>
  <c r="K1679"/>
  <c r="K1678"/>
  <c r="D1686"/>
  <c r="K1686"/>
  <c r="D1687"/>
  <c r="K1687"/>
  <c r="D1688"/>
  <c r="K1688"/>
  <c r="K1685"/>
  <c r="K1684"/>
  <c r="K1683"/>
  <c r="K1682"/>
  <c r="K1681"/>
  <c r="K1680"/>
  <c r="K1690"/>
  <c r="K1689"/>
  <c r="K1695"/>
  <c r="K1694"/>
  <c r="K1693"/>
  <c r="K1692"/>
  <c r="K1691"/>
  <c r="D1685"/>
  <c r="D1684"/>
  <c r="D1683"/>
  <c r="D1682"/>
  <c r="D1681"/>
  <c r="D1680"/>
  <c r="D1690"/>
  <c r="D1689"/>
  <c r="D1695"/>
  <c r="D1694"/>
  <c r="D1693"/>
  <c r="D1692"/>
  <c r="D1691"/>
  <c r="L1667" l="1"/>
  <c r="L1666"/>
  <c r="L1668"/>
  <c r="L1669"/>
  <c r="L1662"/>
  <c r="L1663"/>
  <c r="L1660"/>
  <c r="L1665"/>
  <c r="L1679"/>
  <c r="L1661"/>
  <c r="L1664"/>
  <c r="L1676"/>
  <c r="L1678"/>
  <c r="L1677"/>
  <c r="L1686"/>
  <c r="L1687"/>
  <c r="L1688"/>
  <c r="L1692"/>
  <c r="L1694"/>
  <c r="L1689"/>
  <c r="L1684"/>
  <c r="L1695"/>
  <c r="L1690"/>
  <c r="L1681"/>
  <c r="L1680"/>
  <c r="L1691"/>
  <c r="L1682"/>
  <c r="L1683"/>
  <c r="L1693"/>
  <c r="L1685"/>
  <c r="K1705"/>
  <c r="K1704"/>
  <c r="K1703"/>
  <c r="K1700"/>
  <c r="K1699"/>
  <c r="K1698"/>
  <c r="K1697"/>
  <c r="K1696"/>
  <c r="K1706"/>
  <c r="K1702"/>
  <c r="K1701"/>
  <c r="D1706"/>
  <c r="D1705"/>
  <c r="D1704"/>
  <c r="D1703"/>
  <c r="D1702"/>
  <c r="D1701"/>
  <c r="D1700"/>
  <c r="D1699"/>
  <c r="D1698"/>
  <c r="D1697"/>
  <c r="D1696"/>
  <c r="L1704" l="1"/>
  <c r="L1698"/>
  <c r="L1696"/>
  <c r="L1697"/>
  <c r="L1703"/>
  <c r="L1700"/>
  <c r="L1702"/>
  <c r="L1699"/>
  <c r="L1701"/>
  <c r="L1706"/>
  <c r="L1705"/>
  <c r="K1711" l="1"/>
  <c r="K1710"/>
  <c r="K1709"/>
  <c r="K1708"/>
  <c r="K1707"/>
  <c r="K1712"/>
  <c r="D1712"/>
  <c r="D1711"/>
  <c r="D1710"/>
  <c r="D1709"/>
  <c r="D1708"/>
  <c r="D1707"/>
  <c r="K1715"/>
  <c r="K1717"/>
  <c r="D1717"/>
  <c r="D1716"/>
  <c r="D1715"/>
  <c r="D1714"/>
  <c r="D1713"/>
  <c r="K1716"/>
  <c r="K1714"/>
  <c r="K1713"/>
  <c r="D1721"/>
  <c r="D1720"/>
  <c r="D1719"/>
  <c r="D1718"/>
  <c r="K1721"/>
  <c r="K1720"/>
  <c r="K1719"/>
  <c r="K1718"/>
  <c r="L1719" l="1"/>
  <c r="L1709"/>
  <c r="L1712"/>
  <c r="L1711"/>
  <c r="L1715"/>
  <c r="L1707"/>
  <c r="L1710"/>
  <c r="L1717"/>
  <c r="L1713"/>
  <c r="L1708"/>
  <c r="L1716"/>
  <c r="L1718"/>
  <c r="L1714"/>
  <c r="L1721"/>
  <c r="L1720"/>
  <c r="K1725" l="1"/>
  <c r="K1723"/>
  <c r="K1722"/>
  <c r="K1724"/>
  <c r="K1726"/>
  <c r="D1726"/>
  <c r="D1725"/>
  <c r="D1724"/>
  <c r="D1723"/>
  <c r="D1722"/>
  <c r="K1732"/>
  <c r="K1731"/>
  <c r="K1730"/>
  <c r="K1729"/>
  <c r="K1728"/>
  <c r="K1727"/>
  <c r="D1732"/>
  <c r="D1731"/>
  <c r="D1730"/>
  <c r="D1729"/>
  <c r="D1728"/>
  <c r="D1727"/>
  <c r="L1723" l="1"/>
  <c r="L1722"/>
  <c r="L1724"/>
  <c r="L1726"/>
  <c r="L1725"/>
  <c r="L1728"/>
  <c r="L1732"/>
  <c r="L1727"/>
  <c r="L1731"/>
  <c r="L1730"/>
  <c r="L1729"/>
  <c r="K1740" l="1"/>
  <c r="K1738"/>
  <c r="D1740"/>
  <c r="D1739"/>
  <c r="D1738"/>
  <c r="D1737"/>
  <c r="D1736"/>
  <c r="D1735"/>
  <c r="D1734"/>
  <c r="D1733"/>
  <c r="K1739"/>
  <c r="K1737"/>
  <c r="K1736"/>
  <c r="K1735"/>
  <c r="K1733"/>
  <c r="K1745"/>
  <c r="K1744"/>
  <c r="K1743"/>
  <c r="K1742"/>
  <c r="K1741"/>
  <c r="D1745"/>
  <c r="D1744"/>
  <c r="D1743"/>
  <c r="D1742"/>
  <c r="D1741"/>
  <c r="D1748"/>
  <c r="D1747"/>
  <c r="D1746"/>
  <c r="K1748"/>
  <c r="K1747"/>
  <c r="K1746"/>
  <c r="D1754"/>
  <c r="D1753"/>
  <c r="D1752"/>
  <c r="D1751"/>
  <c r="D1750"/>
  <c r="D1749"/>
  <c r="K1754"/>
  <c r="K1751"/>
  <c r="K1750"/>
  <c r="K1753"/>
  <c r="K1752"/>
  <c r="L1752" s="1"/>
  <c r="K1749"/>
  <c r="K1759"/>
  <c r="K1758"/>
  <c r="K1757"/>
  <c r="K1756"/>
  <c r="K1755"/>
  <c r="D1759"/>
  <c r="D1758"/>
  <c r="D1757"/>
  <c r="D1756"/>
  <c r="D1755"/>
  <c r="L1753" l="1"/>
  <c r="L1740"/>
  <c r="L1741"/>
  <c r="L1733"/>
  <c r="L1737"/>
  <c r="L1748"/>
  <c r="L1739"/>
  <c r="L1736"/>
  <c r="L1738"/>
  <c r="L1735"/>
  <c r="L1745"/>
  <c r="L1743"/>
  <c r="L1746"/>
  <c r="L1742"/>
  <c r="L1757"/>
  <c r="L1744"/>
  <c r="L1747"/>
  <c r="L1749"/>
  <c r="L1754"/>
  <c r="L1759"/>
  <c r="L1750"/>
  <c r="L1755"/>
  <c r="L1751"/>
  <c r="L1756"/>
  <c r="L1758"/>
  <c r="K1762" l="1"/>
  <c r="K1764"/>
  <c r="D1765"/>
  <c r="D1764"/>
  <c r="D1763"/>
  <c r="D1762"/>
  <c r="D1761"/>
  <c r="D1760"/>
  <c r="K1765"/>
  <c r="K1763"/>
  <c r="K1761"/>
  <c r="K1760"/>
  <c r="D1778"/>
  <c r="D1777"/>
  <c r="D1776"/>
  <c r="D1775"/>
  <c r="K1778"/>
  <c r="K1777"/>
  <c r="K1776"/>
  <c r="L1776" s="1"/>
  <c r="K1775"/>
  <c r="D1782"/>
  <c r="D1781"/>
  <c r="D1780"/>
  <c r="D1779"/>
  <c r="K1779"/>
  <c r="K1781"/>
  <c r="K1782"/>
  <c r="K1780"/>
  <c r="D1784"/>
  <c r="D1783"/>
  <c r="K1784"/>
  <c r="K1783"/>
  <c r="D1788"/>
  <c r="D1787"/>
  <c r="D1786"/>
  <c r="D1785"/>
  <c r="K1788"/>
  <c r="K1787"/>
  <c r="K1786"/>
  <c r="K1785"/>
  <c r="L1775" l="1"/>
  <c r="L1786"/>
  <c r="L1760"/>
  <c r="L1777"/>
  <c r="L1778"/>
  <c r="L1762"/>
  <c r="L1764"/>
  <c r="L1763"/>
  <c r="L1761"/>
  <c r="L1765"/>
  <c r="L1782"/>
  <c r="L1779"/>
  <c r="L1784"/>
  <c r="L1781"/>
  <c r="L1783"/>
  <c r="L1780"/>
  <c r="L1785"/>
  <c r="L1788"/>
  <c r="L1787"/>
  <c r="K1794" l="1"/>
  <c r="D1791"/>
  <c r="D1790"/>
  <c r="D1789"/>
  <c r="D1795"/>
  <c r="D1794"/>
  <c r="D1793"/>
  <c r="D1792"/>
  <c r="K1791"/>
  <c r="K1790"/>
  <c r="K1789"/>
  <c r="K1795"/>
  <c r="K1793"/>
  <c r="K1792"/>
  <c r="L1790" l="1"/>
  <c r="L1795"/>
  <c r="L1789"/>
  <c r="L1792"/>
  <c r="L1791"/>
  <c r="L1793"/>
  <c r="L1794"/>
  <c r="D1798"/>
  <c r="D1797"/>
  <c r="D1796"/>
  <c r="K1798"/>
  <c r="K1797"/>
  <c r="K1796"/>
  <c r="D1804"/>
  <c r="D1803"/>
  <c r="D1802"/>
  <c r="D1801"/>
  <c r="D1800"/>
  <c r="D1799"/>
  <c r="K1802"/>
  <c r="K1801"/>
  <c r="K1804"/>
  <c r="K1803"/>
  <c r="K1800"/>
  <c r="K1799"/>
  <c r="L1798" l="1"/>
  <c r="L1802"/>
  <c r="L1796"/>
  <c r="L1797"/>
  <c r="L1800"/>
  <c r="L1804"/>
  <c r="L1803"/>
  <c r="L1799"/>
  <c r="L1801"/>
  <c r="D1809" l="1"/>
  <c r="D1808"/>
  <c r="D1807"/>
  <c r="D1806"/>
  <c r="D1805"/>
  <c r="K1807"/>
  <c r="K1809"/>
  <c r="K1808"/>
  <c r="K1806"/>
  <c r="K1805"/>
  <c r="D1814"/>
  <c r="D1813"/>
  <c r="D1812"/>
  <c r="D1811"/>
  <c r="D1810"/>
  <c r="K1814"/>
  <c r="K1813"/>
  <c r="K1812"/>
  <c r="K1811"/>
  <c r="K1810"/>
  <c r="D1817"/>
  <c r="D1816"/>
  <c r="D1815"/>
  <c r="K1817"/>
  <c r="K1816"/>
  <c r="K1815"/>
  <c r="K1818"/>
  <c r="D1821"/>
  <c r="D1820"/>
  <c r="D1819"/>
  <c r="D1818"/>
  <c r="K1821"/>
  <c r="K1820"/>
  <c r="K1819"/>
  <c r="K1823"/>
  <c r="K1825"/>
  <c r="K1824"/>
  <c r="D1825"/>
  <c r="D1824"/>
  <c r="D1823"/>
  <c r="D1822"/>
  <c r="L1807" l="1"/>
  <c r="L1821"/>
  <c r="L1806"/>
  <c r="L1808"/>
  <c r="L1805"/>
  <c r="L1809"/>
  <c r="L1811"/>
  <c r="L1810"/>
  <c r="L1814"/>
  <c r="L1813"/>
  <c r="L1812"/>
  <c r="L1815"/>
  <c r="L1817"/>
  <c r="L1823"/>
  <c r="L1825"/>
  <c r="L1816"/>
  <c r="L1818"/>
  <c r="L1819"/>
  <c r="L1824"/>
  <c r="L1820"/>
  <c r="K1826" l="1"/>
  <c r="K1829"/>
  <c r="K1828"/>
  <c r="K1827"/>
  <c r="D1829"/>
  <c r="D1828"/>
  <c r="D1827"/>
  <c r="D1826"/>
  <c r="D1835"/>
  <c r="D1834"/>
  <c r="D1833"/>
  <c r="D1832"/>
  <c r="D1831"/>
  <c r="D1830"/>
  <c r="K1835"/>
  <c r="K1834"/>
  <c r="K1833"/>
  <c r="K1832"/>
  <c r="K1831"/>
  <c r="K1830"/>
  <c r="K1840"/>
  <c r="D1840"/>
  <c r="D1839"/>
  <c r="D1838"/>
  <c r="D1837"/>
  <c r="D1836"/>
  <c r="K1839"/>
  <c r="K1838"/>
  <c r="K1837"/>
  <c r="K1836"/>
  <c r="K1843"/>
  <c r="K1845"/>
  <c r="K1844"/>
  <c r="K1842"/>
  <c r="K1841"/>
  <c r="D1845"/>
  <c r="D1844"/>
  <c r="D1843"/>
  <c r="D1842"/>
  <c r="D1841"/>
  <c r="K1848"/>
  <c r="K1847"/>
  <c r="D1849"/>
  <c r="D1848"/>
  <c r="D1847"/>
  <c r="D1846"/>
  <c r="K1849"/>
  <c r="K1846"/>
  <c r="K1868"/>
  <c r="K1867"/>
  <c r="K1866"/>
  <c r="K1865"/>
  <c r="D1868"/>
  <c r="D1867"/>
  <c r="D1866"/>
  <c r="D1865"/>
  <c r="K1851"/>
  <c r="K1850"/>
  <c r="K1853"/>
  <c r="K1857"/>
  <c r="K1852"/>
  <c r="K1854"/>
  <c r="K1856"/>
  <c r="K1855"/>
  <c r="K1859"/>
  <c r="K1858"/>
  <c r="D1854"/>
  <c r="D1853"/>
  <c r="D1852"/>
  <c r="D1851"/>
  <c r="D1850"/>
  <c r="D1859"/>
  <c r="D1858"/>
  <c r="D1857"/>
  <c r="D1856"/>
  <c r="D1855"/>
  <c r="D1864"/>
  <c r="D1863"/>
  <c r="D1862"/>
  <c r="D1861"/>
  <c r="D1860"/>
  <c r="K1863"/>
  <c r="K1862"/>
  <c r="K1861"/>
  <c r="K1864"/>
  <c r="K1860"/>
  <c r="L1863" l="1"/>
  <c r="L1849"/>
  <c r="L1836"/>
  <c r="L1828"/>
  <c r="L1837"/>
  <c r="L1831"/>
  <c r="L1840"/>
  <c r="L1832"/>
  <c r="L1826"/>
  <c r="L1834"/>
  <c r="L1827"/>
  <c r="L1829"/>
  <c r="L1845"/>
  <c r="L1830"/>
  <c r="L1852"/>
  <c r="L1833"/>
  <c r="L1835"/>
  <c r="L1838"/>
  <c r="L1839"/>
  <c r="L1843"/>
  <c r="L1842"/>
  <c r="L1841"/>
  <c r="L1846"/>
  <c r="L1844"/>
  <c r="L1860"/>
  <c r="L1858"/>
  <c r="L1866"/>
  <c r="L1848"/>
  <c r="L1867"/>
  <c r="L1847"/>
  <c r="L1865"/>
  <c r="L1868"/>
  <c r="L1857"/>
  <c r="L1864"/>
  <c r="L1854"/>
  <c r="L1861"/>
  <c r="L1853"/>
  <c r="L1855"/>
  <c r="L1851"/>
  <c r="L1862"/>
  <c r="L1859"/>
  <c r="L1850"/>
  <c r="L1856"/>
  <c r="D1882"/>
  <c r="D1881"/>
  <c r="D1880"/>
  <c r="D1879"/>
  <c r="D1878"/>
  <c r="D1877"/>
  <c r="K1882"/>
  <c r="K1881"/>
  <c r="K1880"/>
  <c r="K1879"/>
  <c r="K1878"/>
  <c r="K1877"/>
  <c r="L1880" l="1"/>
  <c r="L1878"/>
  <c r="L1882"/>
  <c r="L1877"/>
  <c r="L1881"/>
  <c r="L1879"/>
  <c r="K1884" l="1"/>
  <c r="K1883"/>
  <c r="D1884"/>
  <c r="D1883"/>
  <c r="K1888"/>
  <c r="K1887"/>
  <c r="K1886"/>
  <c r="K1885"/>
  <c r="D1888"/>
  <c r="D1887"/>
  <c r="D1886"/>
  <c r="D1885"/>
  <c r="K1891"/>
  <c r="K1889"/>
  <c r="D1893"/>
  <c r="D1892"/>
  <c r="D1891"/>
  <c r="D1890"/>
  <c r="D1889"/>
  <c r="K1893"/>
  <c r="K1892"/>
  <c r="K1890"/>
  <c r="D1897"/>
  <c r="D1896"/>
  <c r="D1895"/>
  <c r="D1894"/>
  <c r="K1896"/>
  <c r="K1895"/>
  <c r="K1897"/>
  <c r="K1894"/>
  <c r="L1894" l="1"/>
  <c r="L1887"/>
  <c r="L1883"/>
  <c r="L1889"/>
  <c r="L1884"/>
  <c r="L1886"/>
  <c r="L1885"/>
  <c r="L1888"/>
  <c r="L1892"/>
  <c r="L1891"/>
  <c r="L1890"/>
  <c r="L1895"/>
  <c r="L1893"/>
  <c r="L1896"/>
  <c r="L1897"/>
  <c r="D1901" l="1"/>
  <c r="D1900"/>
  <c r="D1899"/>
  <c r="D1898"/>
  <c r="K1901"/>
  <c r="K1900"/>
  <c r="K1899"/>
  <c r="K1898"/>
  <c r="D1905"/>
  <c r="D1904"/>
  <c r="D1903"/>
  <c r="D1902"/>
  <c r="K1905"/>
  <c r="K1902"/>
  <c r="K1904"/>
  <c r="K1903"/>
  <c r="D1908"/>
  <c r="D1907"/>
  <c r="D1906"/>
  <c r="K1908"/>
  <c r="K1907"/>
  <c r="K1906"/>
  <c r="L1905" l="1"/>
  <c r="L1901"/>
  <c r="L1906"/>
  <c r="L1904"/>
  <c r="L1899"/>
  <c r="L1898"/>
  <c r="L1903"/>
  <c r="L1900"/>
  <c r="L1902"/>
  <c r="L1907"/>
  <c r="L1908"/>
  <c r="K1909" l="1"/>
  <c r="K1912"/>
  <c r="D1912"/>
  <c r="D1911"/>
  <c r="D1910"/>
  <c r="D1909"/>
  <c r="K1911"/>
  <c r="K1910"/>
  <c r="K1914"/>
  <c r="D1918"/>
  <c r="D1917"/>
  <c r="D1916"/>
  <c r="D1915"/>
  <c r="D1914"/>
  <c r="D1913"/>
  <c r="K1918"/>
  <c r="K1917"/>
  <c r="K1916"/>
  <c r="K1915"/>
  <c r="K1920"/>
  <c r="D1921"/>
  <c r="D1920"/>
  <c r="D1919"/>
  <c r="K1921"/>
  <c r="K1919"/>
  <c r="K1926"/>
  <c r="K1925"/>
  <c r="K1924"/>
  <c r="K1923"/>
  <c r="K1922"/>
  <c r="D1926"/>
  <c r="D1925"/>
  <c r="D1924"/>
  <c r="D1923"/>
  <c r="D1922"/>
  <c r="K1929"/>
  <c r="K1928"/>
  <c r="K1927"/>
  <c r="D1929"/>
  <c r="D1928"/>
  <c r="D1927"/>
  <c r="K1930"/>
  <c r="K1931"/>
  <c r="K1932"/>
  <c r="D1932"/>
  <c r="D1931"/>
  <c r="D1930"/>
  <c r="L1912" l="1"/>
  <c r="L1916"/>
  <c r="L1911"/>
  <c r="L1921"/>
  <c r="L1910"/>
  <c r="L1909"/>
  <c r="L1914"/>
  <c r="L1917"/>
  <c r="L1918"/>
  <c r="L1925"/>
  <c r="L1915"/>
  <c r="L1919"/>
  <c r="L1922"/>
  <c r="L1920"/>
  <c r="L1923"/>
  <c r="L1924"/>
  <c r="L1926"/>
  <c r="L1932"/>
  <c r="L1928"/>
  <c r="L1927"/>
  <c r="L1931"/>
  <c r="L1929"/>
  <c r="L1930"/>
  <c r="K1935"/>
  <c r="K1934"/>
  <c r="K1938"/>
  <c r="K1937"/>
  <c r="K1936"/>
  <c r="K1933"/>
  <c r="D1938"/>
  <c r="D1937"/>
  <c r="D1936"/>
  <c r="D1935"/>
  <c r="D1934"/>
  <c r="D1933"/>
  <c r="D1940"/>
  <c r="D1939"/>
  <c r="K1940"/>
  <c r="K1939"/>
  <c r="D1945"/>
  <c r="D1944"/>
  <c r="D1943"/>
  <c r="D1942"/>
  <c r="D1941"/>
  <c r="K1941"/>
  <c r="K1945"/>
  <c r="K1944"/>
  <c r="K1943"/>
  <c r="K1942"/>
  <c r="D1949"/>
  <c r="D1948"/>
  <c r="D1947"/>
  <c r="D1946"/>
  <c r="K1946"/>
  <c r="K1948"/>
  <c r="K1947"/>
  <c r="K1949"/>
  <c r="D1952"/>
  <c r="D1951"/>
  <c r="D1950"/>
  <c r="K1950"/>
  <c r="K1952"/>
  <c r="K1951"/>
  <c r="L1948" l="1"/>
  <c r="L1947"/>
  <c r="L1952"/>
  <c r="L1936"/>
  <c r="L1935"/>
  <c r="L1934"/>
  <c r="L1937"/>
  <c r="L1949"/>
  <c r="L1942"/>
  <c r="L1933"/>
  <c r="L1938"/>
  <c r="L1943"/>
  <c r="L1939"/>
  <c r="L1940"/>
  <c r="L1950"/>
  <c r="L1944"/>
  <c r="L1941"/>
  <c r="L1945"/>
  <c r="L1951"/>
  <c r="L1946"/>
  <c r="D1963" l="1"/>
  <c r="D1962"/>
  <c r="D1961"/>
  <c r="D1960"/>
  <c r="K1961"/>
  <c r="K1960"/>
  <c r="K1963"/>
  <c r="K1962"/>
  <c r="L1960" l="1"/>
  <c r="L1961"/>
  <c r="L1962"/>
  <c r="L1963"/>
  <c r="K1968" l="1"/>
  <c r="K1973"/>
  <c r="K1965"/>
  <c r="K1964"/>
  <c r="K1977"/>
  <c r="K1976"/>
  <c r="K1975"/>
  <c r="K1974"/>
  <c r="K1972"/>
  <c r="K1971"/>
  <c r="K1970"/>
  <c r="K1969"/>
  <c r="K1967"/>
  <c r="K1966"/>
  <c r="D1977"/>
  <c r="D1976"/>
  <c r="D1975"/>
  <c r="D1974"/>
  <c r="D1973"/>
  <c r="D1972"/>
  <c r="D1971"/>
  <c r="D1970"/>
  <c r="D1969"/>
  <c r="D1968"/>
  <c r="D1967"/>
  <c r="D1966"/>
  <c r="D1965"/>
  <c r="D1964"/>
  <c r="D1982"/>
  <c r="D1981"/>
  <c r="D1980"/>
  <c r="D1979"/>
  <c r="D1978"/>
  <c r="K1978"/>
  <c r="K1982"/>
  <c r="K1981"/>
  <c r="K1980"/>
  <c r="K1979"/>
  <c r="L1971" l="1"/>
  <c r="L1964"/>
  <c r="L1968"/>
  <c r="L1969"/>
  <c r="L1972"/>
  <c r="L1977"/>
  <c r="L1975"/>
  <c r="L1967"/>
  <c r="L1976"/>
  <c r="L1965"/>
  <c r="L1966"/>
  <c r="L1973"/>
  <c r="L1970"/>
  <c r="L1974"/>
  <c r="L1982"/>
  <c r="L1979"/>
  <c r="L1980"/>
  <c r="L1981"/>
  <c r="L1978"/>
  <c r="D1986"/>
  <c r="D1985"/>
  <c r="D1984"/>
  <c r="D1983"/>
  <c r="K1986"/>
  <c r="K1985"/>
  <c r="K1984"/>
  <c r="K1983"/>
  <c r="K2002"/>
  <c r="K2001"/>
  <c r="K2000"/>
  <c r="K1992"/>
  <c r="K1993"/>
  <c r="K1995"/>
  <c r="K1994"/>
  <c r="D1995"/>
  <c r="D1994"/>
  <c r="D1993"/>
  <c r="D1992"/>
  <c r="D1991"/>
  <c r="D1990"/>
  <c r="D1989"/>
  <c r="D1988"/>
  <c r="D1987"/>
  <c r="K1989"/>
  <c r="K1988"/>
  <c r="K1987"/>
  <c r="K1991"/>
  <c r="K1990"/>
  <c r="D1999"/>
  <c r="D1998"/>
  <c r="D1997"/>
  <c r="D1996"/>
  <c r="K1999"/>
  <c r="K1998"/>
  <c r="K1997"/>
  <c r="K1996"/>
  <c r="L1983" l="1"/>
  <c r="L1986"/>
  <c r="L1984"/>
  <c r="L1985"/>
  <c r="L1988"/>
  <c r="L1987"/>
  <c r="L1992"/>
  <c r="L1999"/>
  <c r="L1998"/>
  <c r="L1991"/>
  <c r="L1995"/>
  <c r="L1990"/>
  <c r="L1993"/>
  <c r="L1997"/>
  <c r="L1989"/>
  <c r="L1994"/>
  <c r="L1996"/>
  <c r="D2002" l="1"/>
  <c r="L2002" s="1"/>
  <c r="D2001"/>
  <c r="L2001" s="1"/>
  <c r="D2000"/>
  <c r="L2000" s="1"/>
  <c r="K2003"/>
  <c r="K2008"/>
  <c r="K2007"/>
  <c r="K2006"/>
  <c r="K2005"/>
  <c r="K2004"/>
  <c r="D2008"/>
  <c r="D2007"/>
  <c r="D2006"/>
  <c r="D2005"/>
  <c r="D2004"/>
  <c r="D2003"/>
  <c r="K2010"/>
  <c r="K2009"/>
  <c r="D2010"/>
  <c r="D2009"/>
  <c r="K2014"/>
  <c r="K2013"/>
  <c r="K2012"/>
  <c r="K2011"/>
  <c r="D2014"/>
  <c r="D2013"/>
  <c r="D2012"/>
  <c r="D2011"/>
  <c r="K2019"/>
  <c r="K2018"/>
  <c r="K2017"/>
  <c r="K2016"/>
  <c r="K2015"/>
  <c r="D2019"/>
  <c r="D2018"/>
  <c r="D2017"/>
  <c r="D2016"/>
  <c r="D2015"/>
  <c r="K2021"/>
  <c r="K2020"/>
  <c r="D2021"/>
  <c r="D2020"/>
  <c r="L2005" l="1"/>
  <c r="L2010"/>
  <c r="L2006"/>
  <c r="L2007"/>
  <c r="L2003"/>
  <c r="L2008"/>
  <c r="L2009"/>
  <c r="L2004"/>
  <c r="L2014"/>
  <c r="L2013"/>
  <c r="L2012"/>
  <c r="L2011"/>
  <c r="L2018"/>
  <c r="L2016"/>
  <c r="L2017"/>
  <c r="L2019"/>
  <c r="L2015"/>
  <c r="L2021"/>
  <c r="L2020"/>
  <c r="K2022" l="1"/>
  <c r="K2026"/>
  <c r="K2025"/>
  <c r="K2024"/>
  <c r="K2023"/>
  <c r="D2026"/>
  <c r="D2025"/>
  <c r="D2024"/>
  <c r="D2023"/>
  <c r="D2022"/>
  <c r="K2031"/>
  <c r="K2030"/>
  <c r="K2029"/>
  <c r="K2028"/>
  <c r="K2027"/>
  <c r="D2031"/>
  <c r="D2030"/>
  <c r="D2029"/>
  <c r="D2028"/>
  <c r="D2027"/>
  <c r="L2022" l="1"/>
  <c r="L2030"/>
  <c r="L2024"/>
  <c r="L2031"/>
  <c r="L2025"/>
  <c r="L2029"/>
  <c r="L2028"/>
  <c r="L2027"/>
  <c r="L2026"/>
  <c r="L2023"/>
  <c r="D2035"/>
  <c r="D2034"/>
  <c r="D2033"/>
  <c r="D2032"/>
  <c r="K2035"/>
  <c r="K2034"/>
  <c r="K2033"/>
  <c r="K2032"/>
  <c r="D2040"/>
  <c r="D2039"/>
  <c r="D2038"/>
  <c r="D2037"/>
  <c r="D2036"/>
  <c r="K2040"/>
  <c r="K2039"/>
  <c r="K2038"/>
  <c r="K2037"/>
  <c r="K2036"/>
  <c r="L2034" l="1"/>
  <c r="L2035"/>
  <c r="L2036"/>
  <c r="L2039"/>
  <c r="L2032"/>
  <c r="L2037"/>
  <c r="L2033"/>
  <c r="L2038"/>
  <c r="L2040"/>
  <c r="K2049"/>
  <c r="K2048"/>
  <c r="K2050"/>
  <c r="D2050"/>
  <c r="D2049"/>
  <c r="D2048"/>
  <c r="D2042"/>
  <c r="D2041"/>
  <c r="K2042"/>
  <c r="K2041"/>
  <c r="K2058"/>
  <c r="K2055"/>
  <c r="K2054"/>
  <c r="K2053"/>
  <c r="K2052"/>
  <c r="K2051"/>
  <c r="D2055"/>
  <c r="D2054"/>
  <c r="D2053"/>
  <c r="D2052"/>
  <c r="D2051"/>
  <c r="L2053" l="1"/>
  <c r="L2052"/>
  <c r="L2051"/>
  <c r="L2055"/>
  <c r="L2042"/>
  <c r="L2049"/>
  <c r="L2054"/>
  <c r="L2041"/>
  <c r="L2048"/>
  <c r="L2050"/>
  <c r="D2058" l="1"/>
  <c r="L2058" s="1"/>
  <c r="D2057"/>
  <c r="D2056"/>
  <c r="K2057"/>
  <c r="K2056"/>
  <c r="K2060"/>
  <c r="K2059"/>
  <c r="D2062"/>
  <c r="D2061"/>
  <c r="D2060"/>
  <c r="D2059"/>
  <c r="K2062"/>
  <c r="K2061"/>
  <c r="D2067"/>
  <c r="D2066"/>
  <c r="D2065"/>
  <c r="D2064"/>
  <c r="D2063"/>
  <c r="D2072"/>
  <c r="D2071"/>
  <c r="D2070"/>
  <c r="D2069"/>
  <c r="D2068"/>
  <c r="K2072"/>
  <c r="K2071"/>
  <c r="K2070"/>
  <c r="K2069"/>
  <c r="K2068"/>
  <c r="K2067"/>
  <c r="K2066"/>
  <c r="K2065"/>
  <c r="K2064"/>
  <c r="K2063"/>
  <c r="L2062" l="1"/>
  <c r="L2056"/>
  <c r="L2057"/>
  <c r="L2064"/>
  <c r="L2063"/>
  <c r="L2067"/>
  <c r="L2066"/>
  <c r="L2069"/>
  <c r="L2065"/>
  <c r="L2061"/>
  <c r="L2060"/>
  <c r="L2059"/>
  <c r="L2070"/>
  <c r="L2068"/>
  <c r="L2071"/>
  <c r="L2072"/>
  <c r="D2077"/>
  <c r="D2076"/>
  <c r="D2075"/>
  <c r="D2074"/>
  <c r="D2073"/>
  <c r="K2077"/>
  <c r="K2076"/>
  <c r="K2075"/>
  <c r="K2074"/>
  <c r="K2073"/>
  <c r="K2082"/>
  <c r="K2081"/>
  <c r="D2082"/>
  <c r="D2081"/>
  <c r="D2080"/>
  <c r="D2079"/>
  <c r="D2078"/>
  <c r="K2080"/>
  <c r="K2079"/>
  <c r="K2078"/>
  <c r="D2086"/>
  <c r="D2085"/>
  <c r="D2084"/>
  <c r="D2083"/>
  <c r="K2086"/>
  <c r="K2085"/>
  <c r="K2084"/>
  <c r="K2083"/>
  <c r="D2092"/>
  <c r="D2091"/>
  <c r="D2090"/>
  <c r="D2089"/>
  <c r="D2088"/>
  <c r="D2087"/>
  <c r="K2092"/>
  <c r="K2089"/>
  <c r="K2088"/>
  <c r="K2087"/>
  <c r="K2091"/>
  <c r="K2090"/>
  <c r="D2096"/>
  <c r="D2095"/>
  <c r="D2094"/>
  <c r="D2093"/>
  <c r="K2096"/>
  <c r="K2095"/>
  <c r="K2094"/>
  <c r="K2093"/>
  <c r="K2099"/>
  <c r="D2102"/>
  <c r="D2101"/>
  <c r="D2100"/>
  <c r="D2099"/>
  <c r="D2098"/>
  <c r="D2097"/>
  <c r="K2098"/>
  <c r="K2097"/>
  <c r="K2102"/>
  <c r="K2101"/>
  <c r="K2100"/>
  <c r="L2089" l="1"/>
  <c r="L2094"/>
  <c r="L2079"/>
  <c r="L2074"/>
  <c r="L2080"/>
  <c r="L2076"/>
  <c r="L2077"/>
  <c r="L2073"/>
  <c r="L2081"/>
  <c r="L2075"/>
  <c r="L2086"/>
  <c r="L2096"/>
  <c r="L2090"/>
  <c r="L2078"/>
  <c r="L2082"/>
  <c r="L2087"/>
  <c r="L2091"/>
  <c r="L2088"/>
  <c r="L2084"/>
  <c r="L2083"/>
  <c r="L2085"/>
  <c r="L2092"/>
  <c r="L2093"/>
  <c r="L2095"/>
  <c r="L2097"/>
  <c r="L2100"/>
  <c r="L2099"/>
  <c r="L2101"/>
  <c r="L2098"/>
  <c r="L2102"/>
  <c r="K2108" l="1"/>
  <c r="D2111"/>
  <c r="D2110"/>
  <c r="D2109"/>
  <c r="D2108"/>
  <c r="D2107"/>
  <c r="K2111"/>
  <c r="K2110"/>
  <c r="K2109"/>
  <c r="K2107"/>
  <c r="D2106"/>
  <c r="D2105"/>
  <c r="D2104"/>
  <c r="D2103"/>
  <c r="K2105"/>
  <c r="K2106"/>
  <c r="K2104"/>
  <c r="K2103"/>
  <c r="L2103" l="1"/>
  <c r="L2109"/>
  <c r="L2106"/>
  <c r="L2104"/>
  <c r="L2107"/>
  <c r="L2111"/>
  <c r="L2108"/>
  <c r="L2110"/>
  <c r="L2105"/>
  <c r="K2119" l="1"/>
  <c r="K2118"/>
  <c r="K2117"/>
  <c r="K2124"/>
  <c r="K2123"/>
  <c r="K2122"/>
  <c r="K2121"/>
  <c r="K2120"/>
  <c r="K2116"/>
  <c r="K2115"/>
  <c r="K2114"/>
  <c r="K2113"/>
  <c r="K2112"/>
  <c r="D2116"/>
  <c r="D2115"/>
  <c r="D2114"/>
  <c r="D2113"/>
  <c r="D2112"/>
  <c r="D2121"/>
  <c r="D2120"/>
  <c r="D2119"/>
  <c r="D2118"/>
  <c r="D2117"/>
  <c r="D2124"/>
  <c r="D2123"/>
  <c r="D2122"/>
  <c r="L2120" l="1"/>
  <c r="L2124"/>
  <c r="L2113"/>
  <c r="L2115"/>
  <c r="L2123"/>
  <c r="L2119"/>
  <c r="L2122"/>
  <c r="L2118"/>
  <c r="L2114"/>
  <c r="L2121"/>
  <c r="L2116"/>
  <c r="L2112"/>
  <c r="L2117"/>
  <c r="D2129" l="1"/>
  <c r="D2128"/>
  <c r="D2127"/>
  <c r="D2126"/>
  <c r="D2125"/>
  <c r="K2127"/>
  <c r="K2126"/>
  <c r="K2125"/>
  <c r="K2129"/>
  <c r="K2128"/>
  <c r="D2131"/>
  <c r="D2130"/>
  <c r="K2131"/>
  <c r="K2130"/>
  <c r="K2133"/>
  <c r="K2132"/>
  <c r="D2136"/>
  <c r="D2135"/>
  <c r="D2134"/>
  <c r="D2133"/>
  <c r="D2132"/>
  <c r="K2136"/>
  <c r="K2135"/>
  <c r="K2134"/>
  <c r="K2141"/>
  <c r="K2142"/>
  <c r="K2140"/>
  <c r="K2139"/>
  <c r="K2138"/>
  <c r="K2137"/>
  <c r="D2142"/>
  <c r="D2141"/>
  <c r="D2140"/>
  <c r="D2139"/>
  <c r="D2138"/>
  <c r="D2137"/>
  <c r="K2150"/>
  <c r="K2149"/>
  <c r="K2148"/>
  <c r="K2147"/>
  <c r="K2146"/>
  <c r="D2150"/>
  <c r="D2149"/>
  <c r="D2148"/>
  <c r="D2147"/>
  <c r="D2146"/>
  <c r="D2145"/>
  <c r="K2145"/>
  <c r="K2153"/>
  <c r="K2154"/>
  <c r="K2152"/>
  <c r="K2151"/>
  <c r="D2154"/>
  <c r="D2153"/>
  <c r="D2152"/>
  <c r="D2151"/>
  <c r="K2162"/>
  <c r="K2161"/>
  <c r="K2160"/>
  <c r="K2159"/>
  <c r="K2158"/>
  <c r="K2157"/>
  <c r="K2156"/>
  <c r="K2155"/>
  <c r="D2162"/>
  <c r="D2161"/>
  <c r="D2160"/>
  <c r="D2159"/>
  <c r="D2158"/>
  <c r="D2157"/>
  <c r="D2156"/>
  <c r="D2155"/>
  <c r="K2164"/>
  <c r="K2163"/>
  <c r="K2168"/>
  <c r="K2167"/>
  <c r="K2166"/>
  <c r="K2165"/>
  <c r="D2168"/>
  <c r="D2167"/>
  <c r="D2166"/>
  <c r="D2165"/>
  <c r="D2164"/>
  <c r="D2163"/>
  <c r="D2172"/>
  <c r="D2171"/>
  <c r="D2170"/>
  <c r="D2169"/>
  <c r="K2171"/>
  <c r="K2172"/>
  <c r="K2170"/>
  <c r="K2169"/>
  <c r="K2175"/>
  <c r="K2178"/>
  <c r="K2177"/>
  <c r="K2176"/>
  <c r="K2174"/>
  <c r="K2173"/>
  <c r="D2178"/>
  <c r="D2177"/>
  <c r="D2176"/>
  <c r="D2175"/>
  <c r="D2174"/>
  <c r="D2173"/>
  <c r="K2181"/>
  <c r="K2180"/>
  <c r="K2179"/>
  <c r="K2184"/>
  <c r="K2183"/>
  <c r="D2186"/>
  <c r="D2185"/>
  <c r="D2184"/>
  <c r="D2183"/>
  <c r="D2182"/>
  <c r="D2181"/>
  <c r="D2180"/>
  <c r="D2179"/>
  <c r="K2186"/>
  <c r="K2185"/>
  <c r="K2182"/>
  <c r="K2189"/>
  <c r="K2188"/>
  <c r="K2187"/>
  <c r="K2191"/>
  <c r="K2190"/>
  <c r="K2192"/>
  <c r="K2194"/>
  <c r="K2202"/>
  <c r="D2191"/>
  <c r="D2190"/>
  <c r="D2189"/>
  <c r="D2188"/>
  <c r="D2187"/>
  <c r="D2202"/>
  <c r="D2201"/>
  <c r="D2200"/>
  <c r="D2199"/>
  <c r="D2198"/>
  <c r="D2197"/>
  <c r="D2196"/>
  <c r="D2195"/>
  <c r="D2194"/>
  <c r="D2193"/>
  <c r="D2192"/>
  <c r="K2201"/>
  <c r="K2200"/>
  <c r="K2199"/>
  <c r="K2198"/>
  <c r="K2197"/>
  <c r="K2196"/>
  <c r="K2195"/>
  <c r="K2193"/>
  <c r="D2207"/>
  <c r="D2206"/>
  <c r="D2205"/>
  <c r="D2204"/>
  <c r="D2203"/>
  <c r="K2207"/>
  <c r="K2206"/>
  <c r="K2205"/>
  <c r="K2204"/>
  <c r="K2203"/>
  <c r="K2209"/>
  <c r="K2208"/>
  <c r="K2213"/>
  <c r="K2212"/>
  <c r="K2211"/>
  <c r="K2210"/>
  <c r="D2213"/>
  <c r="D2212"/>
  <c r="D2211"/>
  <c r="D2210"/>
  <c r="D2209"/>
  <c r="D2208"/>
  <c r="K2214"/>
  <c r="K2219"/>
  <c r="K2217"/>
  <c r="K2216"/>
  <c r="K2220"/>
  <c r="K2218"/>
  <c r="K2215"/>
  <c r="D2220"/>
  <c r="D2219"/>
  <c r="D2218"/>
  <c r="D2217"/>
  <c r="D2216"/>
  <c r="D2215"/>
  <c r="D2214"/>
  <c r="K2228"/>
  <c r="K2227"/>
  <c r="K2226"/>
  <c r="K2223"/>
  <c r="K2222"/>
  <c r="K2221"/>
  <c r="D2228"/>
  <c r="D2227"/>
  <c r="D2226"/>
  <c r="D2225"/>
  <c r="D2224"/>
  <c r="D2223"/>
  <c r="D2222"/>
  <c r="D2221"/>
  <c r="K2225"/>
  <c r="K2224"/>
  <c r="D2233"/>
  <c r="D2232"/>
  <c r="D2231"/>
  <c r="D2230"/>
  <c r="D2229"/>
  <c r="K2232"/>
  <c r="K2229"/>
  <c r="K2233"/>
  <c r="K2231"/>
  <c r="K2230"/>
  <c r="K2250"/>
  <c r="K2240"/>
  <c r="K2241"/>
  <c r="K2239"/>
  <c r="K2238"/>
  <c r="K2237"/>
  <c r="K2236"/>
  <c r="K2235"/>
  <c r="K2234"/>
  <c r="D2241"/>
  <c r="D2240"/>
  <c r="D2239"/>
  <c r="D2238"/>
  <c r="D2237"/>
  <c r="D2236"/>
  <c r="D2235"/>
  <c r="D2234"/>
  <c r="D2245"/>
  <c r="D2244"/>
  <c r="D2243"/>
  <c r="D2242"/>
  <c r="K2243"/>
  <c r="K2245"/>
  <c r="K2244"/>
  <c r="K2242"/>
  <c r="L2127" l="1"/>
  <c r="L2126"/>
  <c r="L2128"/>
  <c r="L2130"/>
  <c r="L2125"/>
  <c r="L2131"/>
  <c r="L2129"/>
  <c r="L2138"/>
  <c r="L2134"/>
  <c r="L2133"/>
  <c r="L2141"/>
  <c r="L2139"/>
  <c r="L2132"/>
  <c r="L2142"/>
  <c r="L2136"/>
  <c r="L2137"/>
  <c r="L2145"/>
  <c r="L2140"/>
  <c r="L2135"/>
  <c r="L2147"/>
  <c r="L2149"/>
  <c r="L2150"/>
  <c r="L2153"/>
  <c r="L2146"/>
  <c r="L2151"/>
  <c r="L2148"/>
  <c r="L2159"/>
  <c r="L2158"/>
  <c r="L2160"/>
  <c r="L2156"/>
  <c r="L2162"/>
  <c r="L2154"/>
  <c r="L2152"/>
  <c r="L2163"/>
  <c r="L2167"/>
  <c r="L2177"/>
  <c r="L2164"/>
  <c r="L2157"/>
  <c r="L2161"/>
  <c r="L2155"/>
  <c r="L2166"/>
  <c r="L2175"/>
  <c r="L2173"/>
  <c r="L2165"/>
  <c r="L2168"/>
  <c r="L2171"/>
  <c r="L2170"/>
  <c r="L2172"/>
  <c r="L2169"/>
  <c r="L2186"/>
  <c r="L2182"/>
  <c r="L2174"/>
  <c r="L2178"/>
  <c r="L2176"/>
  <c r="L2183"/>
  <c r="L2180"/>
  <c r="L2184"/>
  <c r="L2181"/>
  <c r="L2179"/>
  <c r="L2185"/>
  <c r="L2232"/>
  <c r="L2196"/>
  <c r="L2200"/>
  <c r="L2192"/>
  <c r="L2188"/>
  <c r="L2193"/>
  <c r="L2201"/>
  <c r="L2191"/>
  <c r="L2198"/>
  <c r="L2194"/>
  <c r="L2195"/>
  <c r="L2199"/>
  <c r="L2202"/>
  <c r="L2189"/>
  <c r="L2190"/>
  <c r="L2209"/>
  <c r="L2204"/>
  <c r="L2187"/>
  <c r="L2197"/>
  <c r="L2222"/>
  <c r="L2205"/>
  <c r="L2203"/>
  <c r="L2207"/>
  <c r="L2206"/>
  <c r="L2212"/>
  <c r="L2220"/>
  <c r="L2211"/>
  <c r="L2233"/>
  <c r="L2227"/>
  <c r="L2213"/>
  <c r="L2208"/>
  <c r="L2210"/>
  <c r="L2225"/>
  <c r="L2217"/>
  <c r="L2216"/>
  <c r="L2219"/>
  <c r="L2218"/>
  <c r="L2224"/>
  <c r="L2215"/>
  <c r="L2231"/>
  <c r="L2214"/>
  <c r="L2226"/>
  <c r="L2223"/>
  <c r="L2228"/>
  <c r="L2221"/>
  <c r="L2230"/>
  <c r="L2229"/>
  <c r="L2239"/>
  <c r="L2240"/>
  <c r="L2244"/>
  <c r="L2235"/>
  <c r="L2242"/>
  <c r="L2234"/>
  <c r="L2243"/>
  <c r="L2237"/>
  <c r="L2241"/>
  <c r="L2245"/>
  <c r="L2236"/>
  <c r="L2238"/>
  <c r="K2248"/>
  <c r="K2247"/>
  <c r="K2246"/>
  <c r="K2249"/>
  <c r="K2253"/>
  <c r="D2250"/>
  <c r="L2250" s="1"/>
  <c r="D2249"/>
  <c r="D2248"/>
  <c r="D2247"/>
  <c r="D2246"/>
  <c r="L2249" l="1"/>
  <c r="L2246"/>
  <c r="L2248"/>
  <c r="L2247"/>
  <c r="K2251"/>
  <c r="K2255"/>
  <c r="K2254"/>
  <c r="K2252"/>
  <c r="D2255"/>
  <c r="D2254"/>
  <c r="D2253"/>
  <c r="L2253" s="1"/>
  <c r="D2252"/>
  <c r="D2251"/>
  <c r="L2252" l="1"/>
  <c r="L2255"/>
  <c r="L2254"/>
  <c r="L2251"/>
  <c r="K2256"/>
  <c r="K2260"/>
  <c r="K2259"/>
  <c r="K2258"/>
  <c r="K2257"/>
  <c r="D2260"/>
  <c r="D2259"/>
  <c r="D2258"/>
  <c r="D2257"/>
  <c r="D2256"/>
  <c r="L2258" l="1"/>
  <c r="L2260"/>
  <c r="L2257"/>
  <c r="L2259"/>
  <c r="L2256"/>
  <c r="D2264"/>
  <c r="D2263"/>
  <c r="D2262"/>
  <c r="D2261"/>
  <c r="K2264"/>
  <c r="K2263"/>
  <c r="K2262"/>
  <c r="K2261"/>
  <c r="D2269"/>
  <c r="D2268"/>
  <c r="D2267"/>
  <c r="D2266"/>
  <c r="D2265"/>
  <c r="K2269"/>
  <c r="K2268"/>
  <c r="K2267"/>
  <c r="K2266"/>
  <c r="K2265"/>
  <c r="D2279"/>
  <c r="D2278"/>
  <c r="D2277"/>
  <c r="D2276"/>
  <c r="D2275"/>
  <c r="K2279"/>
  <c r="K2278"/>
  <c r="K2277"/>
  <c r="K2276"/>
  <c r="K2280"/>
  <c r="K2275"/>
  <c r="K2286"/>
  <c r="D2285"/>
  <c r="D2284"/>
  <c r="D2283"/>
  <c r="D2282"/>
  <c r="D2281"/>
  <c r="D2280"/>
  <c r="K2285"/>
  <c r="K2284"/>
  <c r="K2283"/>
  <c r="K2282"/>
  <c r="K2281"/>
  <c r="K2287"/>
  <c r="K2291"/>
  <c r="K2290"/>
  <c r="K2289"/>
  <c r="K2288"/>
  <c r="D2291"/>
  <c r="D2290"/>
  <c r="D2289"/>
  <c r="D2288"/>
  <c r="D2287"/>
  <c r="D2286"/>
  <c r="K2294"/>
  <c r="K2293"/>
  <c r="K2292"/>
  <c r="D2294"/>
  <c r="D2293"/>
  <c r="D2292"/>
  <c r="K2296"/>
  <c r="K2295"/>
  <c r="D2299"/>
  <c r="D2298"/>
  <c r="D2297"/>
  <c r="D2296"/>
  <c r="D2295"/>
  <c r="K2299"/>
  <c r="K2298"/>
  <c r="K2297"/>
  <c r="K2301"/>
  <c r="D2304"/>
  <c r="D2303"/>
  <c r="D2302"/>
  <c r="D2301"/>
  <c r="D2300"/>
  <c r="K2304"/>
  <c r="K2303"/>
  <c r="K2302"/>
  <c r="K2300"/>
  <c r="D2309"/>
  <c r="D2308"/>
  <c r="D2307"/>
  <c r="D2306"/>
  <c r="D2305"/>
  <c r="K2307"/>
  <c r="K2306"/>
  <c r="K2305"/>
  <c r="K2309"/>
  <c r="K2308"/>
  <c r="D2314"/>
  <c r="D2313"/>
  <c r="D2312"/>
  <c r="D2311"/>
  <c r="L2311" s="1"/>
  <c r="D2310"/>
  <c r="K2313"/>
  <c r="K2312"/>
  <c r="K2310"/>
  <c r="K2314"/>
  <c r="L2314" s="1"/>
  <c r="D2319"/>
  <c r="D2318"/>
  <c r="D2317"/>
  <c r="D2316"/>
  <c r="D2315"/>
  <c r="K2317"/>
  <c r="K2316"/>
  <c r="K2315"/>
  <c r="K2319"/>
  <c r="K2318"/>
  <c r="L2263" l="1"/>
  <c r="L2262"/>
  <c r="L2280"/>
  <c r="L2261"/>
  <c r="L2318"/>
  <c r="L2264"/>
  <c r="L2282"/>
  <c r="L2287"/>
  <c r="L2299"/>
  <c r="L2276"/>
  <c r="L2278"/>
  <c r="L2266"/>
  <c r="L2268"/>
  <c r="L2291"/>
  <c r="L2283"/>
  <c r="L2277"/>
  <c r="L2265"/>
  <c r="L2289"/>
  <c r="L2269"/>
  <c r="L2267"/>
  <c r="L2292"/>
  <c r="L2281"/>
  <c r="L2275"/>
  <c r="L2285"/>
  <c r="L2290"/>
  <c r="L2279"/>
  <c r="L2288"/>
  <c r="L2284"/>
  <c r="L2286"/>
  <c r="L2294"/>
  <c r="L2293"/>
  <c r="L2296"/>
  <c r="L2298"/>
  <c r="L2305"/>
  <c r="L2297"/>
  <c r="L2304"/>
  <c r="L2295"/>
  <c r="L2300"/>
  <c r="L2302"/>
  <c r="L2303"/>
  <c r="L2307"/>
  <c r="L2301"/>
  <c r="L2308"/>
  <c r="L2306"/>
  <c r="L2309"/>
  <c r="L2316"/>
  <c r="L2313"/>
  <c r="L2317"/>
  <c r="L2310"/>
  <c r="L2312"/>
  <c r="L2315"/>
  <c r="L2319"/>
  <c r="D2325" l="1"/>
  <c r="D2324"/>
  <c r="D2323"/>
  <c r="D2322"/>
  <c r="D2321"/>
  <c r="D2320"/>
  <c r="K2325"/>
  <c r="K2324"/>
  <c r="K2323"/>
  <c r="K2322"/>
  <c r="K2321"/>
  <c r="K2320"/>
  <c r="K2328"/>
  <c r="K2331"/>
  <c r="K2330"/>
  <c r="K2329"/>
  <c r="K2327"/>
  <c r="K2326"/>
  <c r="D2331"/>
  <c r="D2330"/>
  <c r="D2329"/>
  <c r="D2328"/>
  <c r="D2327"/>
  <c r="D2326"/>
  <c r="K2332"/>
  <c r="K2336"/>
  <c r="K2335"/>
  <c r="K2334"/>
  <c r="K2333"/>
  <c r="D2336"/>
  <c r="D2335"/>
  <c r="D2334"/>
  <c r="D2333"/>
  <c r="D2332"/>
  <c r="K2340"/>
  <c r="K2339"/>
  <c r="K2338"/>
  <c r="K2337"/>
  <c r="D2340"/>
  <c r="D2339"/>
  <c r="D2338"/>
  <c r="D2337"/>
  <c r="D2344"/>
  <c r="D2343"/>
  <c r="D2342"/>
  <c r="D2341"/>
  <c r="K2344"/>
  <c r="K2343"/>
  <c r="K2342"/>
  <c r="K2341"/>
  <c r="K2345"/>
  <c r="K2348"/>
  <c r="K2347"/>
  <c r="K2346"/>
  <c r="K2350"/>
  <c r="K2349"/>
  <c r="D2350"/>
  <c r="D2349"/>
  <c r="D2348"/>
  <c r="D2347"/>
  <c r="D2346"/>
  <c r="D2345"/>
  <c r="D2359"/>
  <c r="K2359"/>
  <c r="K2354"/>
  <c r="K2353"/>
  <c r="K2352"/>
  <c r="K2351"/>
  <c r="K2355"/>
  <c r="D2355"/>
  <c r="D2354"/>
  <c r="D2353"/>
  <c r="D2352"/>
  <c r="D2351"/>
  <c r="D2358"/>
  <c r="D2357"/>
  <c r="D2356"/>
  <c r="K2357"/>
  <c r="K2356"/>
  <c r="K2358"/>
  <c r="L2344" l="1"/>
  <c r="L2321"/>
  <c r="L2337"/>
  <c r="L2325"/>
  <c r="L2323"/>
  <c r="L2320"/>
  <c r="L2322"/>
  <c r="L2324"/>
  <c r="L2334"/>
  <c r="L2336"/>
  <c r="L2335"/>
  <c r="L2327"/>
  <c r="L2331"/>
  <c r="L2329"/>
  <c r="L2342"/>
  <c r="L2330"/>
  <c r="L2326"/>
  <c r="L2328"/>
  <c r="L2332"/>
  <c r="L2347"/>
  <c r="L2333"/>
  <c r="L2341"/>
  <c r="L2340"/>
  <c r="L2338"/>
  <c r="L2339"/>
  <c r="L2343"/>
  <c r="L2346"/>
  <c r="L2345"/>
  <c r="L2349"/>
  <c r="L2348"/>
  <c r="L2350"/>
  <c r="L2359"/>
  <c r="L2354"/>
  <c r="L2355"/>
  <c r="L2358"/>
  <c r="L2352"/>
  <c r="L2353"/>
  <c r="L2351"/>
  <c r="L2356"/>
  <c r="L2357"/>
  <c r="K2367" l="1"/>
  <c r="K2366"/>
  <c r="K2369"/>
  <c r="K2368"/>
  <c r="K2365"/>
  <c r="K2364"/>
  <c r="D2369"/>
  <c r="D2368"/>
  <c r="D2367"/>
  <c r="D2366"/>
  <c r="D2365"/>
  <c r="D2364"/>
  <c r="K2360"/>
  <c r="K2363"/>
  <c r="D2363"/>
  <c r="D2362"/>
  <c r="D2361"/>
  <c r="D2360"/>
  <c r="K2362"/>
  <c r="K2361"/>
  <c r="D2373"/>
  <c r="D2372"/>
  <c r="D2371"/>
  <c r="D2370"/>
  <c r="K2373"/>
  <c r="K2372"/>
  <c r="K2371"/>
  <c r="K2370"/>
  <c r="K2379"/>
  <c r="K2375"/>
  <c r="K2374"/>
  <c r="K2378"/>
  <c r="K2377"/>
  <c r="K2376"/>
  <c r="K2380"/>
  <c r="D2380"/>
  <c r="D2379"/>
  <c r="D2378"/>
  <c r="D2377"/>
  <c r="D2376"/>
  <c r="D2375"/>
  <c r="D2374"/>
  <c r="K2384"/>
  <c r="K2383"/>
  <c r="K2382"/>
  <c r="K2381"/>
  <c r="D2384"/>
  <c r="D2383"/>
  <c r="D2382"/>
  <c r="D2381"/>
  <c r="K2388"/>
  <c r="K2387"/>
  <c r="K2386"/>
  <c r="K2385"/>
  <c r="K2394"/>
  <c r="K2393"/>
  <c r="K2403"/>
  <c r="D2388"/>
  <c r="D2387"/>
  <c r="D2386"/>
  <c r="D2385"/>
  <c r="D2394"/>
  <c r="D2393"/>
  <c r="K2399"/>
  <c r="D2399"/>
  <c r="D2398"/>
  <c r="D2397"/>
  <c r="D2396"/>
  <c r="D2395"/>
  <c r="D2400"/>
  <c r="K2398"/>
  <c r="K2397"/>
  <c r="K2396"/>
  <c r="K2395"/>
  <c r="K2401"/>
  <c r="D2401"/>
  <c r="K2400"/>
  <c r="K2412"/>
  <c r="K2404"/>
  <c r="K2408"/>
  <c r="K2407"/>
  <c r="K2406"/>
  <c r="K2405"/>
  <c r="K2402"/>
  <c r="D2408"/>
  <c r="D2407"/>
  <c r="D2406"/>
  <c r="D2405"/>
  <c r="D2404"/>
  <c r="D2403"/>
  <c r="D2402"/>
  <c r="K2410"/>
  <c r="K2409"/>
  <c r="K2419"/>
  <c r="K2418"/>
  <c r="K2417"/>
  <c r="K2416"/>
  <c r="K2415"/>
  <c r="K2414"/>
  <c r="K2413"/>
  <c r="K2411"/>
  <c r="K2420"/>
  <c r="D2419"/>
  <c r="D2418"/>
  <c r="D2417"/>
  <c r="D2416"/>
  <c r="D2415"/>
  <c r="D2414"/>
  <c r="D2413"/>
  <c r="D2412"/>
  <c r="D2411"/>
  <c r="D2410"/>
  <c r="D2409"/>
  <c r="K2425"/>
  <c r="K2424"/>
  <c r="K2423"/>
  <c r="K2422"/>
  <c r="K2421"/>
  <c r="D2425"/>
  <c r="D2424"/>
  <c r="D2423"/>
  <c r="D2422"/>
  <c r="D2421"/>
  <c r="D2420"/>
  <c r="L2367" l="1"/>
  <c r="L2373"/>
  <c r="L2362"/>
  <c r="L2394"/>
  <c r="L2403"/>
  <c r="L2365"/>
  <c r="L2363"/>
  <c r="L2385"/>
  <c r="L2372"/>
  <c r="L2360"/>
  <c r="L2369"/>
  <c r="L2380"/>
  <c r="L2361"/>
  <c r="L2368"/>
  <c r="L2388"/>
  <c r="L2364"/>
  <c r="L2381"/>
  <c r="L2366"/>
  <c r="L2384"/>
  <c r="L2375"/>
  <c r="L2376"/>
  <c r="L2371"/>
  <c r="L2374"/>
  <c r="L2378"/>
  <c r="L2377"/>
  <c r="L2370"/>
  <c r="L2386"/>
  <c r="L2387"/>
  <c r="L2383"/>
  <c r="L2382"/>
  <c r="L2379"/>
  <c r="L2393"/>
  <c r="L2399"/>
  <c r="L2401"/>
  <c r="L2398"/>
  <c r="L2397"/>
  <c r="L2396"/>
  <c r="L2395"/>
  <c r="L2412"/>
  <c r="L2402"/>
  <c r="L2400"/>
  <c r="L2419"/>
  <c r="L2406"/>
  <c r="L2404"/>
  <c r="L2405"/>
  <c r="L2418"/>
  <c r="L2421"/>
  <c r="L2423"/>
  <c r="L2425"/>
  <c r="L2408"/>
  <c r="L2414"/>
  <c r="L2407"/>
  <c r="L2416"/>
  <c r="L2410"/>
  <c r="L2420"/>
  <c r="L2413"/>
  <c r="L2409"/>
  <c r="L2422"/>
  <c r="L2417"/>
  <c r="L2411"/>
  <c r="L2415"/>
  <c r="L2424"/>
  <c r="K2428"/>
  <c r="D2432"/>
  <c r="D2431"/>
  <c r="D2430"/>
  <c r="D2429"/>
  <c r="D2428"/>
  <c r="D2427"/>
  <c r="D2426"/>
  <c r="K2432"/>
  <c r="K2431"/>
  <c r="K2430"/>
  <c r="K2429"/>
  <c r="K2427"/>
  <c r="K2426"/>
  <c r="K2441"/>
  <c r="K2439"/>
  <c r="K2438"/>
  <c r="K2437"/>
  <c r="K2436"/>
  <c r="K2435"/>
  <c r="K2434"/>
  <c r="K2433"/>
  <c r="D2441"/>
  <c r="D2440"/>
  <c r="D2439"/>
  <c r="D2438"/>
  <c r="D2437"/>
  <c r="D2436"/>
  <c r="D2435"/>
  <c r="D2434"/>
  <c r="D2433"/>
  <c r="D2449"/>
  <c r="D2448"/>
  <c r="D2447"/>
  <c r="D2446"/>
  <c r="D2445"/>
  <c r="D2444"/>
  <c r="D2443"/>
  <c r="D2442"/>
  <c r="K2445"/>
  <c r="K2446"/>
  <c r="K2444"/>
  <c r="K2443"/>
  <c r="K2449"/>
  <c r="K2448"/>
  <c r="K2447"/>
  <c r="K2442"/>
  <c r="L2431" l="1"/>
  <c r="L2429"/>
  <c r="L2426"/>
  <c r="L2428"/>
  <c r="L2430"/>
  <c r="L2427"/>
  <c r="L2433"/>
  <c r="L2432"/>
  <c r="L2441"/>
  <c r="L2435"/>
  <c r="L2436"/>
  <c r="L2437"/>
  <c r="L2439"/>
  <c r="L2438"/>
  <c r="L2434"/>
  <c r="L2443"/>
  <c r="L2442"/>
  <c r="L2448"/>
  <c r="L2446"/>
  <c r="L2445"/>
  <c r="L2449"/>
  <c r="L2447"/>
  <c r="L2444"/>
  <c r="D2457" l="1"/>
  <c r="D2456"/>
  <c r="D2455"/>
  <c r="D2454"/>
  <c r="D2453"/>
  <c r="D2452"/>
  <c r="D2451"/>
  <c r="K2457"/>
  <c r="K2456"/>
  <c r="K2455"/>
  <c r="K2454"/>
  <c r="K2453"/>
  <c r="K2452"/>
  <c r="K2451"/>
  <c r="K2450"/>
  <c r="L2450" s="1"/>
  <c r="K2458"/>
  <c r="K2463"/>
  <c r="K2462"/>
  <c r="K2461"/>
  <c r="K2460"/>
  <c r="K2459"/>
  <c r="K2466"/>
  <c r="K2465"/>
  <c r="K2464"/>
  <c r="D2466"/>
  <c r="D2465"/>
  <c r="D2464"/>
  <c r="D2463"/>
  <c r="D2462"/>
  <c r="D2461"/>
  <c r="D2460"/>
  <c r="D2459"/>
  <c r="D2458"/>
  <c r="L2455" l="1"/>
  <c r="L2457"/>
  <c r="L2454"/>
  <c r="L2453"/>
  <c r="L2466"/>
  <c r="L2451"/>
  <c r="L2456"/>
  <c r="L2452"/>
  <c r="L2459"/>
  <c r="L2462"/>
  <c r="L2464"/>
  <c r="L2465"/>
  <c r="L2458"/>
  <c r="L2461"/>
  <c r="L2460"/>
  <c r="L2463"/>
  <c r="K2470"/>
  <c r="K2471"/>
  <c r="K2469"/>
  <c r="K2468"/>
  <c r="K2467"/>
  <c r="K2474"/>
  <c r="K2473"/>
  <c r="K2472"/>
  <c r="D2474"/>
  <c r="D2473"/>
  <c r="D2472"/>
  <c r="D2471"/>
  <c r="D2470"/>
  <c r="D2469"/>
  <c r="D2468"/>
  <c r="D2467"/>
  <c r="L2473" l="1"/>
  <c r="L2468"/>
  <c r="L2469"/>
  <c r="L2472"/>
  <c r="L2467"/>
  <c r="L2471"/>
  <c r="L2474"/>
  <c r="L2470"/>
  <c r="K2484" l="1"/>
  <c r="K2483"/>
  <c r="K2481"/>
  <c r="K2482"/>
  <c r="K2480"/>
  <c r="K2479"/>
  <c r="K2478"/>
  <c r="K2477"/>
  <c r="K2476"/>
  <c r="K2475"/>
  <c r="D2484"/>
  <c r="D2483"/>
  <c r="D2482"/>
  <c r="D2481"/>
  <c r="D2480"/>
  <c r="D2479"/>
  <c r="D2478"/>
  <c r="D2477"/>
  <c r="D2476"/>
  <c r="D2475"/>
  <c r="K2492"/>
  <c r="K2491"/>
  <c r="K2490"/>
  <c r="K2489"/>
  <c r="K2488"/>
  <c r="K2487"/>
  <c r="K2486"/>
  <c r="K2485"/>
  <c r="D2492"/>
  <c r="D2491"/>
  <c r="D2490"/>
  <c r="D2489"/>
  <c r="D2488"/>
  <c r="D2487"/>
  <c r="D2486"/>
  <c r="D2485"/>
  <c r="K2509"/>
  <c r="D2509"/>
  <c r="K2508"/>
  <c r="D2508"/>
  <c r="K2507"/>
  <c r="D2507"/>
  <c r="K2506"/>
  <c r="D2506"/>
  <c r="D2518"/>
  <c r="K2518"/>
  <c r="K2514"/>
  <c r="D2514"/>
  <c r="K2513"/>
  <c r="D2513"/>
  <c r="K2512"/>
  <c r="D2512"/>
  <c r="K2511"/>
  <c r="D2511"/>
  <c r="K2510"/>
  <c r="D2510"/>
  <c r="L2511" l="1"/>
  <c r="L2510"/>
  <c r="L2484"/>
  <c r="L2483"/>
  <c r="L2481"/>
  <c r="L2476"/>
  <c r="L2478"/>
  <c r="L2480"/>
  <c r="L2475"/>
  <c r="L2477"/>
  <c r="L2479"/>
  <c r="L2482"/>
  <c r="L2486"/>
  <c r="L2488"/>
  <c r="L2490"/>
  <c r="L2492"/>
  <c r="L2485"/>
  <c r="L2487"/>
  <c r="L2489"/>
  <c r="L2491"/>
  <c r="L2512"/>
  <c r="L2506"/>
  <c r="L2507"/>
  <c r="L2508"/>
  <c r="L2509"/>
  <c r="L2513"/>
  <c r="L2514"/>
  <c r="L2518"/>
  <c r="K2495" l="1"/>
  <c r="K2498"/>
  <c r="K2497"/>
  <c r="K2496"/>
  <c r="K2499"/>
  <c r="K2494"/>
  <c r="K2493"/>
  <c r="D2500"/>
  <c r="D2499"/>
  <c r="D2498"/>
  <c r="D2497"/>
  <c r="D2496"/>
  <c r="D2495"/>
  <c r="D2494"/>
  <c r="D2493"/>
  <c r="L2495" l="1"/>
  <c r="L2493"/>
  <c r="L2499"/>
  <c r="L2497"/>
  <c r="L2494"/>
  <c r="L2496"/>
  <c r="L2498"/>
  <c r="K2502"/>
  <c r="K2501"/>
  <c r="K2504"/>
  <c r="D2504"/>
  <c r="K2505"/>
  <c r="K2503"/>
  <c r="D2505"/>
  <c r="D2503"/>
  <c r="D2502"/>
  <c r="D2501"/>
  <c r="L2503" l="1"/>
  <c r="L2505"/>
  <c r="L2504"/>
  <c r="L2501"/>
  <c r="L2502"/>
  <c r="D2515"/>
  <c r="K2515"/>
  <c r="D2516"/>
  <c r="K2516"/>
  <c r="D2517"/>
  <c r="K2517"/>
  <c r="D2523"/>
  <c r="K2523"/>
  <c r="D2519"/>
  <c r="K2519"/>
  <c r="D2520"/>
  <c r="K2520"/>
  <c r="D2521"/>
  <c r="K2521"/>
  <c r="D2522"/>
  <c r="K2522"/>
  <c r="L2517" l="1"/>
  <c r="L2515"/>
  <c r="L2516"/>
  <c r="L2520"/>
  <c r="L2519"/>
  <c r="L2523"/>
  <c r="L2522"/>
  <c r="L2521"/>
  <c r="K2531" l="1"/>
  <c r="D2531"/>
  <c r="K2530"/>
  <c r="D2530"/>
  <c r="K2529"/>
  <c r="D2529"/>
  <c r="K2528"/>
  <c r="D2528"/>
  <c r="D2527"/>
  <c r="K2527"/>
  <c r="K2526"/>
  <c r="D2526"/>
  <c r="K2525"/>
  <c r="D2525"/>
  <c r="K2524"/>
  <c r="D2524"/>
  <c r="K2538"/>
  <c r="D2538"/>
  <c r="K2537"/>
  <c r="D2537"/>
  <c r="K2536"/>
  <c r="D2536"/>
  <c r="K2535"/>
  <c r="D2535"/>
  <c r="K2534"/>
  <c r="D2534"/>
  <c r="K2533"/>
  <c r="D2533"/>
  <c r="K2532"/>
  <c r="D2532"/>
  <c r="K2547"/>
  <c r="D2547"/>
  <c r="K2546"/>
  <c r="D2546"/>
  <c r="K2545"/>
  <c r="D2545"/>
  <c r="K2544"/>
  <c r="D2544"/>
  <c r="K2543"/>
  <c r="D2543"/>
  <c r="K2542"/>
  <c r="D2542"/>
  <c r="K2541"/>
  <c r="D2541"/>
  <c r="K2540"/>
  <c r="D2540"/>
  <c r="K2539"/>
  <c r="D2539"/>
  <c r="K2556"/>
  <c r="D2556"/>
  <c r="K2555"/>
  <c r="D2555"/>
  <c r="K2554"/>
  <c r="D2554"/>
  <c r="K2553"/>
  <c r="D2553"/>
  <c r="K2552"/>
  <c r="D2552"/>
  <c r="K2551"/>
  <c r="D2551"/>
  <c r="K2550"/>
  <c r="D2550"/>
  <c r="K2549"/>
  <c r="D2549"/>
  <c r="K2548"/>
  <c r="D2548"/>
  <c r="K2567"/>
  <c r="D2567"/>
  <c r="K2566"/>
  <c r="D2566"/>
  <c r="K2565"/>
  <c r="D2565"/>
  <c r="K2564"/>
  <c r="D2564"/>
  <c r="K2563"/>
  <c r="D2563"/>
  <c r="K2562"/>
  <c r="D2562"/>
  <c r="K2561"/>
  <c r="D2561"/>
  <c r="K2560"/>
  <c r="D2560"/>
  <c r="K2559"/>
  <c r="D2559"/>
  <c r="K2558"/>
  <c r="D2558"/>
  <c r="K2557"/>
  <c r="D2557"/>
  <c r="K2574"/>
  <c r="D2574"/>
  <c r="K2573"/>
  <c r="D2573"/>
  <c r="K2572"/>
  <c r="D2572"/>
  <c r="K2571"/>
  <c r="D2571"/>
  <c r="K2570"/>
  <c r="D2570"/>
  <c r="K2569"/>
  <c r="D2569"/>
  <c r="K2568"/>
  <c r="D2568"/>
  <c r="K2585"/>
  <c r="D2585"/>
  <c r="K2584"/>
  <c r="D2584"/>
  <c r="K2583"/>
  <c r="D2583"/>
  <c r="K2582"/>
  <c r="D2582"/>
  <c r="K2581"/>
  <c r="D2581"/>
  <c r="K2580"/>
  <c r="D2580"/>
  <c r="K2579"/>
  <c r="D2579"/>
  <c r="K2578"/>
  <c r="D2578"/>
  <c r="K2577"/>
  <c r="D2577"/>
  <c r="K2576"/>
  <c r="D2576"/>
  <c r="K2575"/>
  <c r="D2575"/>
  <c r="K2591"/>
  <c r="D2591"/>
  <c r="K2590"/>
  <c r="D2590"/>
  <c r="K2589"/>
  <c r="D2589"/>
  <c r="K2588"/>
  <c r="D2588"/>
  <c r="K2587"/>
  <c r="D2587"/>
  <c r="K2586"/>
  <c r="D2586"/>
  <c r="K2601"/>
  <c r="D2601"/>
  <c r="K2600"/>
  <c r="D2600"/>
  <c r="K2599"/>
  <c r="D2599"/>
  <c r="K2598"/>
  <c r="D2598"/>
  <c r="K2597"/>
  <c r="D2597"/>
  <c r="K2596"/>
  <c r="D2596"/>
  <c r="K2595"/>
  <c r="D2595"/>
  <c r="K2594"/>
  <c r="D2594"/>
  <c r="K2593"/>
  <c r="D2593"/>
  <c r="K2592"/>
  <c r="D2592"/>
  <c r="K2609"/>
  <c r="D2609"/>
  <c r="K2608"/>
  <c r="D2608"/>
  <c r="K2607"/>
  <c r="D2607"/>
  <c r="K2606"/>
  <c r="D2606"/>
  <c r="K2605"/>
  <c r="D2605"/>
  <c r="K2604"/>
  <c r="D2604"/>
  <c r="K2603"/>
  <c r="D2603"/>
  <c r="K2602"/>
  <c r="D2602"/>
  <c r="K2617"/>
  <c r="D2617"/>
  <c r="K2616"/>
  <c r="D2616"/>
  <c r="K2615"/>
  <c r="D2615"/>
  <c r="K2614"/>
  <c r="D2614"/>
  <c r="K2613"/>
  <c r="D2613"/>
  <c r="K2612"/>
  <c r="D2612"/>
  <c r="K2611"/>
  <c r="D2611"/>
  <c r="K2610"/>
  <c r="D2610"/>
  <c r="K2624"/>
  <c r="D2624"/>
  <c r="K2623"/>
  <c r="D2623"/>
  <c r="K2622"/>
  <c r="D2622"/>
  <c r="K2621"/>
  <c r="D2621"/>
  <c r="K2620"/>
  <c r="D2620"/>
  <c r="K2619"/>
  <c r="D2619"/>
  <c r="K2618"/>
  <c r="D2618"/>
  <c r="K2632"/>
  <c r="D2632"/>
  <c r="K2631"/>
  <c r="D2631"/>
  <c r="K2630"/>
  <c r="D2630"/>
  <c r="D2629"/>
  <c r="K2629"/>
  <c r="K2628"/>
  <c r="D2628"/>
  <c r="K2627"/>
  <c r="D2627"/>
  <c r="K2626"/>
  <c r="D2626"/>
  <c r="K2625"/>
  <c r="D2625"/>
  <c r="K2639"/>
  <c r="D2639"/>
  <c r="K2638"/>
  <c r="D2638"/>
  <c r="K2637"/>
  <c r="D2637"/>
  <c r="K2636"/>
  <c r="D2636"/>
  <c r="K2635"/>
  <c r="D2635"/>
  <c r="K2634"/>
  <c r="D2634"/>
  <c r="K2633"/>
  <c r="D2633"/>
  <c r="K2647"/>
  <c r="D2647"/>
  <c r="K2646"/>
  <c r="D2646"/>
  <c r="K2645"/>
  <c r="D2645"/>
  <c r="K2644"/>
  <c r="D2644"/>
  <c r="K2643"/>
  <c r="D2643"/>
  <c r="K2642"/>
  <c r="D2642"/>
  <c r="K2641"/>
  <c r="D2641"/>
  <c r="K2640"/>
  <c r="D2640"/>
  <c r="K2652"/>
  <c r="D2652"/>
  <c r="K2651"/>
  <c r="D2651"/>
  <c r="K2650"/>
  <c r="D2650"/>
  <c r="K2649"/>
  <c r="D2649"/>
  <c r="K2648"/>
  <c r="D2648"/>
  <c r="K2659"/>
  <c r="D2659"/>
  <c r="K2658"/>
  <c r="D2658"/>
  <c r="K2657"/>
  <c r="D2657"/>
  <c r="K2656"/>
  <c r="D2656"/>
  <c r="K2655"/>
  <c r="D2655"/>
  <c r="K2654"/>
  <c r="D2654"/>
  <c r="K2653"/>
  <c r="D2653"/>
  <c r="K2664"/>
  <c r="D2664"/>
  <c r="K2663"/>
  <c r="D2663"/>
  <c r="K2662"/>
  <c r="D2662"/>
  <c r="K2661"/>
  <c r="D2661"/>
  <c r="K2660"/>
  <c r="D2660"/>
  <c r="K2671"/>
  <c r="D2671"/>
  <c r="D2670"/>
  <c r="K2670"/>
  <c r="K2669"/>
  <c r="D2669"/>
  <c r="K2668"/>
  <c r="D2668"/>
  <c r="K2667"/>
  <c r="D2667"/>
  <c r="K2666"/>
  <c r="D2666"/>
  <c r="K2665"/>
  <c r="D2665"/>
  <c r="K2679"/>
  <c r="D2679"/>
  <c r="K2678"/>
  <c r="D2678"/>
  <c r="K2677"/>
  <c r="D2677"/>
  <c r="K2676"/>
  <c r="D2676"/>
  <c r="K2675"/>
  <c r="D2675"/>
  <c r="K2674"/>
  <c r="D2674"/>
  <c r="K2673"/>
  <c r="D2673"/>
  <c r="D2672"/>
  <c r="K2672"/>
  <c r="K2687"/>
  <c r="D2687"/>
  <c r="K2686"/>
  <c r="D2686"/>
  <c r="K2685"/>
  <c r="D2685"/>
  <c r="K2684"/>
  <c r="D2684"/>
  <c r="D2683"/>
  <c r="K2683"/>
  <c r="K2682"/>
  <c r="D2682"/>
  <c r="K2681"/>
  <c r="D2681"/>
  <c r="K2680"/>
  <c r="D2680"/>
  <c r="K2692"/>
  <c r="D2692"/>
  <c r="K2691"/>
  <c r="D2691"/>
  <c r="K2690"/>
  <c r="D2690"/>
  <c r="K2689"/>
  <c r="D2689"/>
  <c r="K2688"/>
  <c r="D2688"/>
  <c r="K2699"/>
  <c r="D2699"/>
  <c r="K2698"/>
  <c r="D2698"/>
  <c r="K2697"/>
  <c r="D2697"/>
  <c r="K2696"/>
  <c r="D2696"/>
  <c r="D2695"/>
  <c r="K2695"/>
  <c r="K2694"/>
  <c r="D2694"/>
  <c r="K2693"/>
  <c r="D2693"/>
  <c r="K2706"/>
  <c r="D2706"/>
  <c r="K2705"/>
  <c r="D2705"/>
  <c r="K2704"/>
  <c r="D2704"/>
  <c r="K2703"/>
  <c r="D2703"/>
  <c r="K2702"/>
  <c r="D2702"/>
  <c r="K2701"/>
  <c r="D2701"/>
  <c r="K2700"/>
  <c r="D2700"/>
  <c r="K2713"/>
  <c r="D2713"/>
  <c r="K2712"/>
  <c r="D2712"/>
  <c r="K2711"/>
  <c r="D2711"/>
  <c r="K2710"/>
  <c r="D2710"/>
  <c r="K2709"/>
  <c r="D2709"/>
  <c r="K2708"/>
  <c r="D2708"/>
  <c r="K2707"/>
  <c r="D2707"/>
  <c r="K2721"/>
  <c r="D2721"/>
  <c r="K2720"/>
  <c r="D2720"/>
  <c r="K2719"/>
  <c r="D2719"/>
  <c r="K2718"/>
  <c r="D2718"/>
  <c r="K2717"/>
  <c r="D2717"/>
  <c r="K2716"/>
  <c r="D2716"/>
  <c r="K2715"/>
  <c r="D2715"/>
  <c r="K2714"/>
  <c r="D2714"/>
  <c r="K2730"/>
  <c r="D2730"/>
  <c r="K2729"/>
  <c r="D2729"/>
  <c r="K2728"/>
  <c r="D2728"/>
  <c r="K2727"/>
  <c r="D2727"/>
  <c r="K2726"/>
  <c r="D2726"/>
  <c r="K2725"/>
  <c r="D2725"/>
  <c r="K2723"/>
  <c r="D2723"/>
  <c r="K2722"/>
  <c r="D2722"/>
  <c r="K2724"/>
  <c r="D2724"/>
  <c r="K2736"/>
  <c r="D2736"/>
  <c r="K2735"/>
  <c r="D2735"/>
  <c r="K2734"/>
  <c r="D2734"/>
  <c r="K2733"/>
  <c r="D2733"/>
  <c r="K2732"/>
  <c r="D2732"/>
  <c r="K2731"/>
  <c r="D2731"/>
  <c r="K2742"/>
  <c r="D2742"/>
  <c r="K2741"/>
  <c r="D2741"/>
  <c r="K2740"/>
  <c r="D2740"/>
  <c r="K2739"/>
  <c r="D2739"/>
  <c r="K2738"/>
  <c r="D2738"/>
  <c r="K2737"/>
  <c r="D2737"/>
  <c r="K2748"/>
  <c r="D2748"/>
  <c r="K2747"/>
  <c r="D2747"/>
  <c r="K2746"/>
  <c r="D2746"/>
  <c r="K2745"/>
  <c r="D2745"/>
  <c r="K2744"/>
  <c r="D2744"/>
  <c r="K2743"/>
  <c r="D2743"/>
  <c r="K2755"/>
  <c r="D2755"/>
  <c r="K2753"/>
  <c r="D2753"/>
  <c r="K2754"/>
  <c r="D2754"/>
  <c r="K2752"/>
  <c r="D2752"/>
  <c r="K2751"/>
  <c r="D2751"/>
  <c r="K2750"/>
  <c r="D2750"/>
  <c r="K2749"/>
  <c r="D2749"/>
  <c r="K2760"/>
  <c r="D2760"/>
  <c r="K2759"/>
  <c r="D2759"/>
  <c r="K2758"/>
  <c r="D2758"/>
  <c r="K2761"/>
  <c r="D2761"/>
  <c r="K2757"/>
  <c r="D2757"/>
  <c r="K2756"/>
  <c r="D2756"/>
  <c r="K2766"/>
  <c r="D2766"/>
  <c r="K2765"/>
  <c r="D2765"/>
  <c r="K2764"/>
  <c r="D2764"/>
  <c r="K2763"/>
  <c r="D2763"/>
  <c r="K2762"/>
  <c r="D2762"/>
  <c r="K2771"/>
  <c r="D2771"/>
  <c r="K2770"/>
  <c r="D2770"/>
  <c r="K2769"/>
  <c r="D2769"/>
  <c r="K2772"/>
  <c r="D2772"/>
  <c r="K2768"/>
  <c r="D2768"/>
  <c r="K2767"/>
  <c r="D2767"/>
  <c r="K2778"/>
  <c r="D2778"/>
  <c r="K2777"/>
  <c r="D2777"/>
  <c r="K2776"/>
  <c r="D2776"/>
  <c r="K2775"/>
  <c r="D2775"/>
  <c r="K2774"/>
  <c r="D2774"/>
  <c r="K2773"/>
  <c r="D2773"/>
  <c r="K2784"/>
  <c r="D2784"/>
  <c r="K2783"/>
  <c r="D2783"/>
  <c r="K2782"/>
  <c r="D2782"/>
  <c r="K2781"/>
  <c r="D2781"/>
  <c r="K2785"/>
  <c r="D2785"/>
  <c r="K2780"/>
  <c r="D2780"/>
  <c r="K2779"/>
  <c r="D2779"/>
  <c r="K2791"/>
  <c r="D2791"/>
  <c r="K2790"/>
  <c r="D2790"/>
  <c r="K2792"/>
  <c r="D2792"/>
  <c r="K2789"/>
  <c r="D2789"/>
  <c r="K2788"/>
  <c r="D2788"/>
  <c r="K2787"/>
  <c r="D2787"/>
  <c r="K2786"/>
  <c r="D2786"/>
  <c r="K2797"/>
  <c r="D2797"/>
  <c r="K2796"/>
  <c r="D2796"/>
  <c r="K2795"/>
  <c r="D2795"/>
  <c r="K2794"/>
  <c r="D2794"/>
  <c r="K2793"/>
  <c r="D2793"/>
  <c r="K2801"/>
  <c r="D2801"/>
  <c r="K2802"/>
  <c r="D2802"/>
  <c r="K2803"/>
  <c r="D2803"/>
  <c r="K2800"/>
  <c r="D2800"/>
  <c r="K2799"/>
  <c r="D2799"/>
  <c r="K2798"/>
  <c r="D2798"/>
  <c r="K2810"/>
  <c r="K2809"/>
  <c r="K2808"/>
  <c r="K2807"/>
  <c r="K2806"/>
  <c r="K2805"/>
  <c r="K2804"/>
  <c r="D2810"/>
  <c r="D2809"/>
  <c r="D2808"/>
  <c r="D2807"/>
  <c r="D2806"/>
  <c r="D2805"/>
  <c r="D2804"/>
  <c r="K2815"/>
  <c r="D2815"/>
  <c r="K2814"/>
  <c r="D2814"/>
  <c r="K2813"/>
  <c r="D2813"/>
  <c r="K2812"/>
  <c r="D2812"/>
  <c r="K2811"/>
  <c r="D2811"/>
  <c r="K2816"/>
  <c r="K2819"/>
  <c r="K2820"/>
  <c r="K2818"/>
  <c r="K2817"/>
  <c r="D2820"/>
  <c r="D2819"/>
  <c r="D2818"/>
  <c r="D2817"/>
  <c r="D2816"/>
  <c r="K2824"/>
  <c r="K2823"/>
  <c r="K2825"/>
  <c r="K2822"/>
  <c r="K2821"/>
  <c r="D2825"/>
  <c r="D2824"/>
  <c r="D2823"/>
  <c r="D2822"/>
  <c r="D2821"/>
  <c r="K2829"/>
  <c r="K2828"/>
  <c r="K2827"/>
  <c r="K2826"/>
  <c r="D2829"/>
  <c r="D2828"/>
  <c r="D2827"/>
  <c r="D2826"/>
  <c r="K2835"/>
  <c r="K2834"/>
  <c r="K2833"/>
  <c r="K2832"/>
  <c r="K2831"/>
  <c r="K2830"/>
  <c r="D2835"/>
  <c r="D2834"/>
  <c r="D2833"/>
  <c r="D2832"/>
  <c r="D2831"/>
  <c r="D2830"/>
  <c r="K2838"/>
  <c r="K2837"/>
  <c r="K2836"/>
  <c r="K2841"/>
  <c r="K2840"/>
  <c r="K2839"/>
  <c r="D2841"/>
  <c r="D2840"/>
  <c r="D2839"/>
  <c r="D2838"/>
  <c r="D2837"/>
  <c r="D2836"/>
  <c r="K2847"/>
  <c r="K2846"/>
  <c r="K2845"/>
  <c r="K2844"/>
  <c r="K2843"/>
  <c r="K2842"/>
  <c r="D2847"/>
  <c r="D2846"/>
  <c r="D2845"/>
  <c r="D2844"/>
  <c r="D2843"/>
  <c r="D2842"/>
  <c r="K2849"/>
  <c r="K2848"/>
  <c r="K2851"/>
  <c r="K2850"/>
  <c r="K2855"/>
  <c r="D2851"/>
  <c r="D2850"/>
  <c r="D2849"/>
  <c r="D2848"/>
  <c r="D2852"/>
  <c r="K2852"/>
  <c r="K2854"/>
  <c r="K2853"/>
  <c r="D2855"/>
  <c r="D2854"/>
  <c r="D2853"/>
  <c r="K2859"/>
  <c r="K2860"/>
  <c r="K2857"/>
  <c r="K2856"/>
  <c r="K2858"/>
  <c r="D2860"/>
  <c r="D2859"/>
  <c r="D2858"/>
  <c r="D2857"/>
  <c r="D2856"/>
  <c r="K2864"/>
  <c r="K2863"/>
  <c r="K2862"/>
  <c r="K2861"/>
  <c r="D2864"/>
  <c r="D2863"/>
  <c r="D2862"/>
  <c r="D2861"/>
  <c r="K2866"/>
  <c r="K2865"/>
  <c r="K2868"/>
  <c r="K2867"/>
  <c r="D2868"/>
  <c r="D2867"/>
  <c r="D2866"/>
  <c r="D2865"/>
  <c r="K2871"/>
  <c r="D2871"/>
  <c r="K2874"/>
  <c r="D2874"/>
  <c r="K2873"/>
  <c r="D2873"/>
  <c r="K2872"/>
  <c r="D2872"/>
  <c r="L2554" l="1"/>
  <c r="L2556"/>
  <c r="L2540"/>
  <c r="L2542"/>
  <c r="L2546"/>
  <c r="L2534"/>
  <c r="L2536"/>
  <c r="L2538"/>
  <c r="L2525"/>
  <c r="L2529"/>
  <c r="L2579"/>
  <c r="L2559"/>
  <c r="L2549"/>
  <c r="L2555"/>
  <c r="L2539"/>
  <c r="L2541"/>
  <c r="L2545"/>
  <c r="L2547"/>
  <c r="L2533"/>
  <c r="L2531"/>
  <c r="L2530"/>
  <c r="L2552"/>
  <c r="L2526"/>
  <c r="L2528"/>
  <c r="L2527"/>
  <c r="L2524"/>
  <c r="L2532"/>
  <c r="L2570"/>
  <c r="L2572"/>
  <c r="L2574"/>
  <c r="L2562"/>
  <c r="L2564"/>
  <c r="L2566"/>
  <c r="L2548"/>
  <c r="L2537"/>
  <c r="L2535"/>
  <c r="L2551"/>
  <c r="L2544"/>
  <c r="L2557"/>
  <c r="L2543"/>
  <c r="L2560"/>
  <c r="L2561"/>
  <c r="L2565"/>
  <c r="L2567"/>
  <c r="L2550"/>
  <c r="L2581"/>
  <c r="L2583"/>
  <c r="L2585"/>
  <c r="L2553"/>
  <c r="L2568"/>
  <c r="L2593"/>
  <c r="L2595"/>
  <c r="L2599"/>
  <c r="L2589"/>
  <c r="L2591"/>
  <c r="L2576"/>
  <c r="L2571"/>
  <c r="L2573"/>
  <c r="L2563"/>
  <c r="L2558"/>
  <c r="L2569"/>
  <c r="L2577"/>
  <c r="L2617"/>
  <c r="L2635"/>
  <c r="L2637"/>
  <c r="L2639"/>
  <c r="L2626"/>
  <c r="L2619"/>
  <c r="L2610"/>
  <c r="L2612"/>
  <c r="L2602"/>
  <c r="L2594"/>
  <c r="L2598"/>
  <c r="L2600"/>
  <c r="L2590"/>
  <c r="L2580"/>
  <c r="L2582"/>
  <c r="L2584"/>
  <c r="L2578"/>
  <c r="L2575"/>
  <c r="L2604"/>
  <c r="L2603"/>
  <c r="L2605"/>
  <c r="L2607"/>
  <c r="L2588"/>
  <c r="L2587"/>
  <c r="L2586"/>
  <c r="L2609"/>
  <c r="L2606"/>
  <c r="L2608"/>
  <c r="L2601"/>
  <c r="L2597"/>
  <c r="L2596"/>
  <c r="L2592"/>
  <c r="L2620"/>
  <c r="L2615"/>
  <c r="L2622"/>
  <c r="L2624"/>
  <c r="L2611"/>
  <c r="L2638"/>
  <c r="L2627"/>
  <c r="L2618"/>
  <c r="L2616"/>
  <c r="L2614"/>
  <c r="L2613"/>
  <c r="L2641"/>
  <c r="L2647"/>
  <c r="L2634"/>
  <c r="L2631"/>
  <c r="L2623"/>
  <c r="L2621"/>
  <c r="L2636"/>
  <c r="L2632"/>
  <c r="L2630"/>
  <c r="L2629"/>
  <c r="L2628"/>
  <c r="L2625"/>
  <c r="L2644"/>
  <c r="L2633"/>
  <c r="L2653"/>
  <c r="L2655"/>
  <c r="L2659"/>
  <c r="L2642"/>
  <c r="L2646"/>
  <c r="L2645"/>
  <c r="L2643"/>
  <c r="L2640"/>
  <c r="L2651"/>
  <c r="L2652"/>
  <c r="L2650"/>
  <c r="L2649"/>
  <c r="L2648"/>
  <c r="L2662"/>
  <c r="L2664"/>
  <c r="L2680"/>
  <c r="L2682"/>
  <c r="L2684"/>
  <c r="L2656"/>
  <c r="L2658"/>
  <c r="L2657"/>
  <c r="L2654"/>
  <c r="L2668"/>
  <c r="L2678"/>
  <c r="L2665"/>
  <c r="L2667"/>
  <c r="L2669"/>
  <c r="L2661"/>
  <c r="L2663"/>
  <c r="L2660"/>
  <c r="L2719"/>
  <c r="L2710"/>
  <c r="L2700"/>
  <c r="L2702"/>
  <c r="L2704"/>
  <c r="L2696"/>
  <c r="L2698"/>
  <c r="L2688"/>
  <c r="L2692"/>
  <c r="L2681"/>
  <c r="L2685"/>
  <c r="L2687"/>
  <c r="L2675"/>
  <c r="L2671"/>
  <c r="L2674"/>
  <c r="L2670"/>
  <c r="L2666"/>
  <c r="L2673"/>
  <c r="L2679"/>
  <c r="L2677"/>
  <c r="L2676"/>
  <c r="L2672"/>
  <c r="L2691"/>
  <c r="L2683"/>
  <c r="L2686"/>
  <c r="L2689"/>
  <c r="L2690"/>
  <c r="L2713"/>
  <c r="L2705"/>
  <c r="L2693"/>
  <c r="L2695"/>
  <c r="L2699"/>
  <c r="L2697"/>
  <c r="L2694"/>
  <c r="L2714"/>
  <c r="L2718"/>
  <c r="L2707"/>
  <c r="L2709"/>
  <c r="L2711"/>
  <c r="L2712"/>
  <c r="L2701"/>
  <c r="L2706"/>
  <c r="L2703"/>
  <c r="L2720"/>
  <c r="L2721"/>
  <c r="L2708"/>
  <c r="L2744"/>
  <c r="L2716"/>
  <c r="L2717"/>
  <c r="L2715"/>
  <c r="L2731"/>
  <c r="L2733"/>
  <c r="L2724"/>
  <c r="L2723"/>
  <c r="L2748"/>
  <c r="L2738"/>
  <c r="L2740"/>
  <c r="L2732"/>
  <c r="L2725"/>
  <c r="L2727"/>
  <c r="L2728"/>
  <c r="L2730"/>
  <c r="L2729"/>
  <c r="L2726"/>
  <c r="L2722"/>
  <c r="L2767"/>
  <c r="L2770"/>
  <c r="L2762"/>
  <c r="L2764"/>
  <c r="L2766"/>
  <c r="L2757"/>
  <c r="L2760"/>
  <c r="L2750"/>
  <c r="L2752"/>
  <c r="L2753"/>
  <c r="L2743"/>
  <c r="L2734"/>
  <c r="L2736"/>
  <c r="L2759"/>
  <c r="L2749"/>
  <c r="L2751"/>
  <c r="L2754"/>
  <c r="L2755"/>
  <c r="L2735"/>
  <c r="L2747"/>
  <c r="L2739"/>
  <c r="L2742"/>
  <c r="L2741"/>
  <c r="L2737"/>
  <c r="L2746"/>
  <c r="L2745"/>
  <c r="L2758"/>
  <c r="L2774"/>
  <c r="L2761"/>
  <c r="L2756"/>
  <c r="L2779"/>
  <c r="L2765"/>
  <c r="L2763"/>
  <c r="L2776"/>
  <c r="L2775"/>
  <c r="L2768"/>
  <c r="L2771"/>
  <c r="L2777"/>
  <c r="L2772"/>
  <c r="L2769"/>
  <c r="L2785"/>
  <c r="L2773"/>
  <c r="L2778"/>
  <c r="L2784"/>
  <c r="L2786"/>
  <c r="L2780"/>
  <c r="L2783"/>
  <c r="L2782"/>
  <c r="L2781"/>
  <c r="L2787"/>
  <c r="L2789"/>
  <c r="L2790"/>
  <c r="L2788"/>
  <c r="L2792"/>
  <c r="L2791"/>
  <c r="L2793"/>
  <c r="L2797"/>
  <c r="L2801"/>
  <c r="L2794"/>
  <c r="L2796"/>
  <c r="L2795"/>
  <c r="L2802"/>
  <c r="L2800"/>
  <c r="L2799"/>
  <c r="L2803"/>
  <c r="L2815"/>
  <c r="L2798"/>
  <c r="L2842"/>
  <c r="L2804"/>
  <c r="L2808"/>
  <c r="L2849"/>
  <c r="L2873"/>
  <c r="L2824"/>
  <c r="L2813"/>
  <c r="L2874"/>
  <c r="L2859"/>
  <c r="L2855"/>
  <c r="L2845"/>
  <c r="L2843"/>
  <c r="L2847"/>
  <c r="L2871"/>
  <c r="L2866"/>
  <c r="L2841"/>
  <c r="L2832"/>
  <c r="L2826"/>
  <c r="L2823"/>
  <c r="L2806"/>
  <c r="L2872"/>
  <c r="L2865"/>
  <c r="L2856"/>
  <c r="L2853"/>
  <c r="L2838"/>
  <c r="L2831"/>
  <c r="L2812"/>
  <c r="L2805"/>
  <c r="L2820"/>
  <c r="L2811"/>
  <c r="L2818"/>
  <c r="L2868"/>
  <c r="L2861"/>
  <c r="L2860"/>
  <c r="L2852"/>
  <c r="L2851"/>
  <c r="L2844"/>
  <c r="L2839"/>
  <c r="L2837"/>
  <c r="L2830"/>
  <c r="L2834"/>
  <c r="L2828"/>
  <c r="L2822"/>
  <c r="L2819"/>
  <c r="L2810"/>
  <c r="L2863"/>
  <c r="L2862"/>
  <c r="L2867"/>
  <c r="L2864"/>
  <c r="L2857"/>
  <c r="L2854"/>
  <c r="L2850"/>
  <c r="L2846"/>
  <c r="L2836"/>
  <c r="L2833"/>
  <c r="L2827"/>
  <c r="L2821"/>
  <c r="L2814"/>
  <c r="L2809"/>
  <c r="L2858"/>
  <c r="L2848"/>
  <c r="L2840"/>
  <c r="L2835"/>
  <c r="L2829"/>
  <c r="L2825"/>
  <c r="L2817"/>
  <c r="L2816"/>
  <c r="L2807"/>
  <c r="K2876"/>
  <c r="K2875"/>
  <c r="D2876"/>
  <c r="D2875"/>
  <c r="K2880"/>
  <c r="K2877"/>
  <c r="K2879"/>
  <c r="K2878"/>
  <c r="D2880"/>
  <c r="D2879"/>
  <c r="D2878"/>
  <c r="D2877"/>
  <c r="K2883"/>
  <c r="K2886"/>
  <c r="K2885"/>
  <c r="K2884"/>
  <c r="K2882"/>
  <c r="K2881"/>
  <c r="K2890"/>
  <c r="D2886"/>
  <c r="D2885"/>
  <c r="D2884"/>
  <c r="D2883"/>
  <c r="D2882"/>
  <c r="D2881"/>
  <c r="K2891"/>
  <c r="D2891"/>
  <c r="D2890"/>
  <c r="K2889"/>
  <c r="D2889"/>
  <c r="K2888"/>
  <c r="D2888"/>
  <c r="K2887"/>
  <c r="D2887"/>
  <c r="K2896"/>
  <c r="D2896"/>
  <c r="K2895"/>
  <c r="D2895"/>
  <c r="K2894"/>
  <c r="D2894"/>
  <c r="K2893"/>
  <c r="D2893"/>
  <c r="K2892"/>
  <c r="D2892"/>
  <c r="K2901"/>
  <c r="D2901"/>
  <c r="K2900"/>
  <c r="D2900"/>
  <c r="K2899"/>
  <c r="D2899"/>
  <c r="K2898"/>
  <c r="D2898"/>
  <c r="K2897"/>
  <c r="D2897"/>
  <c r="K2908"/>
  <c r="K2907"/>
  <c r="D2907"/>
  <c r="K2906"/>
  <c r="D2906"/>
  <c r="K2905"/>
  <c r="D2905"/>
  <c r="K2904"/>
  <c r="D2904"/>
  <c r="K2903"/>
  <c r="D2903"/>
  <c r="K2902"/>
  <c r="D2902"/>
  <c r="K2911"/>
  <c r="K2912"/>
  <c r="K2910"/>
  <c r="K2909"/>
  <c r="K2917"/>
  <c r="D2912"/>
  <c r="D2911"/>
  <c r="D2910"/>
  <c r="D2909"/>
  <c r="D2908"/>
  <c r="K2916"/>
  <c r="K2915"/>
  <c r="K2914"/>
  <c r="K2913"/>
  <c r="D2917"/>
  <c r="D2916"/>
  <c r="D2915"/>
  <c r="D2914"/>
  <c r="D2913"/>
  <c r="K2920"/>
  <c r="K2921"/>
  <c r="K2919"/>
  <c r="K2918"/>
  <c r="D2921"/>
  <c r="D2920"/>
  <c r="D2919"/>
  <c r="D2918"/>
  <c r="K2923"/>
  <c r="D2923"/>
  <c r="K2922"/>
  <c r="D2922"/>
  <c r="K3975"/>
  <c r="D3975"/>
  <c r="K3974"/>
  <c r="D3974"/>
  <c r="K3973"/>
  <c r="D3973"/>
  <c r="K3972"/>
  <c r="D3972"/>
  <c r="K3971"/>
  <c r="D3971"/>
  <c r="K3970"/>
  <c r="D3970"/>
  <c r="K3969"/>
  <c r="D3969"/>
  <c r="K3968"/>
  <c r="D3968"/>
  <c r="K3967"/>
  <c r="D3967"/>
  <c r="K3966"/>
  <c r="D3966"/>
  <c r="K3965"/>
  <c r="D3965"/>
  <c r="K3964"/>
  <c r="D3964"/>
  <c r="K3963"/>
  <c r="D3963"/>
  <c r="K3962"/>
  <c r="D3962"/>
  <c r="K3961"/>
  <c r="D3961"/>
  <c r="K3960"/>
  <c r="D3960"/>
  <c r="K3959"/>
  <c r="D3959"/>
  <c r="K3958"/>
  <c r="D3958"/>
  <c r="K3957"/>
  <c r="D3957"/>
  <c r="K3956"/>
  <c r="D3956"/>
  <c r="K3955"/>
  <c r="D3955"/>
  <c r="K3954"/>
  <c r="D3954"/>
  <c r="K3953"/>
  <c r="D3953"/>
  <c r="K3952"/>
  <c r="D3952"/>
  <c r="K3951"/>
  <c r="D3951"/>
  <c r="K3950"/>
  <c r="D3950"/>
  <c r="K3949"/>
  <c r="D3949"/>
  <c r="K3948"/>
  <c r="D3948"/>
  <c r="K3947"/>
  <c r="D3947"/>
  <c r="K3946"/>
  <c r="D3946"/>
  <c r="K3945"/>
  <c r="D3945"/>
  <c r="K3944"/>
  <c r="D3944"/>
  <c r="K3943"/>
  <c r="D3943"/>
  <c r="K3942"/>
  <c r="D3942"/>
  <c r="K3941"/>
  <c r="D3941"/>
  <c r="K3940"/>
  <c r="D3940"/>
  <c r="K3939"/>
  <c r="D3939"/>
  <c r="K3938"/>
  <c r="D3938"/>
  <c r="K3937"/>
  <c r="D3937"/>
  <c r="K3936"/>
  <c r="D3936"/>
  <c r="K3935"/>
  <c r="D3935"/>
  <c r="K3934"/>
  <c r="D3934"/>
  <c r="K3933"/>
  <c r="D3933"/>
  <c r="K3932"/>
  <c r="D3932"/>
  <c r="K3931"/>
  <c r="D3931"/>
  <c r="K3930"/>
  <c r="D3930"/>
  <c r="K3929"/>
  <c r="D3929"/>
  <c r="K3928"/>
  <c r="D3928"/>
  <c r="K3927"/>
  <c r="D3927"/>
  <c r="K3926"/>
  <c r="D3926"/>
  <c r="K3925"/>
  <c r="D3925"/>
  <c r="K3924"/>
  <c r="D3924"/>
  <c r="K3923"/>
  <c r="D3923"/>
  <c r="K3922"/>
  <c r="D3922"/>
  <c r="K3921"/>
  <c r="D3921"/>
  <c r="K3920"/>
  <c r="D3920"/>
  <c r="K3919"/>
  <c r="D3919"/>
  <c r="K3918"/>
  <c r="D3918"/>
  <c r="K3917"/>
  <c r="D3917"/>
  <c r="K3916"/>
  <c r="D3916"/>
  <c r="K3915"/>
  <c r="D3915"/>
  <c r="K3914"/>
  <c r="D3914"/>
  <c r="K3913"/>
  <c r="D3913"/>
  <c r="K3912"/>
  <c r="D3912"/>
  <c r="K3911"/>
  <c r="D3911"/>
  <c r="K3910"/>
  <c r="D3910"/>
  <c r="K3909"/>
  <c r="D3909"/>
  <c r="K3908"/>
  <c r="D3908"/>
  <c r="K3907"/>
  <c r="D3907"/>
  <c r="K3906"/>
  <c r="D3906"/>
  <c r="K3905"/>
  <c r="D3905"/>
  <c r="K3904"/>
  <c r="D3904"/>
  <c r="K3903"/>
  <c r="D3903"/>
  <c r="K3902"/>
  <c r="D3902"/>
  <c r="K3901"/>
  <c r="D3901"/>
  <c r="K3900"/>
  <c r="D3900"/>
  <c r="K3899"/>
  <c r="D3899"/>
  <c r="K3898"/>
  <c r="D3898"/>
  <c r="K3897"/>
  <c r="D3897"/>
  <c r="K3896"/>
  <c r="D3896"/>
  <c r="K3895"/>
  <c r="D3895"/>
  <c r="K3894"/>
  <c r="D3894"/>
  <c r="K3893"/>
  <c r="D3893"/>
  <c r="K3892"/>
  <c r="D3892"/>
  <c r="K3891"/>
  <c r="D3891"/>
  <c r="K3890"/>
  <c r="D3890"/>
  <c r="K3889"/>
  <c r="D3889"/>
  <c r="K3888"/>
  <c r="D3888"/>
  <c r="K3887"/>
  <c r="D3887"/>
  <c r="K3886"/>
  <c r="D3886"/>
  <c r="K3885"/>
  <c r="D3885"/>
  <c r="K3884"/>
  <c r="D3884"/>
  <c r="K3883"/>
  <c r="D3883"/>
  <c r="K3880"/>
  <c r="D3880"/>
  <c r="K3879"/>
  <c r="D3879"/>
  <c r="K3878"/>
  <c r="D3878"/>
  <c r="K3877"/>
  <c r="D3877"/>
  <c r="K3876"/>
  <c r="D3876"/>
  <c r="K3875"/>
  <c r="D3875"/>
  <c r="K3874"/>
  <c r="D3874"/>
  <c r="K3873"/>
  <c r="D3873"/>
  <c r="K3872"/>
  <c r="D3872"/>
  <c r="K3871"/>
  <c r="D3871"/>
  <c r="K3870"/>
  <c r="D3870"/>
  <c r="K3869"/>
  <c r="D3869"/>
  <c r="K3868"/>
  <c r="D3868"/>
  <c r="K3867"/>
  <c r="D3867"/>
  <c r="K3866"/>
  <c r="D3866"/>
  <c r="K3865"/>
  <c r="D3865"/>
  <c r="K3864"/>
  <c r="D3864"/>
  <c r="K3863"/>
  <c r="D3863"/>
  <c r="K3862"/>
  <c r="D3862"/>
  <c r="K3861"/>
  <c r="D3861"/>
  <c r="K3860"/>
  <c r="D3860"/>
  <c r="K3859"/>
  <c r="D3859"/>
  <c r="K3858"/>
  <c r="D3858"/>
  <c r="K3857"/>
  <c r="D3857"/>
  <c r="K3856"/>
  <c r="D3856"/>
  <c r="K3855"/>
  <c r="D3855"/>
  <c r="K3854"/>
  <c r="D3854"/>
  <c r="K3853"/>
  <c r="D3853"/>
  <c r="K3852"/>
  <c r="D3852"/>
  <c r="K3851"/>
  <c r="D3851"/>
  <c r="K3850"/>
  <c r="D3850"/>
  <c r="K3849"/>
  <c r="D3849"/>
  <c r="K3848"/>
  <c r="D3848"/>
  <c r="K3847"/>
  <c r="D3847"/>
  <c r="K3846"/>
  <c r="D3846"/>
  <c r="K3845"/>
  <c r="D3845"/>
  <c r="K3844"/>
  <c r="D3844"/>
  <c r="K3843"/>
  <c r="D3843"/>
  <c r="K3842"/>
  <c r="D3842"/>
  <c r="K3841"/>
  <c r="D3841"/>
  <c r="K3840"/>
  <c r="D3840"/>
  <c r="K3839"/>
  <c r="D3839"/>
  <c r="K3838"/>
  <c r="D3838"/>
  <c r="K3837"/>
  <c r="D3837"/>
  <c r="K3836"/>
  <c r="D3836"/>
  <c r="K3835"/>
  <c r="D3835"/>
  <c r="K3834"/>
  <c r="D3834"/>
  <c r="K3833"/>
  <c r="D3833"/>
  <c r="K3832"/>
  <c r="D3832"/>
  <c r="K3831"/>
  <c r="D3831"/>
  <c r="K3830"/>
  <c r="D3830"/>
  <c r="K3829"/>
  <c r="D3829"/>
  <c r="K3828"/>
  <c r="D3828"/>
  <c r="K3827"/>
  <c r="D3827"/>
  <c r="K3826"/>
  <c r="D3826"/>
  <c r="K3825"/>
  <c r="D3825"/>
  <c r="K3824"/>
  <c r="D3824"/>
  <c r="K3823"/>
  <c r="D3823"/>
  <c r="K3822"/>
  <c r="D3822"/>
  <c r="K3821"/>
  <c r="D3821"/>
  <c r="K3820"/>
  <c r="D3820"/>
  <c r="K3819"/>
  <c r="D3819"/>
  <c r="K3818"/>
  <c r="D3818"/>
  <c r="K3817"/>
  <c r="D3817"/>
  <c r="K3816"/>
  <c r="D3816"/>
  <c r="K3815"/>
  <c r="D3815"/>
  <c r="K3814"/>
  <c r="D3814"/>
  <c r="K3813"/>
  <c r="D3813"/>
  <c r="K3812"/>
  <c r="D3812"/>
  <c r="K3811"/>
  <c r="D3811"/>
  <c r="K3810"/>
  <c r="D3810"/>
  <c r="K3809"/>
  <c r="D3809"/>
  <c r="K3808"/>
  <c r="D3808"/>
  <c r="K3807"/>
  <c r="D3807"/>
  <c r="K3806"/>
  <c r="D3806"/>
  <c r="K3805"/>
  <c r="D3805"/>
  <c r="K3804"/>
  <c r="D3804"/>
  <c r="K3803"/>
  <c r="D3803"/>
  <c r="K3802"/>
  <c r="D3802"/>
  <c r="K3801"/>
  <c r="D3801"/>
  <c r="K3800"/>
  <c r="D3800"/>
  <c r="K3799"/>
  <c r="D3799"/>
  <c r="K3798"/>
  <c r="D3798"/>
  <c r="K3797"/>
  <c r="D3797"/>
  <c r="K3796"/>
  <c r="D3796"/>
  <c r="K3795"/>
  <c r="D3795"/>
  <c r="K3794"/>
  <c r="D3794"/>
  <c r="K3793"/>
  <c r="D3793"/>
  <c r="K3792"/>
  <c r="D3792"/>
  <c r="K3791"/>
  <c r="D3791"/>
  <c r="K3790"/>
  <c r="D3790"/>
  <c r="K3789"/>
  <c r="D3789"/>
  <c r="K3788"/>
  <c r="D3788"/>
  <c r="K3787"/>
  <c r="D3787"/>
  <c r="K3786"/>
  <c r="D3786"/>
  <c r="K3785"/>
  <c r="D3785"/>
  <c r="K3784"/>
  <c r="D3784"/>
  <c r="K3783"/>
  <c r="D3783"/>
  <c r="K3782"/>
  <c r="D3782"/>
  <c r="K3781"/>
  <c r="D3781"/>
  <c r="K3780"/>
  <c r="D3780"/>
  <c r="K3779"/>
  <c r="D3779"/>
  <c r="K3778"/>
  <c r="D3778"/>
  <c r="K3777"/>
  <c r="D3777"/>
  <c r="K3776"/>
  <c r="D3776"/>
  <c r="K3775"/>
  <c r="D3775"/>
  <c r="K3774"/>
  <c r="D3774"/>
  <c r="K3773"/>
  <c r="D3773"/>
  <c r="K3772"/>
  <c r="D3772"/>
  <c r="K3771"/>
  <c r="D3771"/>
  <c r="K3768"/>
  <c r="D3768"/>
  <c r="K3767"/>
  <c r="D3767"/>
  <c r="K3766"/>
  <c r="D3766"/>
  <c r="K3765"/>
  <c r="D3765"/>
  <c r="K3764"/>
  <c r="D3764"/>
  <c r="K3763"/>
  <c r="D3763"/>
  <c r="K3762"/>
  <c r="D3762"/>
  <c r="K3761"/>
  <c r="D3761"/>
  <c r="K3760"/>
  <c r="D3760"/>
  <c r="K3759"/>
  <c r="D3759"/>
  <c r="K3758"/>
  <c r="D3758"/>
  <c r="K3757"/>
  <c r="D3757"/>
  <c r="K3756"/>
  <c r="D3756"/>
  <c r="K3755"/>
  <c r="D3755"/>
  <c r="K3754"/>
  <c r="D3754"/>
  <c r="K3753"/>
  <c r="D3753"/>
  <c r="K3752"/>
  <c r="D3752"/>
  <c r="K3751"/>
  <c r="D3751"/>
  <c r="K3750"/>
  <c r="D3750"/>
  <c r="K3749"/>
  <c r="D3749"/>
  <c r="K3748"/>
  <c r="D3748"/>
  <c r="K3747"/>
  <c r="D3747"/>
  <c r="K3746"/>
  <c r="D3746"/>
  <c r="K3745"/>
  <c r="D3745"/>
  <c r="K3733"/>
  <c r="D3733"/>
  <c r="K3732"/>
  <c r="D3732"/>
  <c r="K3731"/>
  <c r="D3731"/>
  <c r="K3730"/>
  <c r="D3730"/>
  <c r="K3729"/>
  <c r="D3729"/>
  <c r="K3728"/>
  <c r="D3728"/>
  <c r="K3727"/>
  <c r="D3727"/>
  <c r="K3726"/>
  <c r="D3726"/>
  <c r="K3725"/>
  <c r="D3725"/>
  <c r="K3724"/>
  <c r="D3724"/>
  <c r="K3723"/>
  <c r="D3723"/>
  <c r="K3722"/>
  <c r="D3722"/>
  <c r="K3721"/>
  <c r="D3721"/>
  <c r="K3720"/>
  <c r="D3720"/>
  <c r="K3719"/>
  <c r="D3719"/>
  <c r="K3718"/>
  <c r="D3718"/>
  <c r="K3717"/>
  <c r="D3717"/>
  <c r="K3716"/>
  <c r="D3716"/>
  <c r="K3715"/>
  <c r="D3715"/>
  <c r="K3714"/>
  <c r="D3714"/>
  <c r="K3713"/>
  <c r="D3713"/>
  <c r="K3712"/>
  <c r="D3712"/>
  <c r="K3711"/>
  <c r="D3711"/>
  <c r="K3710"/>
  <c r="D3710"/>
  <c r="K3709"/>
  <c r="D3709"/>
  <c r="K3708"/>
  <c r="D3708"/>
  <c r="K3707"/>
  <c r="D3707"/>
  <c r="K3706"/>
  <c r="D3706"/>
  <c r="K3705"/>
  <c r="D3705"/>
  <c r="K3704"/>
  <c r="D3704"/>
  <c r="K3703"/>
  <c r="D3703"/>
  <c r="K3702"/>
  <c r="D3702"/>
  <c r="K3701"/>
  <c r="D3701"/>
  <c r="K3700"/>
  <c r="D3700"/>
  <c r="K3699"/>
  <c r="D3699"/>
  <c r="K3698"/>
  <c r="D3698"/>
  <c r="K3697"/>
  <c r="D3697"/>
  <c r="K3696"/>
  <c r="D3696"/>
  <c r="K3695"/>
  <c r="D3695"/>
  <c r="K3694"/>
  <c r="D3694"/>
  <c r="K3693"/>
  <c r="D3693"/>
  <c r="K3692"/>
  <c r="D3692"/>
  <c r="K3691"/>
  <c r="D3691"/>
  <c r="K3690"/>
  <c r="D3690"/>
  <c r="K3689"/>
  <c r="D3689"/>
  <c r="K3688"/>
  <c r="D3688"/>
  <c r="K3687"/>
  <c r="D3687"/>
  <c r="K3686"/>
  <c r="D3686"/>
  <c r="K3685"/>
  <c r="D3685"/>
  <c r="K3684"/>
  <c r="D3684"/>
  <c r="K3683"/>
  <c r="D3683"/>
  <c r="K3682"/>
  <c r="D3682"/>
  <c r="K3681"/>
  <c r="D3681"/>
  <c r="K3680"/>
  <c r="D3680"/>
  <c r="K3679"/>
  <c r="D3679"/>
  <c r="K3678"/>
  <c r="D3678"/>
  <c r="K3677"/>
  <c r="D3677"/>
  <c r="K3676"/>
  <c r="D3676"/>
  <c r="K3675"/>
  <c r="D3675"/>
  <c r="K3674"/>
  <c r="D3674"/>
  <c r="K3673"/>
  <c r="D3673"/>
  <c r="K3672"/>
  <c r="D3672"/>
  <c r="K3671"/>
  <c r="D3671"/>
  <c r="K3670"/>
  <c r="D3670"/>
  <c r="K3669"/>
  <c r="D3669"/>
  <c r="K3668"/>
  <c r="D3668"/>
  <c r="K3667"/>
  <c r="D3667"/>
  <c r="K3666"/>
  <c r="D3666"/>
  <c r="K3665"/>
  <c r="D3665"/>
  <c r="K3664"/>
  <c r="D3664"/>
  <c r="K3663"/>
  <c r="D3663"/>
  <c r="K3662"/>
  <c r="D3662"/>
  <c r="K3661"/>
  <c r="D3661"/>
  <c r="K3660"/>
  <c r="D3660"/>
  <c r="K3659"/>
  <c r="D3659"/>
  <c r="K3656"/>
  <c r="D3656"/>
  <c r="K3655"/>
  <c r="D3655"/>
  <c r="K3654"/>
  <c r="D3654"/>
  <c r="K3653"/>
  <c r="D3653"/>
  <c r="K3652"/>
  <c r="D3652"/>
  <c r="K3651"/>
  <c r="D3651"/>
  <c r="K3650"/>
  <c r="D3650"/>
  <c r="K3649"/>
  <c r="D3649"/>
  <c r="K3648"/>
  <c r="D3648"/>
  <c r="K3647"/>
  <c r="D3647"/>
  <c r="K3646"/>
  <c r="D3646"/>
  <c r="K3645"/>
  <c r="D3645"/>
  <c r="K3644"/>
  <c r="D3644"/>
  <c r="K3643"/>
  <c r="D3643"/>
  <c r="K3642"/>
  <c r="D3642"/>
  <c r="K3641"/>
  <c r="D3641"/>
  <c r="K3640"/>
  <c r="D3640"/>
  <c r="K3639"/>
  <c r="D3639"/>
  <c r="K3638"/>
  <c r="D3638"/>
  <c r="K3637"/>
  <c r="D3637"/>
  <c r="K3636"/>
  <c r="D3636"/>
  <c r="K3635"/>
  <c r="D3635"/>
  <c r="K3634"/>
  <c r="D3634"/>
  <c r="K3633"/>
  <c r="D3633"/>
  <c r="K3632"/>
  <c r="D3632"/>
  <c r="K3631"/>
  <c r="D3631"/>
  <c r="K3630"/>
  <c r="D3630"/>
  <c r="K3629"/>
  <c r="D3629"/>
  <c r="K3628"/>
  <c r="D3628"/>
  <c r="K3627"/>
  <c r="D3627"/>
  <c r="K3626"/>
  <c r="D3626"/>
  <c r="K3625"/>
  <c r="D3625"/>
  <c r="K3624"/>
  <c r="D3624"/>
  <c r="K3623"/>
  <c r="D3623"/>
  <c r="K3622"/>
  <c r="D3622"/>
  <c r="K3621"/>
  <c r="D3621"/>
  <c r="K3620"/>
  <c r="D3620"/>
  <c r="K3619"/>
  <c r="D3619"/>
  <c r="K3618"/>
  <c r="D3618"/>
  <c r="K3617"/>
  <c r="D3617"/>
  <c r="K3616"/>
  <c r="D3616"/>
  <c r="K3615"/>
  <c r="D3615"/>
  <c r="K3614"/>
  <c r="D3614"/>
  <c r="K3613"/>
  <c r="D3613"/>
  <c r="K3612"/>
  <c r="D3612"/>
  <c r="K3611"/>
  <c r="D3611"/>
  <c r="K3610"/>
  <c r="D3610"/>
  <c r="K3609"/>
  <c r="D3609"/>
  <c r="K3608"/>
  <c r="D3608"/>
  <c r="K3607"/>
  <c r="D3607"/>
  <c r="K3606"/>
  <c r="D3606"/>
  <c r="K3605"/>
  <c r="D3605"/>
  <c r="K3604"/>
  <c r="D3604"/>
  <c r="K3603"/>
  <c r="D3603"/>
  <c r="K3602"/>
  <c r="D3602"/>
  <c r="K3601"/>
  <c r="D3601"/>
  <c r="K3600"/>
  <c r="D3600"/>
  <c r="K3599"/>
  <c r="D3599"/>
  <c r="K3598"/>
  <c r="D3598"/>
  <c r="K3597"/>
  <c r="D3597"/>
  <c r="K3596"/>
  <c r="D3596"/>
  <c r="K3595"/>
  <c r="D3595"/>
  <c r="K3594"/>
  <c r="D3594"/>
  <c r="K3593"/>
  <c r="D3593"/>
  <c r="K3592"/>
  <c r="D3592"/>
  <c r="K3591"/>
  <c r="D3591"/>
  <c r="K3590"/>
  <c r="D3590"/>
  <c r="K3589"/>
  <c r="D3589"/>
  <c r="K3588"/>
  <c r="D3588"/>
  <c r="K3587"/>
  <c r="D3587"/>
  <c r="K3586"/>
  <c r="D3586"/>
  <c r="K3585"/>
  <c r="D3585"/>
  <c r="K3584"/>
  <c r="D3584"/>
  <c r="K3583"/>
  <c r="D3583"/>
  <c r="K3582"/>
  <c r="D3582"/>
  <c r="K3581"/>
  <c r="D3581"/>
  <c r="K3580"/>
  <c r="D3580"/>
  <c r="K3579"/>
  <c r="D3579"/>
  <c r="K3578"/>
  <c r="D3578"/>
  <c r="K3577"/>
  <c r="D3577"/>
  <c r="K3576"/>
  <c r="D3576"/>
  <c r="K3575"/>
  <c r="D3575"/>
  <c r="K3574"/>
  <c r="D3574"/>
  <c r="K3573"/>
  <c r="D3573"/>
  <c r="K3572"/>
  <c r="D3572"/>
  <c r="K3571"/>
  <c r="D3571"/>
  <c r="K3570"/>
  <c r="D3570"/>
  <c r="K3569"/>
  <c r="D3569"/>
  <c r="K3568"/>
  <c r="D3568"/>
  <c r="K3567"/>
  <c r="D3567"/>
  <c r="K3566"/>
  <c r="D3566"/>
  <c r="K3565"/>
  <c r="D3565"/>
  <c r="K3564"/>
  <c r="D3564"/>
  <c r="K3563"/>
  <c r="D3563"/>
  <c r="K3562"/>
  <c r="D3562"/>
  <c r="K3561"/>
  <c r="D3561"/>
  <c r="K3560"/>
  <c r="D3560"/>
  <c r="K3559"/>
  <c r="D3559"/>
  <c r="K3558"/>
  <c r="D3558"/>
  <c r="K3557"/>
  <c r="D3557"/>
  <c r="K3556"/>
  <c r="D3556"/>
  <c r="K3555"/>
  <c r="D3555"/>
  <c r="K3554"/>
  <c r="D3554"/>
  <c r="K3553"/>
  <c r="D3553"/>
  <c r="K3552"/>
  <c r="D3552"/>
  <c r="K3551"/>
  <c r="D3551"/>
  <c r="K3550"/>
  <c r="D3550"/>
  <c r="K3549"/>
  <c r="D3549"/>
  <c r="K3548"/>
  <c r="D3548"/>
  <c r="K3547"/>
  <c r="D3547"/>
  <c r="K3546"/>
  <c r="D3546"/>
  <c r="K3545"/>
  <c r="D3545"/>
  <c r="K3544"/>
  <c r="D3544"/>
  <c r="K3543"/>
  <c r="D3543"/>
  <c r="K3542"/>
  <c r="D3542"/>
  <c r="K3541"/>
  <c r="D3541"/>
  <c r="K3540"/>
  <c r="D3540"/>
  <c r="K3539"/>
  <c r="D3539"/>
  <c r="K3538"/>
  <c r="D3538"/>
  <c r="K3537"/>
  <c r="D3537"/>
  <c r="K3536"/>
  <c r="D3536"/>
  <c r="K3535"/>
  <c r="D3535"/>
  <c r="K3534"/>
  <c r="D3534"/>
  <c r="K3533"/>
  <c r="D3533"/>
  <c r="K3532"/>
  <c r="D3532"/>
  <c r="K3531"/>
  <c r="D3531"/>
  <c r="K3530"/>
  <c r="D3530"/>
  <c r="K3529"/>
  <c r="D3529"/>
  <c r="K3528"/>
  <c r="D3528"/>
  <c r="K3527"/>
  <c r="D3527"/>
  <c r="K3526"/>
  <c r="D3526"/>
  <c r="K3525"/>
  <c r="D3525"/>
  <c r="K3524"/>
  <c r="D3524"/>
  <c r="K3523"/>
  <c r="D3523"/>
  <c r="K3522"/>
  <c r="D3522"/>
  <c r="K3521"/>
  <c r="D3521"/>
  <c r="K3520"/>
  <c r="D3520"/>
  <c r="K3519"/>
  <c r="D3519"/>
  <c r="K3518"/>
  <c r="D3518"/>
  <c r="K3517"/>
  <c r="D3517"/>
  <c r="K3516"/>
  <c r="D3516"/>
  <c r="K3515"/>
  <c r="D3515"/>
  <c r="K3514"/>
  <c r="D3514"/>
  <c r="K3511"/>
  <c r="D3511"/>
  <c r="K3510"/>
  <c r="D3510"/>
  <c r="K3509"/>
  <c r="D3509"/>
  <c r="K3508"/>
  <c r="D3508"/>
  <c r="K3507"/>
  <c r="D3507"/>
  <c r="K3506"/>
  <c r="D3506"/>
  <c r="K3505"/>
  <c r="D3505"/>
  <c r="K3504"/>
  <c r="D3504"/>
  <c r="K3503"/>
  <c r="D3503"/>
  <c r="K3502"/>
  <c r="D3502"/>
  <c r="K3501"/>
  <c r="D3501"/>
  <c r="K3500"/>
  <c r="D3500"/>
  <c r="K3499"/>
  <c r="D3499"/>
  <c r="K3498"/>
  <c r="D3498"/>
  <c r="K3497"/>
  <c r="D3497"/>
  <c r="K3496"/>
  <c r="D3496"/>
  <c r="K3495"/>
  <c r="D3495"/>
  <c r="K3494"/>
  <c r="D3494"/>
  <c r="K3493"/>
  <c r="D3493"/>
  <c r="K3492"/>
  <c r="D3492"/>
  <c r="K3491"/>
  <c r="D3491"/>
  <c r="K3490"/>
  <c r="D3490"/>
  <c r="K3489"/>
  <c r="D3489"/>
  <c r="K3488"/>
  <c r="D3488"/>
  <c r="K3487"/>
  <c r="D3487"/>
  <c r="K3486"/>
  <c r="D3486"/>
  <c r="K3485"/>
  <c r="D3485"/>
  <c r="K3484"/>
  <c r="D3484"/>
  <c r="K3483"/>
  <c r="D3483"/>
  <c r="K3482"/>
  <c r="D3482"/>
  <c r="K3481"/>
  <c r="D3481"/>
  <c r="K3480"/>
  <c r="D3480"/>
  <c r="K3479"/>
  <c r="D3479"/>
  <c r="K3478"/>
  <c r="D3478"/>
  <c r="K3477"/>
  <c r="D3477"/>
  <c r="K3476"/>
  <c r="D3476"/>
  <c r="K3475"/>
  <c r="D3475"/>
  <c r="K3474"/>
  <c r="D3474"/>
  <c r="K3473"/>
  <c r="D3473"/>
  <c r="K3472"/>
  <c r="D3472"/>
  <c r="K3471"/>
  <c r="D3471"/>
  <c r="K3470"/>
  <c r="D3470"/>
  <c r="K3469"/>
  <c r="D3469"/>
  <c r="K3468"/>
  <c r="D3468"/>
  <c r="K3467"/>
  <c r="D3467"/>
  <c r="K3466"/>
  <c r="D3466"/>
  <c r="K3465"/>
  <c r="D3465"/>
  <c r="K3464"/>
  <c r="D3464"/>
  <c r="K3463"/>
  <c r="D3463"/>
  <c r="K3462"/>
  <c r="D3462"/>
  <c r="K3461"/>
  <c r="D3461"/>
  <c r="K3460"/>
  <c r="D3460"/>
  <c r="K3459"/>
  <c r="D3459"/>
  <c r="K3458"/>
  <c r="D3458"/>
  <c r="K3457"/>
  <c r="D3457"/>
  <c r="K3456"/>
  <c r="D3456"/>
  <c r="K3455"/>
  <c r="D3455"/>
  <c r="K3454"/>
  <c r="D3454"/>
  <c r="K3453"/>
  <c r="D3453"/>
  <c r="K3452"/>
  <c r="D3452"/>
  <c r="K3451"/>
  <c r="D3451"/>
  <c r="K3450"/>
  <c r="D3450"/>
  <c r="K3449"/>
  <c r="D3449"/>
  <c r="K3448"/>
  <c r="D3448"/>
  <c r="K3447"/>
  <c r="D3447"/>
  <c r="K3446"/>
  <c r="D3446"/>
  <c r="K3445"/>
  <c r="D3445"/>
  <c r="K3444"/>
  <c r="D3444"/>
  <c r="K3443"/>
  <c r="D3443"/>
  <c r="K3442"/>
  <c r="D3442"/>
  <c r="K3441"/>
  <c r="D3441"/>
  <c r="K3440"/>
  <c r="D3440"/>
  <c r="K3439"/>
  <c r="D3439"/>
  <c r="K3438"/>
  <c r="D3438"/>
  <c r="K3437"/>
  <c r="D3437"/>
  <c r="K3436"/>
  <c r="D3436"/>
  <c r="K3435"/>
  <c r="D3435"/>
  <c r="K3434"/>
  <c r="D3434"/>
  <c r="K3433"/>
  <c r="D3433"/>
  <c r="K3432"/>
  <c r="D3432"/>
  <c r="K3431"/>
  <c r="D3431"/>
  <c r="K3430"/>
  <c r="D3430"/>
  <c r="K3429"/>
  <c r="D3429"/>
  <c r="K3428"/>
  <c r="D3428"/>
  <c r="K3427"/>
  <c r="D3427"/>
  <c r="K3426"/>
  <c r="D3426"/>
  <c r="K3425"/>
  <c r="D3425"/>
  <c r="K3424"/>
  <c r="D3424"/>
  <c r="K3423"/>
  <c r="D3423"/>
  <c r="K3422"/>
  <c r="D3422"/>
  <c r="K3421"/>
  <c r="D3421"/>
  <c r="K3420"/>
  <c r="D3420"/>
  <c r="K3419"/>
  <c r="D3419"/>
  <c r="K3418"/>
  <c r="D3418"/>
  <c r="K3417"/>
  <c r="D3417"/>
  <c r="K3416"/>
  <c r="D3416"/>
  <c r="K3415"/>
  <c r="D3415"/>
  <c r="K3414"/>
  <c r="D3414"/>
  <c r="K3413"/>
  <c r="D3413"/>
  <c r="K3412"/>
  <c r="D3412"/>
  <c r="K3411"/>
  <c r="D3411"/>
  <c r="K3410"/>
  <c r="D3410"/>
  <c r="K3407"/>
  <c r="D3407"/>
  <c r="K3406"/>
  <c r="D3406"/>
  <c r="K3405"/>
  <c r="D3405"/>
  <c r="K3404"/>
  <c r="D3404"/>
  <c r="K3403"/>
  <c r="D3403"/>
  <c r="K3402"/>
  <c r="D3402"/>
  <c r="K3401"/>
  <c r="D3401"/>
  <c r="K3400"/>
  <c r="D3400"/>
  <c r="K3399"/>
  <c r="D3399"/>
  <c r="K3398"/>
  <c r="D3398"/>
  <c r="K3397"/>
  <c r="D3397"/>
  <c r="K3396"/>
  <c r="D3396"/>
  <c r="K3395"/>
  <c r="D3395"/>
  <c r="K3394"/>
  <c r="D3394"/>
  <c r="K3393"/>
  <c r="D3393"/>
  <c r="K3392"/>
  <c r="D3392"/>
  <c r="K3391"/>
  <c r="D3391"/>
  <c r="K3390"/>
  <c r="D3390"/>
  <c r="K3389"/>
  <c r="D3389"/>
  <c r="K3388"/>
  <c r="D3388"/>
  <c r="K3387"/>
  <c r="D3387"/>
  <c r="K3386"/>
  <c r="D3386"/>
  <c r="K3385"/>
  <c r="D3385"/>
  <c r="K3384"/>
  <c r="D3384"/>
  <c r="K3383"/>
  <c r="D3383"/>
  <c r="K3382"/>
  <c r="D3382"/>
  <c r="K3381"/>
  <c r="D3381"/>
  <c r="K3380"/>
  <c r="D3380"/>
  <c r="K3379"/>
  <c r="D3379"/>
  <c r="K3378"/>
  <c r="D3378"/>
  <c r="K3377"/>
  <c r="D3377"/>
  <c r="K3376"/>
  <c r="D3376"/>
  <c r="K3375"/>
  <c r="D3375"/>
  <c r="K3374"/>
  <c r="D3374"/>
  <c r="K3373"/>
  <c r="D3373"/>
  <c r="K3372"/>
  <c r="D3372"/>
  <c r="K3371"/>
  <c r="D3371"/>
  <c r="K3370"/>
  <c r="D3370"/>
  <c r="K3369"/>
  <c r="D3369"/>
  <c r="K3368"/>
  <c r="D3368"/>
  <c r="K3367"/>
  <c r="D3367"/>
  <c r="K3366"/>
  <c r="D3366"/>
  <c r="K3365"/>
  <c r="D3365"/>
  <c r="K3364"/>
  <c r="D3364"/>
  <c r="K3363"/>
  <c r="D3363"/>
  <c r="K3362"/>
  <c r="D3362"/>
  <c r="K3361"/>
  <c r="D3361"/>
  <c r="K3360"/>
  <c r="D3360"/>
  <c r="K3359"/>
  <c r="D3359"/>
  <c r="K3358"/>
  <c r="D3358"/>
  <c r="K3357"/>
  <c r="D3357"/>
  <c r="K3356"/>
  <c r="D3356"/>
  <c r="K3355"/>
  <c r="D3355"/>
  <c r="K3354"/>
  <c r="D3354"/>
  <c r="K3353"/>
  <c r="D3353"/>
  <c r="K3352"/>
  <c r="D3352"/>
  <c r="K3351"/>
  <c r="D3351"/>
  <c r="K3350"/>
  <c r="D3350"/>
  <c r="K3349"/>
  <c r="D3349"/>
  <c r="K3348"/>
  <c r="D3348"/>
  <c r="K3347"/>
  <c r="D3347"/>
  <c r="K3346"/>
  <c r="D3346"/>
  <c r="K3345"/>
  <c r="D3345"/>
  <c r="K3344"/>
  <c r="D3344"/>
  <c r="K3343"/>
  <c r="D3343"/>
  <c r="K3342"/>
  <c r="D3342"/>
  <c r="K3341"/>
  <c r="D3341"/>
  <c r="K3340"/>
  <c r="D3340"/>
  <c r="K3339"/>
  <c r="D3339"/>
  <c r="K3338"/>
  <c r="D3338"/>
  <c r="K3337"/>
  <c r="D3337"/>
  <c r="K3336"/>
  <c r="D3336"/>
  <c r="K3335"/>
  <c r="D3335"/>
  <c r="K3334"/>
  <c r="D3334"/>
  <c r="K3333"/>
  <c r="D3333"/>
  <c r="K3332"/>
  <c r="D3332"/>
  <c r="K3331"/>
  <c r="D3331"/>
  <c r="K3330"/>
  <c r="D3330"/>
  <c r="K3329"/>
  <c r="D3329"/>
  <c r="K3328"/>
  <c r="D3328"/>
  <c r="K3327"/>
  <c r="D3327"/>
  <c r="K3326"/>
  <c r="D3326"/>
  <c r="K3325"/>
  <c r="D3325"/>
  <c r="K3324"/>
  <c r="D3324"/>
  <c r="K3323"/>
  <c r="D3323"/>
  <c r="K3320"/>
  <c r="D3320"/>
  <c r="K3319"/>
  <c r="D3319"/>
  <c r="K3318"/>
  <c r="D3318"/>
  <c r="K3317"/>
  <c r="D3317"/>
  <c r="K3316"/>
  <c r="D3316"/>
  <c r="K3315"/>
  <c r="D3315"/>
  <c r="K3314"/>
  <c r="D3314"/>
  <c r="K3313"/>
  <c r="D3313"/>
  <c r="K3312"/>
  <c r="D3312"/>
  <c r="K3311"/>
  <c r="D3311"/>
  <c r="K3310"/>
  <c r="D3310"/>
  <c r="K3309"/>
  <c r="D3309"/>
  <c r="K3308"/>
  <c r="D3308"/>
  <c r="K3307"/>
  <c r="D3307"/>
  <c r="K3306"/>
  <c r="D3306"/>
  <c r="K3305"/>
  <c r="D3305"/>
  <c r="K3304"/>
  <c r="D3304"/>
  <c r="K3303"/>
  <c r="D3303"/>
  <c r="K3302"/>
  <c r="D3302"/>
  <c r="K3301"/>
  <c r="D3301"/>
  <c r="K3300"/>
  <c r="D3300"/>
  <c r="K3299"/>
  <c r="D3299"/>
  <c r="K3298"/>
  <c r="D3298"/>
  <c r="K3297"/>
  <c r="D3297"/>
  <c r="K3296"/>
  <c r="D3296"/>
  <c r="K3295"/>
  <c r="D3295"/>
  <c r="K3294"/>
  <c r="D3294"/>
  <c r="K3293"/>
  <c r="D3293"/>
  <c r="K3292"/>
  <c r="D3292"/>
  <c r="K3291"/>
  <c r="D3291"/>
  <c r="K3290"/>
  <c r="D3290"/>
  <c r="K3289"/>
  <c r="D3289"/>
  <c r="K3288"/>
  <c r="D3288"/>
  <c r="K3287"/>
  <c r="D3287"/>
  <c r="K3286"/>
  <c r="D3286"/>
  <c r="K3285"/>
  <c r="D3285"/>
  <c r="K3284"/>
  <c r="D3284"/>
  <c r="K3283"/>
  <c r="D3283"/>
  <c r="K3282"/>
  <c r="D3282"/>
  <c r="K3281"/>
  <c r="D3281"/>
  <c r="K3280"/>
  <c r="D3280"/>
  <c r="K3279"/>
  <c r="D3279"/>
  <c r="K3278"/>
  <c r="D3278"/>
  <c r="K3277"/>
  <c r="D3277"/>
  <c r="K3276"/>
  <c r="D3276"/>
  <c r="K3275"/>
  <c r="D3275"/>
  <c r="K3274"/>
  <c r="D3274"/>
  <c r="K3273"/>
  <c r="D3273"/>
  <c r="K3272"/>
  <c r="D3272"/>
  <c r="K3271"/>
  <c r="D3271"/>
  <c r="K3270"/>
  <c r="D3270"/>
  <c r="K3269"/>
  <c r="D3269"/>
  <c r="K3268"/>
  <c r="D3268"/>
  <c r="K3267"/>
  <c r="D3267"/>
  <c r="K3266"/>
  <c r="D3266"/>
  <c r="K3265"/>
  <c r="D3265"/>
  <c r="K3264"/>
  <c r="D3264"/>
  <c r="K3263"/>
  <c r="D3263"/>
  <c r="K3262"/>
  <c r="D3262"/>
  <c r="K3261"/>
  <c r="D3261"/>
  <c r="K3260"/>
  <c r="D3260"/>
  <c r="K3259"/>
  <c r="D3259"/>
  <c r="K3258"/>
  <c r="D3258"/>
  <c r="K3257"/>
  <c r="D3257"/>
  <c r="K3256"/>
  <c r="D3256"/>
  <c r="K3255"/>
  <c r="D3255"/>
  <c r="K3254"/>
  <c r="D3254"/>
  <c r="K3253"/>
  <c r="D3253"/>
  <c r="K3252"/>
  <c r="D3252"/>
  <c r="K3251"/>
  <c r="D3251"/>
  <c r="K3250"/>
  <c r="D3250"/>
  <c r="K3249"/>
  <c r="D3249"/>
  <c r="K3248"/>
  <c r="D3248"/>
  <c r="K3247"/>
  <c r="D3247"/>
  <c r="K3246"/>
  <c r="D3246"/>
  <c r="K3245"/>
  <c r="D3245"/>
  <c r="K3244"/>
  <c r="D3244"/>
  <c r="K3243"/>
  <c r="D3243"/>
  <c r="K3242"/>
  <c r="D3242"/>
  <c r="K3241"/>
  <c r="D3241"/>
  <c r="K3240"/>
  <c r="D3240"/>
  <c r="K3239"/>
  <c r="D3239"/>
  <c r="K3238"/>
  <c r="D3238"/>
  <c r="K3237"/>
  <c r="D3237"/>
  <c r="K3236"/>
  <c r="D3236"/>
  <c r="K3233"/>
  <c r="D3233"/>
  <c r="K3232"/>
  <c r="D3232"/>
  <c r="K3231"/>
  <c r="D3231"/>
  <c r="K3230"/>
  <c r="D3230"/>
  <c r="K3229"/>
  <c r="D3229"/>
  <c r="K3228"/>
  <c r="D3228"/>
  <c r="K3227"/>
  <c r="D3227"/>
  <c r="K3226"/>
  <c r="D3226"/>
  <c r="K3225"/>
  <c r="D3225"/>
  <c r="K3224"/>
  <c r="D3224"/>
  <c r="K3223"/>
  <c r="D3223"/>
  <c r="K3222"/>
  <c r="D3222"/>
  <c r="K3221"/>
  <c r="D3221"/>
  <c r="K3220"/>
  <c r="D3220"/>
  <c r="K3219"/>
  <c r="D3219"/>
  <c r="K3218"/>
  <c r="D3218"/>
  <c r="K3217"/>
  <c r="D3217"/>
  <c r="K3216"/>
  <c r="D3216"/>
  <c r="K3215"/>
  <c r="D3215"/>
  <c r="K3214"/>
  <c r="D3214"/>
  <c r="K3213"/>
  <c r="D3213"/>
  <c r="K3212"/>
  <c r="D3212"/>
  <c r="K3211"/>
  <c r="D3211"/>
  <c r="K3210"/>
  <c r="D3210"/>
  <c r="K3209"/>
  <c r="D3209"/>
  <c r="K3208"/>
  <c r="D3208"/>
  <c r="K3207"/>
  <c r="D3207"/>
  <c r="K3206"/>
  <c r="D3206"/>
  <c r="K3205"/>
  <c r="D3205"/>
  <c r="K3204"/>
  <c r="D3204"/>
  <c r="K3203"/>
  <c r="D3203"/>
  <c r="K3202"/>
  <c r="D3202"/>
  <c r="K3201"/>
  <c r="D3201"/>
  <c r="K3200"/>
  <c r="D3200"/>
  <c r="K3199"/>
  <c r="D3199"/>
  <c r="K3198"/>
  <c r="D3198"/>
  <c r="K3197"/>
  <c r="D3197"/>
  <c r="K3196"/>
  <c r="D3196"/>
  <c r="K3195"/>
  <c r="D3195"/>
  <c r="K3194"/>
  <c r="D3194"/>
  <c r="K3193"/>
  <c r="D3193"/>
  <c r="K3192"/>
  <c r="D3192"/>
  <c r="K3191"/>
  <c r="D3191"/>
  <c r="K3190"/>
  <c r="D3190"/>
  <c r="K3189"/>
  <c r="D3189"/>
  <c r="K3188"/>
  <c r="D3188"/>
  <c r="K3187"/>
  <c r="D3187"/>
  <c r="K3186"/>
  <c r="D3186"/>
  <c r="K3185"/>
  <c r="D3185"/>
  <c r="K3184"/>
  <c r="D3184"/>
  <c r="K3183"/>
  <c r="D3183"/>
  <c r="K3182"/>
  <c r="D3182"/>
  <c r="K3181"/>
  <c r="D3181"/>
  <c r="K3180"/>
  <c r="D3180"/>
  <c r="K3179"/>
  <c r="D3179"/>
  <c r="K3178"/>
  <c r="D3178"/>
  <c r="K3177"/>
  <c r="D3177"/>
  <c r="K3176"/>
  <c r="D3176"/>
  <c r="K3175"/>
  <c r="D3175"/>
  <c r="K3174"/>
  <c r="D3174"/>
  <c r="K3173"/>
  <c r="D3173"/>
  <c r="K3172"/>
  <c r="D3172"/>
  <c r="K3171"/>
  <c r="D3171"/>
  <c r="K3170"/>
  <c r="D3170"/>
  <c r="K3169"/>
  <c r="D3169"/>
  <c r="K3168"/>
  <c r="D3168"/>
  <c r="K3167"/>
  <c r="D3167"/>
  <c r="K3166"/>
  <c r="D3166"/>
  <c r="K3165"/>
  <c r="D3165"/>
  <c r="K3164"/>
  <c r="D3164"/>
  <c r="K3163"/>
  <c r="D3163"/>
  <c r="K3162"/>
  <c r="D3162"/>
  <c r="K3161"/>
  <c r="D3161"/>
  <c r="K3160"/>
  <c r="D3160"/>
  <c r="K3159"/>
  <c r="D3159"/>
  <c r="K3158"/>
  <c r="D3158"/>
  <c r="K3157"/>
  <c r="D3157"/>
  <c r="K3156"/>
  <c r="D3156"/>
  <c r="K3155"/>
  <c r="D3155"/>
  <c r="K3154"/>
  <c r="D3154"/>
  <c r="K3153"/>
  <c r="D3153"/>
  <c r="K3152"/>
  <c r="D3152"/>
  <c r="K3151"/>
  <c r="D3151"/>
  <c r="K3150"/>
  <c r="D3150"/>
  <c r="K3149"/>
  <c r="D3149"/>
  <c r="K3148"/>
  <c r="D3148"/>
  <c r="K3147"/>
  <c r="D3147"/>
  <c r="K3146"/>
  <c r="D3146"/>
  <c r="K3145"/>
  <c r="D3145"/>
  <c r="K3144"/>
  <c r="D3144"/>
  <c r="K3143"/>
  <c r="D3143"/>
  <c r="K3142"/>
  <c r="D3142"/>
  <c r="K3139"/>
  <c r="D3139"/>
  <c r="K3138"/>
  <c r="D3138"/>
  <c r="K3137"/>
  <c r="D3137"/>
  <c r="K3136"/>
  <c r="D3136"/>
  <c r="K3135"/>
  <c r="D3135"/>
  <c r="K3134"/>
  <c r="D3134"/>
  <c r="K3133"/>
  <c r="D3133"/>
  <c r="K3132"/>
  <c r="D3132"/>
  <c r="K3131"/>
  <c r="D3131"/>
  <c r="K3130"/>
  <c r="D3130"/>
  <c r="K3129"/>
  <c r="D3129"/>
  <c r="K3128"/>
  <c r="D3128"/>
  <c r="K3127"/>
  <c r="D3127"/>
  <c r="K3126"/>
  <c r="D3126"/>
  <c r="K3125"/>
  <c r="D3125"/>
  <c r="K3124"/>
  <c r="D3124"/>
  <c r="K3123"/>
  <c r="D3123"/>
  <c r="K3122"/>
  <c r="D3122"/>
  <c r="K3121"/>
  <c r="D3121"/>
  <c r="K3120"/>
  <c r="D3120"/>
  <c r="K3119"/>
  <c r="D3119"/>
  <c r="K3118"/>
  <c r="D3118"/>
  <c r="K3117"/>
  <c r="D3117"/>
  <c r="K3116"/>
  <c r="D3116"/>
  <c r="K3115"/>
  <c r="D3115"/>
  <c r="K3114"/>
  <c r="D3114"/>
  <c r="K3113"/>
  <c r="D3113"/>
  <c r="K3112"/>
  <c r="D3112"/>
  <c r="K3111"/>
  <c r="D3111"/>
  <c r="K3110"/>
  <c r="D3110"/>
  <c r="K3109"/>
  <c r="D3109"/>
  <c r="K3108"/>
  <c r="D3108"/>
  <c r="K3107"/>
  <c r="D3107"/>
  <c r="K3106"/>
  <c r="D3106"/>
  <c r="K3105"/>
  <c r="D3105"/>
  <c r="K3104"/>
  <c r="D3104"/>
  <c r="K3103"/>
  <c r="D3103"/>
  <c r="K3102"/>
  <c r="D3102"/>
  <c r="K3101"/>
  <c r="D3101"/>
  <c r="K3100"/>
  <c r="D3100"/>
  <c r="K3099"/>
  <c r="D3099"/>
  <c r="K3098"/>
  <c r="D3098"/>
  <c r="K3097"/>
  <c r="D3097"/>
  <c r="K3096"/>
  <c r="D3096"/>
  <c r="K3095"/>
  <c r="D3095"/>
  <c r="K3094"/>
  <c r="D3094"/>
  <c r="K3093"/>
  <c r="D3093"/>
  <c r="K3092"/>
  <c r="D3092"/>
  <c r="K3091"/>
  <c r="D3091"/>
  <c r="K3090"/>
  <c r="D3090"/>
  <c r="K3089"/>
  <c r="D3089"/>
  <c r="K3088"/>
  <c r="D3088"/>
  <c r="K3087"/>
  <c r="D3087"/>
  <c r="K3086"/>
  <c r="D3086"/>
  <c r="K3085"/>
  <c r="D3085"/>
  <c r="K3084"/>
  <c r="D3084"/>
  <c r="K3083"/>
  <c r="D3083"/>
  <c r="K3082"/>
  <c r="D3082"/>
  <c r="K3081"/>
  <c r="D3081"/>
  <c r="K3080"/>
  <c r="D3080"/>
  <c r="K3079"/>
  <c r="D3079"/>
  <c r="K3078"/>
  <c r="D3078"/>
  <c r="K3077"/>
  <c r="D3077"/>
  <c r="K3076"/>
  <c r="D3076"/>
  <c r="K3075"/>
  <c r="D3075"/>
  <c r="K3074"/>
  <c r="D3074"/>
  <c r="K3073"/>
  <c r="D3073"/>
  <c r="K3072"/>
  <c r="D3072"/>
  <c r="K3071"/>
  <c r="D3071"/>
  <c r="K3070"/>
  <c r="D3070"/>
  <c r="K3069"/>
  <c r="D3069"/>
  <c r="K3068"/>
  <c r="D3068"/>
  <c r="K3067"/>
  <c r="D3067"/>
  <c r="K3066"/>
  <c r="D3066"/>
  <c r="K3065"/>
  <c r="D3065"/>
  <c r="K3064"/>
  <c r="D3064"/>
  <c r="K3063"/>
  <c r="D3063"/>
  <c r="K3062"/>
  <c r="D3062"/>
  <c r="K3061"/>
  <c r="D3061"/>
  <c r="K3060"/>
  <c r="D3060"/>
  <c r="K3059"/>
  <c r="D3059"/>
  <c r="K3058"/>
  <c r="D3058"/>
  <c r="K3057"/>
  <c r="D3057"/>
  <c r="K3056"/>
  <c r="D3056"/>
  <c r="K3055"/>
  <c r="D3055"/>
  <c r="K3054"/>
  <c r="D3054"/>
  <c r="K3053"/>
  <c r="D3053"/>
  <c r="K3052"/>
  <c r="D3052"/>
  <c r="K3051"/>
  <c r="D3051"/>
  <c r="K3050"/>
  <c r="D3050"/>
  <c r="K3049"/>
  <c r="D3049"/>
  <c r="K3048"/>
  <c r="D3048"/>
  <c r="K3047"/>
  <c r="D3047"/>
  <c r="K3046"/>
  <c r="D3046"/>
  <c r="K3045"/>
  <c r="D3045"/>
  <c r="K3044"/>
  <c r="D3044"/>
  <c r="K3043"/>
  <c r="D3043"/>
  <c r="K3042"/>
  <c r="D3042"/>
  <c r="K3041"/>
  <c r="D3041"/>
  <c r="K3038"/>
  <c r="D3038"/>
  <c r="K3037"/>
  <c r="D3037"/>
  <c r="K3036"/>
  <c r="D3036"/>
  <c r="K3035"/>
  <c r="D3035"/>
  <c r="K3034"/>
  <c r="D3034"/>
  <c r="K3033"/>
  <c r="D3033"/>
  <c r="K3032"/>
  <c r="D3032"/>
  <c r="K3031"/>
  <c r="D3031"/>
  <c r="K3030"/>
  <c r="D3030"/>
  <c r="K3029"/>
  <c r="D3029"/>
  <c r="K3028"/>
  <c r="D3028"/>
  <c r="K3027"/>
  <c r="D3027"/>
  <c r="K3026"/>
  <c r="D3026"/>
  <c r="K3025"/>
  <c r="D3025"/>
  <c r="K3024"/>
  <c r="D3024"/>
  <c r="K3023"/>
  <c r="D3023"/>
  <c r="K3022"/>
  <c r="D3022"/>
  <c r="K3021"/>
  <c r="D3021"/>
  <c r="K3020"/>
  <c r="D3020"/>
  <c r="K3019"/>
  <c r="D3019"/>
  <c r="K3018"/>
  <c r="D3018"/>
  <c r="K3017"/>
  <c r="D3017"/>
  <c r="K3016"/>
  <c r="D3016"/>
  <c r="K3015"/>
  <c r="D3015"/>
  <c r="K3014"/>
  <c r="D3014"/>
  <c r="K3013"/>
  <c r="D3013"/>
  <c r="K3012"/>
  <c r="D3012"/>
  <c r="K3011"/>
  <c r="D3011"/>
  <c r="K3010"/>
  <c r="D3010"/>
  <c r="K3009"/>
  <c r="D3009"/>
  <c r="K3008"/>
  <c r="D3008"/>
  <c r="K3007"/>
  <c r="D3007"/>
  <c r="K3006"/>
  <c r="D3006"/>
  <c r="K3005"/>
  <c r="D3005"/>
  <c r="K3004"/>
  <c r="D3004"/>
  <c r="K3003"/>
  <c r="D3003"/>
  <c r="K3002"/>
  <c r="D3002"/>
  <c r="K3001"/>
  <c r="D3001"/>
  <c r="K3000"/>
  <c r="D3000"/>
  <c r="K2999"/>
  <c r="D2999"/>
  <c r="K2998"/>
  <c r="D2998"/>
  <c r="K2997"/>
  <c r="D2997"/>
  <c r="K2996"/>
  <c r="D2996"/>
  <c r="K2995"/>
  <c r="D2995"/>
  <c r="K2994"/>
  <c r="D2994"/>
  <c r="K2993"/>
  <c r="D2993"/>
  <c r="K2992"/>
  <c r="D2992"/>
  <c r="K2991"/>
  <c r="D2991"/>
  <c r="K2990"/>
  <c r="D2990"/>
  <c r="K2989"/>
  <c r="D2989"/>
  <c r="K2988"/>
  <c r="D2988"/>
  <c r="K2987"/>
  <c r="D2987"/>
  <c r="K2986"/>
  <c r="D2986"/>
  <c r="K2985"/>
  <c r="D2985"/>
  <c r="K2984"/>
  <c r="D2984"/>
  <c r="K2983"/>
  <c r="D2983"/>
  <c r="K2982"/>
  <c r="D2982"/>
  <c r="K2981"/>
  <c r="D2981"/>
  <c r="K2980"/>
  <c r="D2980"/>
  <c r="K2979"/>
  <c r="D2979"/>
  <c r="K2978"/>
  <c r="D2978"/>
  <c r="K2977"/>
  <c r="D2977"/>
  <c r="K2976"/>
  <c r="D2976"/>
  <c r="K2975"/>
  <c r="D2975"/>
  <c r="K2974"/>
  <c r="D2974"/>
  <c r="K2973"/>
  <c r="D2973"/>
  <c r="K2972"/>
  <c r="D2972"/>
  <c r="K2971"/>
  <c r="D2971"/>
  <c r="K2970"/>
  <c r="D2970"/>
  <c r="K2969"/>
  <c r="D2969"/>
  <c r="K2968"/>
  <c r="D2968"/>
  <c r="K2967"/>
  <c r="D2967"/>
  <c r="K2966"/>
  <c r="D2966"/>
  <c r="K2965"/>
  <c r="D2965"/>
  <c r="K2964"/>
  <c r="D2964"/>
  <c r="K2961"/>
  <c r="D2961"/>
  <c r="K2960"/>
  <c r="D2960"/>
  <c r="K2959"/>
  <c r="D2959"/>
  <c r="K2958"/>
  <c r="D2958"/>
  <c r="K2957"/>
  <c r="D2957"/>
  <c r="K2956"/>
  <c r="D2956"/>
  <c r="K2955"/>
  <c r="D2955"/>
  <c r="K2954"/>
  <c r="D2954"/>
  <c r="K2953"/>
  <c r="D2953"/>
  <c r="K2952"/>
  <c r="D2952"/>
  <c r="K2951"/>
  <c r="D2951"/>
  <c r="K2950"/>
  <c r="D2950"/>
  <c r="K2949"/>
  <c r="D2949"/>
  <c r="K2948"/>
  <c r="D2948"/>
  <c r="K2947"/>
  <c r="D2947"/>
  <c r="K2946"/>
  <c r="D2946"/>
  <c r="K2945"/>
  <c r="D2945"/>
  <c r="K2944"/>
  <c r="D2944"/>
  <c r="K2943"/>
  <c r="D2943"/>
  <c r="K2942"/>
  <c r="D2942"/>
  <c r="K2941"/>
  <c r="D2941"/>
  <c r="K2940"/>
  <c r="D2940"/>
  <c r="K2939"/>
  <c r="D2939"/>
  <c r="K2938"/>
  <c r="D2938"/>
  <c r="K2937"/>
  <c r="D2937"/>
  <c r="K2936"/>
  <c r="D2936"/>
  <c r="K2935"/>
  <c r="D2935"/>
  <c r="K2934"/>
  <c r="D2934"/>
  <c r="K2933"/>
  <c r="D2933"/>
  <c r="K2932"/>
  <c r="D2932"/>
  <c r="K2931"/>
  <c r="D2931"/>
  <c r="K2930"/>
  <c r="D2930"/>
  <c r="K2929"/>
  <c r="D2929"/>
  <c r="K2928"/>
  <c r="D2928"/>
  <c r="K2927"/>
  <c r="D2927"/>
  <c r="K2926"/>
  <c r="D2926"/>
  <c r="K2925"/>
  <c r="D2925"/>
  <c r="K2924"/>
  <c r="D2924"/>
  <c r="K6"/>
  <c r="L2943" l="1"/>
  <c r="L2951"/>
  <c r="L2965"/>
  <c r="L2969"/>
  <c r="L2973"/>
  <c r="L2981"/>
  <c r="L2985"/>
  <c r="L2989"/>
  <c r="L3153"/>
  <c r="L3157"/>
  <c r="L3161"/>
  <c r="L3169"/>
  <c r="L3173"/>
  <c r="L3177"/>
  <c r="L3181"/>
  <c r="L3217"/>
  <c r="L3221"/>
  <c r="L3225"/>
  <c r="L3233"/>
  <c r="L3239"/>
  <c r="L3283"/>
  <c r="L3287"/>
  <c r="L3291"/>
  <c r="L3345"/>
  <c r="L3609"/>
  <c r="L3617"/>
  <c r="L3625"/>
  <c r="L3633"/>
  <c r="L3641"/>
  <c r="L3649"/>
  <c r="L3659"/>
  <c r="L3667"/>
  <c r="L3671"/>
  <c r="L3750"/>
  <c r="L3758"/>
  <c r="L3766"/>
  <c r="L3776"/>
  <c r="L3784"/>
  <c r="L3792"/>
  <c r="L3800"/>
  <c r="L3808"/>
  <c r="L3832"/>
  <c r="L3906"/>
  <c r="L3017"/>
  <c r="L3299"/>
  <c r="L2938"/>
  <c r="L2940"/>
  <c r="L2946"/>
  <c r="L2948"/>
  <c r="L2954"/>
  <c r="L2956"/>
  <c r="L2960"/>
  <c r="L3018"/>
  <c r="L3020"/>
  <c r="L3022"/>
  <c r="L3024"/>
  <c r="L3026"/>
  <c r="L3028"/>
  <c r="L3034"/>
  <c r="L3036"/>
  <c r="L3038"/>
  <c r="L3042"/>
  <c r="L3044"/>
  <c r="L3046"/>
  <c r="L3084"/>
  <c r="L3088"/>
  <c r="L3090"/>
  <c r="L3092"/>
  <c r="L3094"/>
  <c r="L3100"/>
  <c r="L3102"/>
  <c r="L3104"/>
  <c r="L3150"/>
  <c r="L3152"/>
  <c r="L3154"/>
  <c r="L3156"/>
  <c r="L3158"/>
  <c r="L3160"/>
  <c r="L3166"/>
  <c r="L3168"/>
  <c r="L3170"/>
  <c r="L3172"/>
  <c r="L3174"/>
  <c r="L3176"/>
  <c r="L3218"/>
  <c r="L3220"/>
  <c r="L3222"/>
  <c r="L3224"/>
  <c r="L3236"/>
  <c r="L3238"/>
  <c r="L3240"/>
  <c r="L3242"/>
  <c r="L3346"/>
  <c r="L3348"/>
  <c r="L3350"/>
  <c r="L3352"/>
  <c r="L3354"/>
  <c r="L3356"/>
  <c r="L3362"/>
  <c r="L3364"/>
  <c r="L3366"/>
  <c r="L3368"/>
  <c r="L3370"/>
  <c r="L3372"/>
  <c r="L3378"/>
  <c r="L3380"/>
  <c r="L3382"/>
  <c r="L3384"/>
  <c r="L3386"/>
  <c r="L3388"/>
  <c r="L3394"/>
  <c r="L3396"/>
  <c r="L3398"/>
  <c r="L3400"/>
  <c r="L3412"/>
  <c r="L3414"/>
  <c r="L3416"/>
  <c r="L3418"/>
  <c r="L3420"/>
  <c r="L3422"/>
  <c r="L3428"/>
  <c r="L3430"/>
  <c r="L3432"/>
  <c r="L3434"/>
  <c r="L3436"/>
  <c r="L3438"/>
  <c r="L3444"/>
  <c r="L3476"/>
  <c r="L3478"/>
  <c r="L3480"/>
  <c r="L3482"/>
  <c r="L3484"/>
  <c r="L3486"/>
  <c r="L3492"/>
  <c r="L3494"/>
  <c r="L3496"/>
  <c r="L3498"/>
  <c r="L3500"/>
  <c r="L3502"/>
  <c r="L3508"/>
  <c r="L3510"/>
  <c r="L3514"/>
  <c r="L3516"/>
  <c r="L3518"/>
  <c r="L3520"/>
  <c r="L3526"/>
  <c r="L3528"/>
  <c r="L3530"/>
  <c r="L3532"/>
  <c r="L3534"/>
  <c r="L3536"/>
  <c r="L3606"/>
  <c r="L3608"/>
  <c r="L3610"/>
  <c r="L3612"/>
  <c r="L3614"/>
  <c r="L3616"/>
  <c r="L3622"/>
  <c r="L3624"/>
  <c r="L3626"/>
  <c r="L3628"/>
  <c r="L3632"/>
  <c r="L3638"/>
  <c r="L3640"/>
  <c r="L3642"/>
  <c r="L3644"/>
  <c r="L3672"/>
  <c r="L3674"/>
  <c r="L3676"/>
  <c r="L3678"/>
  <c r="L3680"/>
  <c r="L3682"/>
  <c r="L3688"/>
  <c r="L3690"/>
  <c r="L3692"/>
  <c r="L3694"/>
  <c r="L3696"/>
  <c r="L3698"/>
  <c r="L3704"/>
  <c r="L3706"/>
  <c r="L3708"/>
  <c r="L3710"/>
  <c r="L3712"/>
  <c r="L3714"/>
  <c r="L3720"/>
  <c r="L3747"/>
  <c r="L3749"/>
  <c r="L3751"/>
  <c r="L3753"/>
  <c r="L3755"/>
  <c r="L3757"/>
  <c r="L3763"/>
  <c r="L3765"/>
  <c r="L3767"/>
  <c r="L3771"/>
  <c r="L3773"/>
  <c r="L3775"/>
  <c r="L3781"/>
  <c r="L3783"/>
  <c r="L3785"/>
  <c r="L3787"/>
  <c r="L3789"/>
  <c r="L3791"/>
  <c r="L3797"/>
  <c r="L3799"/>
  <c r="L3801"/>
  <c r="L3805"/>
  <c r="L3807"/>
  <c r="L2888"/>
  <c r="L2904"/>
  <c r="L3446"/>
  <c r="L3630"/>
  <c r="L2914"/>
  <c r="L2903"/>
  <c r="L3541"/>
  <c r="L3605"/>
  <c r="L3872"/>
  <c r="L3908"/>
  <c r="L3910"/>
  <c r="L3914"/>
  <c r="L3918"/>
  <c r="L3924"/>
  <c r="L3926"/>
  <c r="L3930"/>
  <c r="L3934"/>
  <c r="L3940"/>
  <c r="L3942"/>
  <c r="L3946"/>
  <c r="L3950"/>
  <c r="L3956"/>
  <c r="L3958"/>
  <c r="L3962"/>
  <c r="L3966"/>
  <c r="L2887"/>
  <c r="L2889"/>
  <c r="L3443"/>
  <c r="L3475"/>
  <c r="L2894"/>
  <c r="L2896"/>
  <c r="L3840"/>
  <c r="L3844"/>
  <c r="L3974"/>
  <c r="L2922"/>
  <c r="L2879"/>
  <c r="L2936"/>
  <c r="L2978"/>
  <c r="L3349"/>
  <c r="L3357"/>
  <c r="L3365"/>
  <c r="L3373"/>
  <c r="L3381"/>
  <c r="L3389"/>
  <c r="L3397"/>
  <c r="L3405"/>
  <c r="L3411"/>
  <c r="L3479"/>
  <c r="L3487"/>
  <c r="L3495"/>
  <c r="L3503"/>
  <c r="L3511"/>
  <c r="L3521"/>
  <c r="L3529"/>
  <c r="L3545"/>
  <c r="L3553"/>
  <c r="L3561"/>
  <c r="L3569"/>
  <c r="L3577"/>
  <c r="L3703"/>
  <c r="L3746"/>
  <c r="L3828"/>
  <c r="L3911"/>
  <c r="L3913"/>
  <c r="L3915"/>
  <c r="L3917"/>
  <c r="L3927"/>
  <c r="L3929"/>
  <c r="L3931"/>
  <c r="L3933"/>
  <c r="L3943"/>
  <c r="L3945"/>
  <c r="L3947"/>
  <c r="L3949"/>
  <c r="L3959"/>
  <c r="L3961"/>
  <c r="L3963"/>
  <c r="L3067"/>
  <c r="L3083"/>
  <c r="L3131"/>
  <c r="L3149"/>
  <c r="L3263"/>
  <c r="L3279"/>
  <c r="L3311"/>
  <c r="L2926"/>
  <c r="L2928"/>
  <c r="L2930"/>
  <c r="L2932"/>
  <c r="L3021"/>
  <c r="L3029"/>
  <c r="L3037"/>
  <c r="L3043"/>
  <c r="L3047"/>
  <c r="L3051"/>
  <c r="L3087"/>
  <c r="L3091"/>
  <c r="L3095"/>
  <c r="L3103"/>
  <c r="L3107"/>
  <c r="L3111"/>
  <c r="L3115"/>
  <c r="L3197"/>
  <c r="L3213"/>
  <c r="L3280"/>
  <c r="L3282"/>
  <c r="L3284"/>
  <c r="L3286"/>
  <c r="L3288"/>
  <c r="L3290"/>
  <c r="L3296"/>
  <c r="L3298"/>
  <c r="L3300"/>
  <c r="L3302"/>
  <c r="L3304"/>
  <c r="L3306"/>
  <c r="L3312"/>
  <c r="L3314"/>
  <c r="L3316"/>
  <c r="L3318"/>
  <c r="L3320"/>
  <c r="L3324"/>
  <c r="L3330"/>
  <c r="L3332"/>
  <c r="L3334"/>
  <c r="L3336"/>
  <c r="L3338"/>
  <c r="L3340"/>
  <c r="L3415"/>
  <c r="L3423"/>
  <c r="L3431"/>
  <c r="L3439"/>
  <c r="L3447"/>
  <c r="L3455"/>
  <c r="L3463"/>
  <c r="L3471"/>
  <c r="L3507"/>
  <c r="L3542"/>
  <c r="L3544"/>
  <c r="L3546"/>
  <c r="L3548"/>
  <c r="L3550"/>
  <c r="L3552"/>
  <c r="L3558"/>
  <c r="L3560"/>
  <c r="L3562"/>
  <c r="L3564"/>
  <c r="L3566"/>
  <c r="L3568"/>
  <c r="L3574"/>
  <c r="L3576"/>
  <c r="L3578"/>
  <c r="L3580"/>
  <c r="L3582"/>
  <c r="L3584"/>
  <c r="L3590"/>
  <c r="L3592"/>
  <c r="L3594"/>
  <c r="L3596"/>
  <c r="L3598"/>
  <c r="L3600"/>
  <c r="L3675"/>
  <c r="L3683"/>
  <c r="L3691"/>
  <c r="L3699"/>
  <c r="L3707"/>
  <c r="L3715"/>
  <c r="L3723"/>
  <c r="L3731"/>
  <c r="L3780"/>
  <c r="L3829"/>
  <c r="L3831"/>
  <c r="L3833"/>
  <c r="L3837"/>
  <c r="L3839"/>
  <c r="L3845"/>
  <c r="L3847"/>
  <c r="L3849"/>
  <c r="L3851"/>
  <c r="L3857"/>
  <c r="L3859"/>
  <c r="L3861"/>
  <c r="L3863"/>
  <c r="L3865"/>
  <c r="L3867"/>
  <c r="L3873"/>
  <c r="L3875"/>
  <c r="L3877"/>
  <c r="L3879"/>
  <c r="L3883"/>
  <c r="L3885"/>
  <c r="L3891"/>
  <c r="L3895"/>
  <c r="L3897"/>
  <c r="L3899"/>
  <c r="L3901"/>
  <c r="L3968"/>
  <c r="L3970"/>
  <c r="L2897"/>
  <c r="L2899"/>
  <c r="L2901"/>
  <c r="L2891"/>
  <c r="L2929"/>
  <c r="L2933"/>
  <c r="L2957"/>
  <c r="L3001"/>
  <c r="L3106"/>
  <c r="L3108"/>
  <c r="L3110"/>
  <c r="L3307"/>
  <c r="L3315"/>
  <c r="L3325"/>
  <c r="L3333"/>
  <c r="L3341"/>
  <c r="L3377"/>
  <c r="L3448"/>
  <c r="L3450"/>
  <c r="L3452"/>
  <c r="L3454"/>
  <c r="L3460"/>
  <c r="L3462"/>
  <c r="L3464"/>
  <c r="L3466"/>
  <c r="L3468"/>
  <c r="L3470"/>
  <c r="L3585"/>
  <c r="L3593"/>
  <c r="L3601"/>
  <c r="L3637"/>
  <c r="L3722"/>
  <c r="L3724"/>
  <c r="L3726"/>
  <c r="L3728"/>
  <c r="L3730"/>
  <c r="L3856"/>
  <c r="L3860"/>
  <c r="L3866"/>
  <c r="L3868"/>
  <c r="L3874"/>
  <c r="L3876"/>
  <c r="L3884"/>
  <c r="L3886"/>
  <c r="L3892"/>
  <c r="L3894"/>
  <c r="L3898"/>
  <c r="L3902"/>
  <c r="L3938"/>
  <c r="L2902"/>
  <c r="L2892"/>
  <c r="L3243"/>
  <c r="L3247"/>
  <c r="L3402"/>
  <c r="L3404"/>
  <c r="L3537"/>
  <c r="L3573"/>
  <c r="L3646"/>
  <c r="L3648"/>
  <c r="L3654"/>
  <c r="L3656"/>
  <c r="L3660"/>
  <c r="L3662"/>
  <c r="L3664"/>
  <c r="L3666"/>
  <c r="L3812"/>
  <c r="L3965"/>
  <c r="L2921"/>
  <c r="L2917"/>
  <c r="L2911"/>
  <c r="L2898"/>
  <c r="L2882"/>
  <c r="L2883"/>
  <c r="L2876"/>
  <c r="L2880"/>
  <c r="L2944"/>
  <c r="L2955"/>
  <c r="L2975"/>
  <c r="L2918"/>
  <c r="L2916"/>
  <c r="L2910"/>
  <c r="L2908"/>
  <c r="L2890"/>
  <c r="L2885"/>
  <c r="L2935"/>
  <c r="L2964"/>
  <c r="L2966"/>
  <c r="L2972"/>
  <c r="L2974"/>
  <c r="L2980"/>
  <c r="L2982"/>
  <c r="L2988"/>
  <c r="L2990"/>
  <c r="L2992"/>
  <c r="L2994"/>
  <c r="L2996"/>
  <c r="L3002"/>
  <c r="L3004"/>
  <c r="L3006"/>
  <c r="L3008"/>
  <c r="L3010"/>
  <c r="L3012"/>
  <c r="L3055"/>
  <c r="L3059"/>
  <c r="L3063"/>
  <c r="L3071"/>
  <c r="L3075"/>
  <c r="L3079"/>
  <c r="L3099"/>
  <c r="L3116"/>
  <c r="L3118"/>
  <c r="L3120"/>
  <c r="L3122"/>
  <c r="L3124"/>
  <c r="L3126"/>
  <c r="L3132"/>
  <c r="L3134"/>
  <c r="L3136"/>
  <c r="L3138"/>
  <c r="L3142"/>
  <c r="L3144"/>
  <c r="L3185"/>
  <c r="L3193"/>
  <c r="L3201"/>
  <c r="L3205"/>
  <c r="L3209"/>
  <c r="L3229"/>
  <c r="L3252"/>
  <c r="L3254"/>
  <c r="L3256"/>
  <c r="L3258"/>
  <c r="L3264"/>
  <c r="L3266"/>
  <c r="L3268"/>
  <c r="L3270"/>
  <c r="L3272"/>
  <c r="L3274"/>
  <c r="L3329"/>
  <c r="L3393"/>
  <c r="L3459"/>
  <c r="L3525"/>
  <c r="L3589"/>
  <c r="L3653"/>
  <c r="L3719"/>
  <c r="L3796"/>
  <c r="L3870"/>
  <c r="L3890"/>
  <c r="L3936"/>
  <c r="L3954"/>
  <c r="L3971"/>
  <c r="L3973"/>
  <c r="L3975"/>
  <c r="L2923"/>
  <c r="L2920"/>
  <c r="L2915"/>
  <c r="L2909"/>
  <c r="L2905"/>
  <c r="L2907"/>
  <c r="L2900"/>
  <c r="L2893"/>
  <c r="L2895"/>
  <c r="L2884"/>
  <c r="L2878"/>
  <c r="L2997"/>
  <c r="L3005"/>
  <c r="L3009"/>
  <c r="L3013"/>
  <c r="L3033"/>
  <c r="L3052"/>
  <c r="L3056"/>
  <c r="L3058"/>
  <c r="L3060"/>
  <c r="L3062"/>
  <c r="L3072"/>
  <c r="L3074"/>
  <c r="L3076"/>
  <c r="L3078"/>
  <c r="L3119"/>
  <c r="L3127"/>
  <c r="L3135"/>
  <c r="L3139"/>
  <c r="L3145"/>
  <c r="L3165"/>
  <c r="L3182"/>
  <c r="L3184"/>
  <c r="L3186"/>
  <c r="L3188"/>
  <c r="L3190"/>
  <c r="L3192"/>
  <c r="L3198"/>
  <c r="L3202"/>
  <c r="L3204"/>
  <c r="L3206"/>
  <c r="L3208"/>
  <c r="L3251"/>
  <c r="L3255"/>
  <c r="L3259"/>
  <c r="L3267"/>
  <c r="L3271"/>
  <c r="L3275"/>
  <c r="L3295"/>
  <c r="L3361"/>
  <c r="L3427"/>
  <c r="L3491"/>
  <c r="L3557"/>
  <c r="L3621"/>
  <c r="L3687"/>
  <c r="L3762"/>
  <c r="L3816"/>
  <c r="L3824"/>
  <c r="L3850"/>
  <c r="L3852"/>
  <c r="L3904"/>
  <c r="L3922"/>
  <c r="L2919"/>
  <c r="L2913"/>
  <c r="L2906"/>
  <c r="L2881"/>
  <c r="L2886"/>
  <c r="L2877"/>
  <c r="L2875"/>
  <c r="L2912"/>
  <c r="L3818"/>
  <c r="L3820"/>
  <c r="L3826"/>
  <c r="L2937"/>
  <c r="L2939"/>
  <c r="L2952"/>
  <c r="L2976"/>
  <c r="L2986"/>
  <c r="L3007"/>
  <c r="L3041"/>
  <c r="L3073"/>
  <c r="L3077"/>
  <c r="L3105"/>
  <c r="L3137"/>
  <c r="L3171"/>
  <c r="L3203"/>
  <c r="L3207"/>
  <c r="L3237"/>
  <c r="L3241"/>
  <c r="L3269"/>
  <c r="L3301"/>
  <c r="L3303"/>
  <c r="L3335"/>
  <c r="L3337"/>
  <c r="L3367"/>
  <c r="L3369"/>
  <c r="L3399"/>
  <c r="L3401"/>
  <c r="L3433"/>
  <c r="L3435"/>
  <c r="L3465"/>
  <c r="L3467"/>
  <c r="L3497"/>
  <c r="L3499"/>
  <c r="L3531"/>
  <c r="L3533"/>
  <c r="L3563"/>
  <c r="L3565"/>
  <c r="L3595"/>
  <c r="L3597"/>
  <c r="L3627"/>
  <c r="L3629"/>
  <c r="L3661"/>
  <c r="L3663"/>
  <c r="L3693"/>
  <c r="L3695"/>
  <c r="L3725"/>
  <c r="L3727"/>
  <c r="L3768"/>
  <c r="L3772"/>
  <c r="L3802"/>
  <c r="L3804"/>
  <c r="L3810"/>
  <c r="L3813"/>
  <c r="L3815"/>
  <c r="L3817"/>
  <c r="L3821"/>
  <c r="L3823"/>
  <c r="L3848"/>
  <c r="L3864"/>
  <c r="L3888"/>
  <c r="L3920"/>
  <c r="L3952"/>
  <c r="L2924"/>
  <c r="L2945"/>
  <c r="L2947"/>
  <c r="L2958"/>
  <c r="L2970"/>
  <c r="L2991"/>
  <c r="L2993"/>
  <c r="L3023"/>
  <c r="L3025"/>
  <c r="L3057"/>
  <c r="L3061"/>
  <c r="L3089"/>
  <c r="L3093"/>
  <c r="L3121"/>
  <c r="L3123"/>
  <c r="L3155"/>
  <c r="L3187"/>
  <c r="L3189"/>
  <c r="L3219"/>
  <c r="L3223"/>
  <c r="L3253"/>
  <c r="L3257"/>
  <c r="L3285"/>
  <c r="L3317"/>
  <c r="L3319"/>
  <c r="L3351"/>
  <c r="L3353"/>
  <c r="L3383"/>
  <c r="L3385"/>
  <c r="L3417"/>
  <c r="L3419"/>
  <c r="L3449"/>
  <c r="L3451"/>
  <c r="L3481"/>
  <c r="L3483"/>
  <c r="L3515"/>
  <c r="L3517"/>
  <c r="L3547"/>
  <c r="L3549"/>
  <c r="L3579"/>
  <c r="L3581"/>
  <c r="L3611"/>
  <c r="L3613"/>
  <c r="L3643"/>
  <c r="L3645"/>
  <c r="L3677"/>
  <c r="L3679"/>
  <c r="L3709"/>
  <c r="L3711"/>
  <c r="L3752"/>
  <c r="L3754"/>
  <c r="L3786"/>
  <c r="L3788"/>
  <c r="L3834"/>
  <c r="L3836"/>
  <c r="L3842"/>
  <c r="L3880"/>
  <c r="L2995"/>
  <c r="L2998"/>
  <c r="L3000"/>
  <c r="L3011"/>
  <c r="L3014"/>
  <c r="L3016"/>
  <c r="L3027"/>
  <c r="L3030"/>
  <c r="L3032"/>
  <c r="L3045"/>
  <c r="L3048"/>
  <c r="L3050"/>
  <c r="L3064"/>
  <c r="L3066"/>
  <c r="L3080"/>
  <c r="L3082"/>
  <c r="L3096"/>
  <c r="L3098"/>
  <c r="L3109"/>
  <c r="L3112"/>
  <c r="L3114"/>
  <c r="L3125"/>
  <c r="L3128"/>
  <c r="L3130"/>
  <c r="L3143"/>
  <c r="L3146"/>
  <c r="L3148"/>
  <c r="L3159"/>
  <c r="L3162"/>
  <c r="L3164"/>
  <c r="L3175"/>
  <c r="L3178"/>
  <c r="L3180"/>
  <c r="L3191"/>
  <c r="L3194"/>
  <c r="L3196"/>
  <c r="L3210"/>
  <c r="L3212"/>
  <c r="L3226"/>
  <c r="L3228"/>
  <c r="L3244"/>
  <c r="L3246"/>
  <c r="L3260"/>
  <c r="L3262"/>
  <c r="L3273"/>
  <c r="L3276"/>
  <c r="L3278"/>
  <c r="L3289"/>
  <c r="L3292"/>
  <c r="L3294"/>
  <c r="L3305"/>
  <c r="L3308"/>
  <c r="L3310"/>
  <c r="L3323"/>
  <c r="L3326"/>
  <c r="L3328"/>
  <c r="L3339"/>
  <c r="L3342"/>
  <c r="L3344"/>
  <c r="L3355"/>
  <c r="L3358"/>
  <c r="L3360"/>
  <c r="L3371"/>
  <c r="L3374"/>
  <c r="L3376"/>
  <c r="L3387"/>
  <c r="L3390"/>
  <c r="L3392"/>
  <c r="L3403"/>
  <c r="L3406"/>
  <c r="L3410"/>
  <c r="L3421"/>
  <c r="L3424"/>
  <c r="L3426"/>
  <c r="L3437"/>
  <c r="L3440"/>
  <c r="L3442"/>
  <c r="L3453"/>
  <c r="L3456"/>
  <c r="L3458"/>
  <c r="L3469"/>
  <c r="L3472"/>
  <c r="L3474"/>
  <c r="L3485"/>
  <c r="L3488"/>
  <c r="L3490"/>
  <c r="L3501"/>
  <c r="L3504"/>
  <c r="L3506"/>
  <c r="L3519"/>
  <c r="L3522"/>
  <c r="L3524"/>
  <c r="L3535"/>
  <c r="L3538"/>
  <c r="L3540"/>
  <c r="L3551"/>
  <c r="L3554"/>
  <c r="L3556"/>
  <c r="L3567"/>
  <c r="L3570"/>
  <c r="L3572"/>
  <c r="L3583"/>
  <c r="L3586"/>
  <c r="L3588"/>
  <c r="L3599"/>
  <c r="L3602"/>
  <c r="L3604"/>
  <c r="L3615"/>
  <c r="L3618"/>
  <c r="L3620"/>
  <c r="L3631"/>
  <c r="L3634"/>
  <c r="L3636"/>
  <c r="L3647"/>
  <c r="L3650"/>
  <c r="L3652"/>
  <c r="L3665"/>
  <c r="L3668"/>
  <c r="L3670"/>
  <c r="L3681"/>
  <c r="L3684"/>
  <c r="L3686"/>
  <c r="L3697"/>
  <c r="L3700"/>
  <c r="L3702"/>
  <c r="L3713"/>
  <c r="L3716"/>
  <c r="L3718"/>
  <c r="L3729"/>
  <c r="L3732"/>
  <c r="L3745"/>
  <c r="L3756"/>
  <c r="L3759"/>
  <c r="L3761"/>
  <c r="L3774"/>
  <c r="L3777"/>
  <c r="L3779"/>
  <c r="L3790"/>
  <c r="L3793"/>
  <c r="L3795"/>
  <c r="L3806"/>
  <c r="L3809"/>
  <c r="L3811"/>
  <c r="L3822"/>
  <c r="L3825"/>
  <c r="L3827"/>
  <c r="L3838"/>
  <c r="L3841"/>
  <c r="L3843"/>
  <c r="L3854"/>
  <c r="L3893"/>
  <c r="L3900"/>
  <c r="L3907"/>
  <c r="L3909"/>
  <c r="L3916"/>
  <c r="L3923"/>
  <c r="L3925"/>
  <c r="L3932"/>
  <c r="L3939"/>
  <c r="L3941"/>
  <c r="L3948"/>
  <c r="L3955"/>
  <c r="L3957"/>
  <c r="L3964"/>
  <c r="L3853"/>
  <c r="L3855"/>
  <c r="L3862"/>
  <c r="L3869"/>
  <c r="L3871"/>
  <c r="L3878"/>
  <c r="L3887"/>
  <c r="L3889"/>
  <c r="L3896"/>
  <c r="L3903"/>
  <c r="L3905"/>
  <c r="L3912"/>
  <c r="L3919"/>
  <c r="L3921"/>
  <c r="L3928"/>
  <c r="L3935"/>
  <c r="L3937"/>
  <c r="L3944"/>
  <c r="L3951"/>
  <c r="L3953"/>
  <c r="L3960"/>
  <c r="L3967"/>
  <c r="L3969"/>
  <c r="L3803"/>
  <c r="L3814"/>
  <c r="L3819"/>
  <c r="L3830"/>
  <c r="L3835"/>
  <c r="L3846"/>
  <c r="L3972"/>
  <c r="L2925"/>
  <c r="L2927"/>
  <c r="L2953"/>
  <c r="L2971"/>
  <c r="L2987"/>
  <c r="L2941"/>
  <c r="L2949"/>
  <c r="L2967"/>
  <c r="L2983"/>
  <c r="L3003"/>
  <c r="L3019"/>
  <c r="L3035"/>
  <c r="L3053"/>
  <c r="L3069"/>
  <c r="L3085"/>
  <c r="L3101"/>
  <c r="L3117"/>
  <c r="L3133"/>
  <c r="L3151"/>
  <c r="L3167"/>
  <c r="L3183"/>
  <c r="L3199"/>
  <c r="L3215"/>
  <c r="L3231"/>
  <c r="L3249"/>
  <c r="L3265"/>
  <c r="L3281"/>
  <c r="L3297"/>
  <c r="L3313"/>
  <c r="L3331"/>
  <c r="L3347"/>
  <c r="L3363"/>
  <c r="L3379"/>
  <c r="L3395"/>
  <c r="L3413"/>
  <c r="L3429"/>
  <c r="L3445"/>
  <c r="L3461"/>
  <c r="L3477"/>
  <c r="L3493"/>
  <c r="L3509"/>
  <c r="L3527"/>
  <c r="L3543"/>
  <c r="L3559"/>
  <c r="L3575"/>
  <c r="L3591"/>
  <c r="L3607"/>
  <c r="L3623"/>
  <c r="L3639"/>
  <c r="L3655"/>
  <c r="L3673"/>
  <c r="L3689"/>
  <c r="L3705"/>
  <c r="L3721"/>
  <c r="L3748"/>
  <c r="L3764"/>
  <c r="L3782"/>
  <c r="L3798"/>
  <c r="L2931"/>
  <c r="L2959"/>
  <c r="L2961"/>
  <c r="L2977"/>
  <c r="L2979"/>
  <c r="L2984"/>
  <c r="L2999"/>
  <c r="L3015"/>
  <c r="L3031"/>
  <c r="L3049"/>
  <c r="L3054"/>
  <c r="L3065"/>
  <c r="L3068"/>
  <c r="L3070"/>
  <c r="L3081"/>
  <c r="L3086"/>
  <c r="L3097"/>
  <c r="L3113"/>
  <c r="L3129"/>
  <c r="L3147"/>
  <c r="L3163"/>
  <c r="L3179"/>
  <c r="L3195"/>
  <c r="L3200"/>
  <c r="L3211"/>
  <c r="L3214"/>
  <c r="L3216"/>
  <c r="L3227"/>
  <c r="L3230"/>
  <c r="L3232"/>
  <c r="L3245"/>
  <c r="L3248"/>
  <c r="L3250"/>
  <c r="L3261"/>
  <c r="L3277"/>
  <c r="L3293"/>
  <c r="L3309"/>
  <c r="L3327"/>
  <c r="L3343"/>
  <c r="L3359"/>
  <c r="L3375"/>
  <c r="L3391"/>
  <c r="L3407"/>
  <c r="L3425"/>
  <c r="L3441"/>
  <c r="L3457"/>
  <c r="L3473"/>
  <c r="L3489"/>
  <c r="L3505"/>
  <c r="L3523"/>
  <c r="L3539"/>
  <c r="L3555"/>
  <c r="L3571"/>
  <c r="L3587"/>
  <c r="L3603"/>
  <c r="L3619"/>
  <c r="L3635"/>
  <c r="L3651"/>
  <c r="L3669"/>
  <c r="L3685"/>
  <c r="L3701"/>
  <c r="L3717"/>
  <c r="L3733"/>
  <c r="L3760"/>
  <c r="L3778"/>
  <c r="L3794"/>
  <c r="L3858"/>
  <c r="L2934"/>
  <c r="L2942"/>
  <c r="L2950"/>
  <c r="L2968"/>
  <c r="K12" i="2"/>
  <c r="L12" s="1"/>
  <c r="K11"/>
  <c r="L11" s="1"/>
  <c r="K10"/>
  <c r="L10" s="1"/>
  <c r="K9"/>
  <c r="L9" s="1"/>
  <c r="K8"/>
  <c r="L8" s="1"/>
  <c r="K19" l="1"/>
  <c r="L19" s="1"/>
  <c r="K18"/>
  <c r="L18" s="1"/>
  <c r="K17"/>
  <c r="L17" s="1"/>
  <c r="K15"/>
  <c r="L15" s="1"/>
  <c r="K14"/>
  <c r="L14" s="1"/>
  <c r="K13"/>
  <c r="L13" s="1"/>
  <c r="K27" l="1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35" l="1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40" l="1"/>
  <c r="L40" s="1"/>
  <c r="K41"/>
  <c r="L41" s="1"/>
  <c r="K37"/>
  <c r="L37" s="1"/>
  <c r="K36"/>
  <c r="L36" s="1"/>
  <c r="K39"/>
  <c r="L39" s="1"/>
  <c r="K38"/>
  <c r="L38" s="1"/>
  <c r="K46" l="1"/>
  <c r="L46" s="1"/>
  <c r="K45"/>
  <c r="L45" s="1"/>
  <c r="K44"/>
  <c r="L44" s="1"/>
  <c r="K43"/>
  <c r="L43" s="1"/>
  <c r="K42"/>
  <c r="L42" s="1"/>
  <c r="K49" l="1"/>
  <c r="L49" s="1"/>
  <c r="K48"/>
  <c r="L48" s="1"/>
  <c r="K47"/>
  <c r="L47" s="1"/>
  <c r="K55" l="1"/>
  <c r="D55"/>
  <c r="K54"/>
  <c r="D54"/>
  <c r="K53"/>
  <c r="D53"/>
  <c r="K52"/>
  <c r="D52"/>
  <c r="K51"/>
  <c r="D51"/>
  <c r="K50"/>
  <c r="D50"/>
  <c r="L53" l="1"/>
  <c r="L54"/>
  <c r="L55"/>
  <c r="L50"/>
  <c r="L52"/>
  <c r="L51"/>
  <c r="K60"/>
  <c r="L60" s="1"/>
  <c r="K59"/>
  <c r="L59" s="1"/>
  <c r="K58"/>
  <c r="L58" s="1"/>
  <c r="K57"/>
  <c r="L57" s="1"/>
  <c r="K56"/>
  <c r="L56" s="1"/>
  <c r="K65" l="1"/>
  <c r="L65" s="1"/>
  <c r="K64"/>
  <c r="L64" s="1"/>
  <c r="K63"/>
  <c r="L63" s="1"/>
  <c r="K62"/>
  <c r="L62" s="1"/>
  <c r="K71" l="1"/>
  <c r="L71" s="1"/>
  <c r="K70"/>
  <c r="L70" s="1"/>
  <c r="K69"/>
  <c r="L69" s="1"/>
  <c r="K67"/>
  <c r="L67" s="1"/>
  <c r="K66"/>
  <c r="L66" s="1"/>
  <c r="K79" l="1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85" l="1"/>
  <c r="L85" s="1"/>
  <c r="K84"/>
  <c r="L84" s="1"/>
  <c r="K83"/>
  <c r="L83" s="1"/>
  <c r="K81"/>
  <c r="L81" s="1"/>
  <c r="K80"/>
  <c r="L80" s="1"/>
  <c r="K92" l="1"/>
  <c r="L92" s="1"/>
  <c r="K91"/>
  <c r="L91" s="1"/>
  <c r="K90"/>
  <c r="L90" s="1"/>
  <c r="K89"/>
  <c r="L89" s="1"/>
  <c r="K88"/>
  <c r="L88" s="1"/>
  <c r="K87"/>
  <c r="L87" s="1"/>
  <c r="K86"/>
  <c r="L86" s="1"/>
  <c r="K97" l="1"/>
  <c r="K96"/>
  <c r="K95"/>
  <c r="K94"/>
  <c r="K93"/>
  <c r="D102"/>
  <c r="D101"/>
  <c r="D100"/>
  <c r="D99"/>
  <c r="D98"/>
  <c r="D97"/>
  <c r="D96"/>
  <c r="D95"/>
  <c r="D94"/>
  <c r="D93"/>
  <c r="L94" l="1"/>
  <c r="L96"/>
  <c r="L93"/>
  <c r="L95"/>
  <c r="L97"/>
  <c r="K102"/>
  <c r="L102" s="1"/>
  <c r="K101"/>
  <c r="L101" s="1"/>
  <c r="K100"/>
  <c r="L100" s="1"/>
  <c r="K99"/>
  <c r="L99" s="1"/>
  <c r="K98"/>
  <c r="L98" s="1"/>
  <c r="K107" l="1"/>
  <c r="K106"/>
  <c r="K105"/>
  <c r="K104"/>
  <c r="K103"/>
  <c r="D107"/>
  <c r="D106"/>
  <c r="D105"/>
  <c r="D104"/>
  <c r="D103"/>
  <c r="L104" l="1"/>
  <c r="L106"/>
  <c r="L103"/>
  <c r="L105"/>
  <c r="L107"/>
  <c r="K113"/>
  <c r="K112"/>
  <c r="K111"/>
  <c r="K110"/>
  <c r="K109"/>
  <c r="K108"/>
  <c r="D113"/>
  <c r="D112"/>
  <c r="D111"/>
  <c r="D110"/>
  <c r="D109"/>
  <c r="D108"/>
  <c r="L109" l="1"/>
  <c r="L111"/>
  <c r="L113"/>
  <c r="L108"/>
  <c r="L110"/>
  <c r="L112"/>
  <c r="K119"/>
  <c r="K118"/>
  <c r="K117"/>
  <c r="K116"/>
  <c r="K115"/>
  <c r="K114"/>
  <c r="D119"/>
  <c r="L119" s="1"/>
  <c r="D118"/>
  <c r="L118" s="1"/>
  <c r="D117"/>
  <c r="L117" s="1"/>
  <c r="D116"/>
  <c r="L116" s="1"/>
  <c r="D115"/>
  <c r="D114"/>
  <c r="L114" l="1"/>
  <c r="L115"/>
  <c r="K130"/>
  <c r="K129"/>
  <c r="K128"/>
  <c r="K127"/>
  <c r="K126"/>
  <c r="K125"/>
  <c r="K124"/>
  <c r="K123"/>
  <c r="K122"/>
  <c r="D130"/>
  <c r="D129"/>
  <c r="D128"/>
  <c r="D127"/>
  <c r="D126"/>
  <c r="D125"/>
  <c r="D124"/>
  <c r="D123"/>
  <c r="D122"/>
  <c r="L123" l="1"/>
  <c r="L125"/>
  <c r="L127"/>
  <c r="L129"/>
  <c r="L122"/>
  <c r="L124"/>
  <c r="L126"/>
  <c r="L128"/>
  <c r="L130"/>
  <c r="K137"/>
  <c r="K135"/>
  <c r="K134"/>
  <c r="K133"/>
  <c r="K132"/>
  <c r="K131"/>
  <c r="K136"/>
  <c r="D137"/>
  <c r="D136"/>
  <c r="D135"/>
  <c r="D134"/>
  <c r="D133"/>
  <c r="D132"/>
  <c r="D131"/>
  <c r="L136" l="1"/>
  <c r="L132"/>
  <c r="L134"/>
  <c r="L137"/>
  <c r="L131"/>
  <c r="L133"/>
  <c r="L135"/>
  <c r="K141"/>
  <c r="K140"/>
  <c r="K139"/>
  <c r="K138"/>
  <c r="K142"/>
  <c r="D142"/>
  <c r="D141"/>
  <c r="D140"/>
  <c r="D139"/>
  <c r="D138"/>
  <c r="L142" l="1"/>
  <c r="L139"/>
  <c r="L141"/>
  <c r="L138"/>
  <c r="L140"/>
  <c r="K144"/>
  <c r="K147"/>
  <c r="K143"/>
  <c r="K146"/>
  <c r="K145"/>
  <c r="D147"/>
  <c r="D146"/>
  <c r="D145"/>
  <c r="D144"/>
  <c r="D143"/>
  <c r="L146" l="1"/>
  <c r="L147"/>
  <c r="L145"/>
  <c r="L143"/>
  <c r="L144"/>
  <c r="K151"/>
  <c r="K150"/>
  <c r="K149"/>
  <c r="K148"/>
  <c r="D151"/>
  <c r="D150"/>
  <c r="D149"/>
  <c r="D148"/>
  <c r="L149" l="1"/>
  <c r="L151"/>
  <c r="L148"/>
  <c r="L150"/>
  <c r="K155"/>
  <c r="K154"/>
  <c r="K153"/>
  <c r="K152"/>
  <c r="D155"/>
  <c r="D154"/>
  <c r="D153"/>
  <c r="D152"/>
  <c r="L153" l="1"/>
  <c r="L152"/>
  <c r="L154"/>
  <c r="L155"/>
  <c r="K159"/>
  <c r="K158"/>
  <c r="K157"/>
  <c r="K156"/>
  <c r="D159"/>
  <c r="D158"/>
  <c r="D157"/>
  <c r="D156"/>
  <c r="L157" l="1"/>
  <c r="L156"/>
  <c r="L158"/>
  <c r="L159"/>
  <c r="K165"/>
  <c r="K164"/>
  <c r="K163"/>
  <c r="K162"/>
  <c r="K161"/>
  <c r="K160"/>
  <c r="D165"/>
  <c r="D164"/>
  <c r="D163"/>
  <c r="D162"/>
  <c r="D161"/>
  <c r="D160"/>
  <c r="L160" l="1"/>
  <c r="L162"/>
  <c r="L164"/>
  <c r="L161"/>
  <c r="L163"/>
  <c r="L165"/>
  <c r="K171"/>
  <c r="K170"/>
  <c r="K169"/>
  <c r="K168"/>
  <c r="K167"/>
  <c r="K166"/>
  <c r="D178"/>
  <c r="D177"/>
  <c r="D176"/>
  <c r="D175"/>
  <c r="D174"/>
  <c r="D173"/>
  <c r="D172"/>
  <c r="D171"/>
  <c r="D170"/>
  <c r="D169"/>
  <c r="D168"/>
  <c r="D167"/>
  <c r="D166"/>
  <c r="L166" l="1"/>
  <c r="L168"/>
  <c r="L170"/>
  <c r="L167"/>
  <c r="L169"/>
  <c r="L17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83" l="1"/>
  <c r="K182"/>
  <c r="K186"/>
  <c r="K188"/>
  <c r="K187"/>
  <c r="K185"/>
  <c r="K184"/>
  <c r="K181"/>
  <c r="K180"/>
  <c r="K179"/>
  <c r="D188"/>
  <c r="D187"/>
  <c r="D186"/>
  <c r="D185"/>
  <c r="D184"/>
  <c r="D183"/>
  <c r="D182"/>
  <c r="D181"/>
  <c r="D180"/>
  <c r="D179"/>
  <c r="L179" l="1"/>
  <c r="L181"/>
  <c r="L185"/>
  <c r="L188"/>
  <c r="L182"/>
  <c r="L180"/>
  <c r="L184"/>
  <c r="L187"/>
  <c r="L186"/>
  <c r="L183"/>
  <c r="D189"/>
  <c r="K189"/>
  <c r="D190"/>
  <c r="K190"/>
  <c r="D191"/>
  <c r="K191"/>
  <c r="D192"/>
  <c r="K192"/>
  <c r="D193"/>
  <c r="K193"/>
  <c r="D194"/>
  <c r="K194"/>
  <c r="D195"/>
  <c r="K195"/>
  <c r="D196"/>
  <c r="K196"/>
  <c r="L196" l="1"/>
  <c r="L195"/>
  <c r="L193"/>
  <c r="L192"/>
  <c r="L191"/>
  <c r="L190"/>
  <c r="L189"/>
  <c r="L194"/>
  <c r="K211"/>
  <c r="K197"/>
  <c r="D197"/>
  <c r="K203"/>
  <c r="K202"/>
  <c r="K200"/>
  <c r="K199"/>
  <c r="K198"/>
  <c r="K201"/>
  <c r="K204"/>
  <c r="D198"/>
  <c r="D199"/>
  <c r="D200"/>
  <c r="D201"/>
  <c r="D202"/>
  <c r="L202" s="1"/>
  <c r="D203"/>
  <c r="D204"/>
  <c r="L197" l="1"/>
  <c r="L200"/>
  <c r="L199"/>
  <c r="L201"/>
  <c r="L204"/>
  <c r="L198"/>
  <c r="L203"/>
  <c r="D215"/>
  <c r="D214"/>
  <c r="D213"/>
  <c r="D212"/>
  <c r="D211"/>
  <c r="L211" s="1"/>
  <c r="D210"/>
  <c r="D209"/>
  <c r="D208"/>
  <c r="D207"/>
  <c r="D206"/>
  <c r="D205"/>
  <c r="K214"/>
  <c r="L214" s="1"/>
  <c r="J215"/>
  <c r="K215" s="1"/>
  <c r="L215" s="1"/>
  <c r="J213"/>
  <c r="K213" s="1"/>
  <c r="J212"/>
  <c r="K212" s="1"/>
  <c r="J210"/>
  <c r="K210" s="1"/>
  <c r="L210" s="1"/>
  <c r="J209"/>
  <c r="K209" s="1"/>
  <c r="L209" s="1"/>
  <c r="J208"/>
  <c r="K208" s="1"/>
  <c r="L208" s="1"/>
  <c r="J207"/>
  <c r="K207" s="1"/>
  <c r="J206"/>
  <c r="K206" s="1"/>
  <c r="J205"/>
  <c r="K205" s="1"/>
  <c r="J216"/>
  <c r="K216" s="1"/>
  <c r="J218"/>
  <c r="J221"/>
  <c r="K221" s="1"/>
  <c r="J220"/>
  <c r="K220" s="1"/>
  <c r="D220"/>
  <c r="K218"/>
  <c r="K217"/>
  <c r="K219"/>
  <c r="D221"/>
  <c r="D219"/>
  <c r="D218"/>
  <c r="D217"/>
  <c r="D216"/>
  <c r="K224"/>
  <c r="K223"/>
  <c r="K222"/>
  <c r="D224"/>
  <c r="D223"/>
  <c r="D222"/>
  <c r="K227"/>
  <c r="J226"/>
  <c r="K226" s="1"/>
  <c r="J225"/>
  <c r="K225" s="1"/>
  <c r="D227"/>
  <c r="D226"/>
  <c r="D225"/>
  <c r="L206" l="1"/>
  <c r="L212"/>
  <c r="L205"/>
  <c r="L207"/>
  <c r="L213"/>
  <c r="L220"/>
  <c r="L221"/>
  <c r="L217"/>
  <c r="L216"/>
  <c r="L218"/>
  <c r="L219"/>
  <c r="L226"/>
  <c r="L225"/>
  <c r="L222"/>
  <c r="L227"/>
  <c r="L223"/>
  <c r="L224"/>
  <c r="K234"/>
  <c r="D234"/>
  <c r="K233"/>
  <c r="D233"/>
  <c r="K232"/>
  <c r="D232"/>
  <c r="K231"/>
  <c r="D231"/>
  <c r="K230"/>
  <c r="D230"/>
  <c r="K229"/>
  <c r="D229"/>
  <c r="K228"/>
  <c r="D228"/>
  <c r="K238"/>
  <c r="D238"/>
  <c r="L238" l="1"/>
  <c r="L228"/>
  <c r="L229"/>
  <c r="L230"/>
  <c r="L231"/>
  <c r="L232"/>
  <c r="L233"/>
  <c r="L234"/>
  <c r="K6"/>
  <c r="K259"/>
  <c r="K263"/>
  <c r="K242" l="1"/>
  <c r="D242"/>
  <c r="K241"/>
  <c r="D241"/>
  <c r="K240"/>
  <c r="D240"/>
  <c r="K239"/>
  <c r="D239"/>
  <c r="L239" l="1"/>
  <c r="L240"/>
  <c r="L241"/>
  <c r="K247"/>
  <c r="D247"/>
  <c r="K246"/>
  <c r="D246"/>
  <c r="K245"/>
  <c r="D245"/>
  <c r="K244"/>
  <c r="D244"/>
  <c r="K243"/>
  <c r="D243"/>
  <c r="L243" l="1"/>
  <c r="L245"/>
  <c r="L247"/>
  <c r="L244"/>
  <c r="L246"/>
  <c r="K250"/>
  <c r="D250"/>
  <c r="K249"/>
  <c r="D249"/>
  <c r="K248"/>
  <c r="D248"/>
  <c r="L248" l="1"/>
  <c r="L249"/>
  <c r="L250"/>
  <c r="K253"/>
  <c r="D253"/>
  <c r="K252"/>
  <c r="D252"/>
  <c r="K251"/>
  <c r="D251"/>
  <c r="L251" l="1"/>
  <c r="L252"/>
  <c r="L253"/>
  <c r="K255"/>
  <c r="D255"/>
  <c r="K254"/>
  <c r="D254"/>
  <c r="L254" l="1"/>
  <c r="L255"/>
  <c r="D259"/>
  <c r="L259" s="1"/>
  <c r="K258"/>
  <c r="D258"/>
  <c r="K257"/>
  <c r="D257"/>
  <c r="K256"/>
  <c r="D256"/>
  <c r="L256" l="1"/>
  <c r="L257"/>
  <c r="L258"/>
  <c r="D263"/>
  <c r="L263" s="1"/>
  <c r="K262"/>
  <c r="D262"/>
  <c r="K261"/>
  <c r="D261"/>
  <c r="K260"/>
  <c r="D260"/>
  <c r="L262" l="1"/>
  <c r="L261"/>
  <c r="L260"/>
  <c r="K265" l="1"/>
  <c r="D265"/>
  <c r="K264"/>
  <c r="D264"/>
  <c r="L264" l="1"/>
  <c r="L265"/>
  <c r="K268"/>
  <c r="D268"/>
  <c r="K267"/>
  <c r="D267"/>
  <c r="K266"/>
  <c r="D266"/>
  <c r="L266" l="1"/>
  <c r="L267"/>
  <c r="K270"/>
  <c r="D270"/>
  <c r="K269"/>
  <c r="D269"/>
  <c r="L269" l="1"/>
  <c r="L270"/>
  <c r="K272"/>
  <c r="D272"/>
  <c r="K271"/>
  <c r="D271"/>
  <c r="K273" l="1"/>
  <c r="D273"/>
  <c r="L273" l="1"/>
  <c r="D275"/>
  <c r="K275"/>
  <c r="K274"/>
  <c r="D274"/>
  <c r="L274" l="1"/>
  <c r="L275"/>
  <c r="K276"/>
  <c r="K278"/>
  <c r="K277"/>
  <c r="D276"/>
  <c r="D278"/>
  <c r="D277"/>
  <c r="L278" l="1"/>
  <c r="L277"/>
  <c r="L276"/>
  <c r="K282"/>
  <c r="D282"/>
  <c r="K281"/>
  <c r="D281"/>
  <c r="K280"/>
  <c r="D280"/>
  <c r="K279"/>
  <c r="D279"/>
  <c r="L279" l="1"/>
  <c r="L280"/>
  <c r="L281"/>
  <c r="K825"/>
  <c r="D825"/>
  <c r="K824"/>
  <c r="D824"/>
  <c r="K823"/>
  <c r="D823"/>
  <c r="K822"/>
  <c r="D822"/>
  <c r="K821"/>
  <c r="D821"/>
  <c r="K820"/>
  <c r="D820"/>
  <c r="K819"/>
  <c r="D819"/>
  <c r="K818"/>
  <c r="D818"/>
  <c r="K817"/>
  <c r="D817"/>
  <c r="K816"/>
  <c r="D816"/>
  <c r="K815"/>
  <c r="D815"/>
  <c r="K814"/>
  <c r="D814"/>
  <c r="K813"/>
  <c r="D813"/>
  <c r="K812"/>
  <c r="D812"/>
  <c r="K811"/>
  <c r="D811"/>
  <c r="K810"/>
  <c r="D810"/>
  <c r="K809"/>
  <c r="D809"/>
  <c r="K808"/>
  <c r="D808"/>
  <c r="K807"/>
  <c r="D807"/>
  <c r="K806"/>
  <c r="D806"/>
  <c r="K805"/>
  <c r="D805"/>
  <c r="K804"/>
  <c r="D804"/>
  <c r="K803"/>
  <c r="D803"/>
  <c r="K802"/>
  <c r="D802"/>
  <c r="K801"/>
  <c r="D801"/>
  <c r="K800"/>
  <c r="D800"/>
  <c r="K799"/>
  <c r="D799"/>
  <c r="K798"/>
  <c r="D798"/>
  <c r="K797"/>
  <c r="D797"/>
  <c r="K796"/>
  <c r="D796"/>
  <c r="K795"/>
  <c r="D795"/>
  <c r="K794"/>
  <c r="D794"/>
  <c r="K793"/>
  <c r="D793"/>
  <c r="K792"/>
  <c r="D792"/>
  <c r="K791"/>
  <c r="D791"/>
  <c r="K790"/>
  <c r="D790"/>
  <c r="L789"/>
  <c r="L788"/>
  <c r="L787"/>
  <c r="L786"/>
  <c r="K785"/>
  <c r="D785"/>
  <c r="K784"/>
  <c r="D784"/>
  <c r="J783"/>
  <c r="K783" s="1"/>
  <c r="D783"/>
  <c r="K782"/>
  <c r="D782"/>
  <c r="K781"/>
  <c r="D781"/>
  <c r="K780"/>
  <c r="D780"/>
  <c r="K779"/>
  <c r="D779"/>
  <c r="J778"/>
  <c r="K778" s="1"/>
  <c r="D778"/>
  <c r="K777"/>
  <c r="D777"/>
  <c r="K776"/>
  <c r="D776"/>
  <c r="K775"/>
  <c r="D775"/>
  <c r="K774"/>
  <c r="D774"/>
  <c r="K773"/>
  <c r="D773"/>
  <c r="K772"/>
  <c r="D772"/>
  <c r="K771"/>
  <c r="D771"/>
  <c r="K770"/>
  <c r="D770"/>
  <c r="K769"/>
  <c r="D769"/>
  <c r="D768"/>
  <c r="L768" s="1"/>
  <c r="L767"/>
  <c r="L766"/>
  <c r="K765"/>
  <c r="D765"/>
  <c r="K764"/>
  <c r="D764"/>
  <c r="K763"/>
  <c r="D763"/>
  <c r="K762"/>
  <c r="D762"/>
  <c r="K761"/>
  <c r="D761"/>
  <c r="K760"/>
  <c r="D760"/>
  <c r="K759"/>
  <c r="D759"/>
  <c r="K758"/>
  <c r="D758"/>
  <c r="K757"/>
  <c r="D757"/>
  <c r="K756"/>
  <c r="D756"/>
  <c r="K755"/>
  <c r="D755"/>
  <c r="K754"/>
  <c r="D754"/>
  <c r="K753"/>
  <c r="D753"/>
  <c r="K752"/>
  <c r="D752"/>
  <c r="K751"/>
  <c r="D751"/>
  <c r="K750"/>
  <c r="D750"/>
  <c r="K749"/>
  <c r="D749"/>
  <c r="K748"/>
  <c r="D748"/>
  <c r="K747"/>
  <c r="D747"/>
  <c r="K746"/>
  <c r="D746"/>
  <c r="K745"/>
  <c r="D745"/>
  <c r="K744"/>
  <c r="D744"/>
  <c r="K743"/>
  <c r="D743"/>
  <c r="K742"/>
  <c r="D742"/>
  <c r="K741"/>
  <c r="D741"/>
  <c r="K740"/>
  <c r="D740"/>
  <c r="K739"/>
  <c r="D739"/>
  <c r="K738"/>
  <c r="D738"/>
  <c r="K737"/>
  <c r="D737"/>
  <c r="K736"/>
  <c r="D736"/>
  <c r="K735"/>
  <c r="D735"/>
  <c r="K734"/>
  <c r="D734"/>
  <c r="K733"/>
  <c r="D733"/>
  <c r="K732"/>
  <c r="D732"/>
  <c r="K731"/>
  <c r="D731"/>
  <c r="K730"/>
  <c r="D730"/>
  <c r="K729"/>
  <c r="D729"/>
  <c r="L729" l="1"/>
  <c r="L731"/>
  <c r="L733"/>
  <c r="L735"/>
  <c r="L737"/>
  <c r="L739"/>
  <c r="L740"/>
  <c r="L741"/>
  <c r="L742"/>
  <c r="L743"/>
  <c r="L744"/>
  <c r="L745"/>
  <c r="L746"/>
  <c r="L747"/>
  <c r="L748"/>
  <c r="L750"/>
  <c r="L751"/>
  <c r="L752"/>
  <c r="L753"/>
  <c r="L754"/>
  <c r="L755"/>
  <c r="L756"/>
  <c r="L757"/>
  <c r="L758"/>
  <c r="L759"/>
  <c r="L760"/>
  <c r="L761"/>
  <c r="L762"/>
  <c r="L763"/>
  <c r="L764"/>
  <c r="L765"/>
  <c r="L769"/>
  <c r="L770"/>
  <c r="L771"/>
  <c r="L772"/>
  <c r="L773"/>
  <c r="L775"/>
  <c r="L776"/>
  <c r="L777"/>
  <c r="L778"/>
  <c r="L779"/>
  <c r="L780"/>
  <c r="L781"/>
  <c r="L782"/>
  <c r="L783"/>
  <c r="L784"/>
  <c r="L785"/>
  <c r="L791"/>
  <c r="L792"/>
  <c r="L793"/>
  <c r="L795"/>
  <c r="L797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730"/>
  <c r="L732"/>
  <c r="L734"/>
  <c r="L736"/>
  <c r="L738"/>
  <c r="L749"/>
  <c r="L774"/>
  <c r="L790"/>
  <c r="L794"/>
  <c r="L796"/>
  <c r="L798"/>
  <c r="D290" l="1"/>
  <c r="L290" s="1"/>
  <c r="D289"/>
  <c r="D288"/>
  <c r="L288" s="1"/>
  <c r="D287"/>
  <c r="L287" s="1"/>
  <c r="D286"/>
  <c r="D285"/>
  <c r="D284"/>
  <c r="L286" s="1"/>
  <c r="D283"/>
  <c r="L283" s="1"/>
  <c r="L284" l="1"/>
  <c r="L285"/>
  <c r="D303"/>
  <c r="L303" s="1"/>
  <c r="D302"/>
  <c r="L302" s="1"/>
  <c r="D301"/>
  <c r="L301" s="1"/>
  <c r="D300"/>
  <c r="L300" s="1"/>
  <c r="D299"/>
  <c r="L299" s="1"/>
  <c r="D298"/>
  <c r="L298" s="1"/>
  <c r="D297"/>
  <c r="L297" s="1"/>
  <c r="D296"/>
  <c r="L296" s="1"/>
  <c r="D295"/>
  <c r="L295" s="1"/>
  <c r="D294"/>
  <c r="L294" s="1"/>
  <c r="D293"/>
  <c r="L293" s="1"/>
  <c r="D292"/>
  <c r="L292" s="1"/>
  <c r="D291"/>
  <c r="L291" s="1"/>
  <c r="D307" l="1"/>
  <c r="L307" s="1"/>
  <c r="D305"/>
  <c r="L305" s="1"/>
  <c r="D306"/>
  <c r="L306" s="1"/>
  <c r="D309" l="1"/>
  <c r="L309" s="1"/>
  <c r="D310"/>
  <c r="L310" s="1"/>
  <c r="D308"/>
  <c r="L308" s="1"/>
  <c r="D311"/>
  <c r="D313" l="1"/>
  <c r="L313" s="1"/>
  <c r="D312"/>
  <c r="L312" s="1"/>
  <c r="D315"/>
  <c r="L315" s="1"/>
  <c r="D314"/>
  <c r="L314" s="1"/>
  <c r="D321" l="1"/>
  <c r="L321" s="1"/>
  <c r="D323"/>
  <c r="L323" s="1"/>
  <c r="D322"/>
  <c r="L322" s="1"/>
  <c r="D320"/>
  <c r="L320" s="1"/>
  <c r="D319"/>
  <c r="L319" s="1"/>
  <c r="D318"/>
  <c r="L318" s="1"/>
  <c r="D317"/>
  <c r="L317" s="1"/>
  <c r="D316"/>
  <c r="L316" s="1"/>
  <c r="D324" l="1"/>
  <c r="L324" s="1"/>
  <c r="D325"/>
  <c r="L325" s="1"/>
  <c r="D640" l="1"/>
  <c r="K640"/>
  <c r="L640" l="1"/>
  <c r="D330"/>
  <c r="L330" s="1"/>
  <c r="D327"/>
  <c r="L327" s="1"/>
  <c r="D326"/>
  <c r="L326" s="1"/>
  <c r="D328"/>
  <c r="L328" s="1"/>
  <c r="D329"/>
  <c r="D333" l="1"/>
  <c r="L333" s="1"/>
  <c r="D334"/>
  <c r="L334" s="1"/>
  <c r="D332"/>
  <c r="L332" s="1"/>
  <c r="D331"/>
  <c r="L331" s="1"/>
  <c r="D335" l="1"/>
  <c r="L335" s="1"/>
  <c r="D336"/>
  <c r="L336" s="1"/>
  <c r="D337"/>
  <c r="L337" s="1"/>
  <c r="D338"/>
  <c r="L338" s="1"/>
  <c r="D339" l="1"/>
  <c r="L339" s="1"/>
  <c r="D341"/>
  <c r="L341" s="1"/>
  <c r="D340"/>
  <c r="L340" s="1"/>
  <c r="D344" l="1"/>
  <c r="L344" s="1"/>
  <c r="D343"/>
  <c r="L343" s="1"/>
  <c r="D342"/>
  <c r="L342" s="1"/>
  <c r="D348" l="1"/>
  <c r="L348" s="1"/>
  <c r="D347"/>
  <c r="L347" s="1"/>
  <c r="D346"/>
  <c r="L346" s="1"/>
  <c r="D345"/>
  <c r="L345" s="1"/>
  <c r="D349" l="1"/>
  <c r="L349" s="1"/>
  <c r="D353"/>
  <c r="L353" s="1"/>
  <c r="D352"/>
  <c r="L352" s="1"/>
  <c r="D351"/>
  <c r="L351" s="1"/>
  <c r="D350"/>
  <c r="L350" s="1"/>
  <c r="D355" l="1"/>
  <c r="D354"/>
  <c r="L354" s="1"/>
  <c r="D360" l="1"/>
  <c r="L360" s="1"/>
  <c r="D359"/>
  <c r="L359" s="1"/>
  <c r="D358"/>
  <c r="L358" s="1"/>
  <c r="D357"/>
  <c r="L357" s="1"/>
  <c r="D356"/>
  <c r="L356" s="1"/>
  <c r="D361" l="1"/>
  <c r="L361" s="1"/>
  <c r="D366"/>
  <c r="L366" s="1"/>
  <c r="D365"/>
  <c r="L365" s="1"/>
  <c r="D364"/>
  <c r="L364" s="1"/>
  <c r="D363"/>
  <c r="L363" s="1"/>
  <c r="D362"/>
  <c r="L362" s="1"/>
  <c r="D370" l="1"/>
  <c r="L370" s="1"/>
  <c r="D369"/>
  <c r="L369" s="1"/>
  <c r="D368"/>
  <c r="L368" s="1"/>
  <c r="D367"/>
  <c r="L367" s="1"/>
  <c r="D374" l="1"/>
  <c r="L374" s="1"/>
  <c r="D373"/>
  <c r="D372"/>
  <c r="L372" s="1"/>
  <c r="D371"/>
  <c r="L371" s="1"/>
  <c r="L373" l="1"/>
  <c r="D376"/>
  <c r="L376" s="1"/>
  <c r="D375"/>
  <c r="L375" s="1"/>
  <c r="D378" l="1"/>
  <c r="L378" s="1"/>
  <c r="D382"/>
  <c r="L382" s="1"/>
  <c r="D381"/>
  <c r="L381" s="1"/>
  <c r="D380"/>
  <c r="L380" s="1"/>
  <c r="D379"/>
  <c r="L379" s="1"/>
  <c r="D383" l="1"/>
  <c r="L383" s="1"/>
  <c r="D384"/>
  <c r="L384" s="1"/>
  <c r="D385"/>
  <c r="L385" s="1"/>
  <c r="D389" l="1"/>
  <c r="L389" s="1"/>
  <c r="D388"/>
  <c r="L388" s="1"/>
  <c r="D387"/>
  <c r="L387" s="1"/>
  <c r="K393"/>
  <c r="K392"/>
  <c r="K391"/>
  <c r="D393"/>
  <c r="D392"/>
  <c r="D391"/>
  <c r="D390"/>
  <c r="L390" s="1"/>
  <c r="D386"/>
  <c r="L386" s="1"/>
  <c r="L391" l="1"/>
  <c r="L392"/>
  <c r="L393"/>
  <c r="D397"/>
  <c r="D396"/>
  <c r="L396" s="1"/>
  <c r="D395"/>
  <c r="L395" s="1"/>
  <c r="D394"/>
  <c r="L394" s="1"/>
  <c r="K397"/>
  <c r="L397" l="1"/>
  <c r="D400"/>
  <c r="L400" s="1"/>
  <c r="D399"/>
  <c r="L399" s="1"/>
  <c r="D398"/>
  <c r="L398" s="1"/>
  <c r="K402" l="1"/>
  <c r="K401"/>
  <c r="D402"/>
  <c r="D401"/>
  <c r="L401" l="1"/>
  <c r="L402"/>
  <c r="K405"/>
  <c r="K406"/>
  <c r="K404"/>
  <c r="D406"/>
  <c r="D405"/>
  <c r="L405" s="1"/>
  <c r="D404"/>
  <c r="D403"/>
  <c r="L403" s="1"/>
  <c r="L404" l="1"/>
  <c r="L406"/>
  <c r="K411"/>
  <c r="K410"/>
  <c r="D410"/>
  <c r="D411"/>
  <c r="K408"/>
  <c r="K407"/>
  <c r="D409"/>
  <c r="L409" s="1"/>
  <c r="D408"/>
  <c r="D407"/>
  <c r="L408" l="1"/>
  <c r="L410"/>
  <c r="L407"/>
  <c r="L411"/>
  <c r="K413"/>
  <c r="D413"/>
  <c r="K418"/>
  <c r="D418"/>
  <c r="K417"/>
  <c r="D417"/>
  <c r="K415"/>
  <c r="D415"/>
  <c r="K414"/>
  <c r="D414"/>
  <c r="K412"/>
  <c r="D412"/>
  <c r="K416"/>
  <c r="D416"/>
  <c r="L416" l="1"/>
  <c r="L414"/>
  <c r="L417"/>
  <c r="L413"/>
  <c r="L412"/>
  <c r="L415"/>
  <c r="L418"/>
  <c r="K423" l="1"/>
  <c r="D423"/>
  <c r="K422"/>
  <c r="D422"/>
  <c r="K419"/>
  <c r="D419"/>
  <c r="K420"/>
  <c r="D420"/>
  <c r="K421"/>
  <c r="D421"/>
  <c r="L421" l="1"/>
  <c r="L420"/>
  <c r="L419"/>
  <c r="L422"/>
  <c r="L423"/>
  <c r="K424"/>
  <c r="D424"/>
  <c r="K429"/>
  <c r="D429"/>
  <c r="K425"/>
  <c r="D425"/>
  <c r="K430"/>
  <c r="D430"/>
  <c r="K426"/>
  <c r="D426"/>
  <c r="K428"/>
  <c r="D428"/>
  <c r="K427"/>
  <c r="D427"/>
  <c r="L427" l="1"/>
  <c r="L426"/>
  <c r="L428"/>
  <c r="L430"/>
  <c r="L425"/>
  <c r="L429"/>
  <c r="L424"/>
  <c r="K438" l="1"/>
  <c r="D438"/>
  <c r="K437"/>
  <c r="D437"/>
  <c r="K436"/>
  <c r="D436"/>
  <c r="K435"/>
  <c r="D435"/>
  <c r="K434"/>
  <c r="D434"/>
  <c r="K433"/>
  <c r="D433"/>
  <c r="K432"/>
  <c r="D432"/>
  <c r="K431"/>
  <c r="D431"/>
  <c r="L432" l="1"/>
  <c r="L434"/>
  <c r="L436"/>
  <c r="L437"/>
  <c r="L438"/>
  <c r="L431"/>
  <c r="L433"/>
  <c r="L435"/>
  <c r="K452"/>
  <c r="L440" l="1"/>
  <c r="L439"/>
  <c r="K445" l="1"/>
  <c r="D447"/>
  <c r="D442"/>
  <c r="D443"/>
  <c r="D444"/>
  <c r="D441"/>
  <c r="D446"/>
  <c r="D445"/>
  <c r="K442"/>
  <c r="L442" s="1"/>
  <c r="K443"/>
  <c r="L443" s="1"/>
  <c r="K444"/>
  <c r="L444" s="1"/>
  <c r="K441"/>
  <c r="L441" s="1"/>
  <c r="K446"/>
  <c r="L446" s="1"/>
  <c r="K447"/>
  <c r="L447" s="1"/>
  <c r="L445" l="1"/>
  <c r="K453"/>
  <c r="K451"/>
  <c r="K450"/>
  <c r="K449"/>
  <c r="K448"/>
  <c r="D449"/>
  <c r="D450"/>
  <c r="D451"/>
  <c r="D452"/>
  <c r="L452" s="1"/>
  <c r="D453"/>
  <c r="D448"/>
  <c r="L449" l="1"/>
  <c r="L451"/>
  <c r="L448"/>
  <c r="L450"/>
  <c r="L453"/>
  <c r="K456"/>
  <c r="D456"/>
  <c r="K459"/>
  <c r="D459"/>
  <c r="K454"/>
  <c r="D454"/>
  <c r="K457"/>
  <c r="D457"/>
  <c r="K458"/>
  <c r="D458"/>
  <c r="K460"/>
  <c r="D460"/>
  <c r="K455"/>
  <c r="D455"/>
  <c r="L455" l="1"/>
  <c r="L458"/>
  <c r="L456"/>
  <c r="L460"/>
  <c r="L457"/>
  <c r="L459"/>
  <c r="L454"/>
  <c r="K587" l="1"/>
  <c r="K493"/>
  <c r="K485"/>
  <c r="K467" l="1"/>
  <c r="D467"/>
  <c r="K465"/>
  <c r="D465"/>
  <c r="K464"/>
  <c r="D464"/>
  <c r="K466"/>
  <c r="D466"/>
  <c r="K461"/>
  <c r="D461"/>
  <c r="K462"/>
  <c r="D462"/>
  <c r="K463"/>
  <c r="D463"/>
  <c r="L462" l="1"/>
  <c r="L461"/>
  <c r="L466"/>
  <c r="L464"/>
  <c r="L465"/>
  <c r="L467"/>
  <c r="L463"/>
  <c r="K470" l="1"/>
  <c r="D470"/>
  <c r="K469"/>
  <c r="D469"/>
  <c r="K473"/>
  <c r="D473"/>
  <c r="K475"/>
  <c r="D475"/>
  <c r="K471"/>
  <c r="D471"/>
  <c r="K474"/>
  <c r="D474"/>
  <c r="K472"/>
  <c r="D472"/>
  <c r="L470" l="1"/>
  <c r="L474"/>
  <c r="L475"/>
  <c r="L472"/>
  <c r="L471"/>
  <c r="L473"/>
  <c r="L469"/>
  <c r="K479"/>
  <c r="D479"/>
  <c r="D485"/>
  <c r="L485" s="1"/>
  <c r="K484"/>
  <c r="D484"/>
  <c r="K477"/>
  <c r="D477"/>
  <c r="K476"/>
  <c r="D476"/>
  <c r="K478"/>
  <c r="D478"/>
  <c r="K483"/>
  <c r="D483"/>
  <c r="K481"/>
  <c r="D481"/>
  <c r="K480"/>
  <c r="D480"/>
  <c r="K482"/>
  <c r="D482"/>
  <c r="L482" l="1"/>
  <c r="L480"/>
  <c r="L481"/>
  <c r="L483"/>
  <c r="L478"/>
  <c r="L476"/>
  <c r="L479"/>
  <c r="L477"/>
  <c r="L484"/>
  <c r="K487" l="1"/>
  <c r="D487"/>
  <c r="K489"/>
  <c r="D489"/>
  <c r="K492"/>
  <c r="D492"/>
  <c r="K491"/>
  <c r="D491"/>
  <c r="D493"/>
  <c r="L493" s="1"/>
  <c r="K486"/>
  <c r="D486"/>
  <c r="K488"/>
  <c r="D488"/>
  <c r="K490"/>
  <c r="D490"/>
  <c r="L488" l="1"/>
  <c r="L492"/>
  <c r="L489"/>
  <c r="L487"/>
  <c r="L490"/>
  <c r="L486"/>
  <c r="L491"/>
  <c r="K498" l="1"/>
  <c r="D498"/>
  <c r="K494"/>
  <c r="D494"/>
  <c r="K496"/>
  <c r="D496"/>
  <c r="K495"/>
  <c r="D495"/>
  <c r="K499"/>
  <c r="D499"/>
  <c r="K497"/>
  <c r="D497"/>
  <c r="L497" l="1"/>
  <c r="L499"/>
  <c r="L494"/>
  <c r="L498"/>
  <c r="L496"/>
  <c r="L495"/>
  <c r="K504" l="1"/>
  <c r="D504"/>
  <c r="K506"/>
  <c r="D506"/>
  <c r="K505"/>
  <c r="D505"/>
  <c r="K501"/>
  <c r="D501"/>
  <c r="K503"/>
  <c r="D503"/>
  <c r="K502"/>
  <c r="D502"/>
  <c r="K500"/>
  <c r="D500"/>
  <c r="L500" l="1"/>
  <c r="L502"/>
  <c r="L503"/>
  <c r="L501"/>
  <c r="L504"/>
  <c r="L505"/>
  <c r="L506"/>
  <c r="K511" l="1"/>
  <c r="D511"/>
  <c r="K514"/>
  <c r="D514"/>
  <c r="K508"/>
  <c r="D508"/>
  <c r="K509"/>
  <c r="D509"/>
  <c r="K513"/>
  <c r="D513"/>
  <c r="K510"/>
  <c r="D510"/>
  <c r="K512"/>
  <c r="D512"/>
  <c r="K507"/>
  <c r="D507"/>
  <c r="L507" l="1"/>
  <c r="L512"/>
  <c r="L510"/>
  <c r="L513"/>
  <c r="L509"/>
  <c r="L508"/>
  <c r="L514"/>
  <c r="L511"/>
  <c r="K517" l="1"/>
  <c r="D517"/>
  <c r="K519"/>
  <c r="D519"/>
  <c r="K515"/>
  <c r="D515"/>
  <c r="K518"/>
  <c r="D518"/>
  <c r="K516"/>
  <c r="D516"/>
  <c r="K521"/>
  <c r="D521"/>
  <c r="K520"/>
  <c r="D520"/>
  <c r="L521" l="1"/>
  <c r="L518"/>
  <c r="L515"/>
  <c r="L519"/>
  <c r="L517"/>
  <c r="L520"/>
  <c r="L516"/>
  <c r="K522"/>
  <c r="D522"/>
  <c r="K524"/>
  <c r="D524"/>
  <c r="K525"/>
  <c r="D525"/>
  <c r="K526"/>
  <c r="D526"/>
  <c r="K523"/>
  <c r="D523"/>
  <c r="L526" l="1"/>
  <c r="L525"/>
  <c r="L524"/>
  <c r="L522"/>
  <c r="L523"/>
  <c r="K530" l="1"/>
  <c r="L530" s="1"/>
  <c r="K532" l="1"/>
  <c r="D532"/>
  <c r="K535"/>
  <c r="D535"/>
  <c r="K528"/>
  <c r="D528"/>
  <c r="K527"/>
  <c r="D527"/>
  <c r="K529"/>
  <c r="D529"/>
  <c r="K534"/>
  <c r="D534"/>
  <c r="K533"/>
  <c r="D533"/>
  <c r="K531"/>
  <c r="D531"/>
  <c r="L531" l="1"/>
  <c r="L533"/>
  <c r="L534"/>
  <c r="L529"/>
  <c r="L527"/>
  <c r="L528"/>
  <c r="L535"/>
  <c r="L532"/>
  <c r="K537" l="1"/>
  <c r="D537"/>
  <c r="L537" l="1"/>
  <c r="K536" l="1"/>
  <c r="D536"/>
  <c r="K538"/>
  <c r="D538"/>
  <c r="K540"/>
  <c r="D540"/>
  <c r="K539"/>
  <c r="D539"/>
  <c r="L539" l="1"/>
  <c r="L540"/>
  <c r="L538"/>
  <c r="L536"/>
  <c r="K542"/>
  <c r="D542"/>
  <c r="K544"/>
  <c r="D544"/>
  <c r="K543"/>
  <c r="D543"/>
  <c r="K541"/>
  <c r="D541"/>
  <c r="K558"/>
  <c r="K557"/>
  <c r="L541" l="1"/>
  <c r="L543"/>
  <c r="L544"/>
  <c r="L542"/>
  <c r="K548"/>
  <c r="D548"/>
  <c r="K551"/>
  <c r="D551"/>
  <c r="K550"/>
  <c r="D550"/>
  <c r="K549"/>
  <c r="D549"/>
  <c r="K552"/>
  <c r="D552"/>
  <c r="K546"/>
  <c r="D546"/>
  <c r="K547"/>
  <c r="D547"/>
  <c r="K545"/>
  <c r="D545"/>
  <c r="L551" l="1"/>
  <c r="L548"/>
  <c r="L547"/>
  <c r="L552"/>
  <c r="L550"/>
  <c r="L545"/>
  <c r="L546"/>
  <c r="L549"/>
  <c r="K553" l="1"/>
  <c r="D553"/>
  <c r="D557"/>
  <c r="L557" s="1"/>
  <c r="D558"/>
  <c r="L558" s="1"/>
  <c r="K556"/>
  <c r="D556"/>
  <c r="K554"/>
  <c r="D554"/>
  <c r="K555"/>
  <c r="D555"/>
  <c r="L555" l="1"/>
  <c r="L553"/>
  <c r="L556"/>
  <c r="L554"/>
  <c r="K564" l="1"/>
  <c r="D564"/>
  <c r="K563"/>
  <c r="D563"/>
  <c r="K565"/>
  <c r="D565"/>
  <c r="K559"/>
  <c r="D559"/>
  <c r="K561"/>
  <c r="D561"/>
  <c r="K562"/>
  <c r="D562"/>
  <c r="K566"/>
  <c r="D566"/>
  <c r="K560"/>
  <c r="D560"/>
  <c r="L560" l="1"/>
  <c r="L566"/>
  <c r="L561"/>
  <c r="L559"/>
  <c r="L565"/>
  <c r="L563"/>
  <c r="L564"/>
  <c r="L562"/>
  <c r="K573" l="1"/>
  <c r="D573"/>
  <c r="K567"/>
  <c r="D567"/>
  <c r="K572"/>
  <c r="D572"/>
  <c r="K571"/>
  <c r="D571"/>
  <c r="K569"/>
  <c r="D569"/>
  <c r="K568"/>
  <c r="D568"/>
  <c r="K570"/>
  <c r="D570"/>
  <c r="L570" l="1"/>
  <c r="L568"/>
  <c r="L569"/>
  <c r="L571"/>
  <c r="L572"/>
  <c r="L567"/>
  <c r="L573"/>
  <c r="K579" l="1"/>
  <c r="D579"/>
  <c r="L579" l="1"/>
  <c r="K576"/>
  <c r="D576"/>
  <c r="K578"/>
  <c r="D578"/>
  <c r="K577"/>
  <c r="D577"/>
  <c r="K575"/>
  <c r="D575"/>
  <c r="K574"/>
  <c r="D574"/>
  <c r="K580"/>
  <c r="D580"/>
  <c r="L580" l="1"/>
  <c r="L574"/>
  <c r="L575"/>
  <c r="L577"/>
  <c r="L578"/>
  <c r="L576"/>
  <c r="K581"/>
  <c r="D581"/>
  <c r="K583"/>
  <c r="D583"/>
  <c r="K586"/>
  <c r="D586"/>
  <c r="D587"/>
  <c r="L587" s="1"/>
  <c r="K582"/>
  <c r="D582"/>
  <c r="K584"/>
  <c r="D584"/>
  <c r="K585"/>
  <c r="D585"/>
  <c r="L584" l="1"/>
  <c r="L586"/>
  <c r="L583"/>
  <c r="L585"/>
  <c r="L582"/>
  <c r="L581"/>
  <c r="D592"/>
  <c r="K592"/>
  <c r="K588"/>
  <c r="D588"/>
  <c r="K591"/>
  <c r="D591"/>
  <c r="K594"/>
  <c r="D594"/>
  <c r="K593"/>
  <c r="D593"/>
  <c r="K595"/>
  <c r="D595"/>
  <c r="K589"/>
  <c r="D589"/>
  <c r="K590"/>
  <c r="D590"/>
  <c r="L592" l="1"/>
  <c r="L590"/>
  <c r="L589"/>
  <c r="L593"/>
  <c r="L591"/>
  <c r="L588"/>
  <c r="L595"/>
  <c r="L594"/>
  <c r="K600" l="1"/>
  <c r="D600"/>
  <c r="K599"/>
  <c r="D599"/>
  <c r="K598"/>
  <c r="D598"/>
  <c r="K597"/>
  <c r="D597"/>
  <c r="K596"/>
  <c r="D596"/>
  <c r="L596" l="1"/>
  <c r="L598"/>
  <c r="L599"/>
  <c r="L597"/>
  <c r="L600"/>
  <c r="K605"/>
  <c r="D605"/>
  <c r="K602"/>
  <c r="D602"/>
  <c r="K604"/>
  <c r="D604"/>
  <c r="K606"/>
  <c r="D606"/>
  <c r="K603"/>
  <c r="D603"/>
  <c r="K601"/>
  <c r="D601"/>
  <c r="L601" l="1"/>
  <c r="L603"/>
  <c r="L606"/>
  <c r="L604"/>
  <c r="L605"/>
  <c r="L602"/>
  <c r="L607" l="1"/>
  <c r="K610"/>
  <c r="K608"/>
  <c r="K609"/>
  <c r="K611"/>
  <c r="D608"/>
  <c r="D610"/>
  <c r="D609"/>
  <c r="D611"/>
  <c r="L611" l="1"/>
  <c r="L609"/>
  <c r="L610"/>
  <c r="L608"/>
  <c r="K617" l="1"/>
  <c r="D617"/>
  <c r="L617" l="1"/>
  <c r="K616"/>
  <c r="D616"/>
  <c r="K614"/>
  <c r="D614"/>
  <c r="K618"/>
  <c r="D618"/>
  <c r="K619"/>
  <c r="D619"/>
  <c r="K615"/>
  <c r="D615"/>
  <c r="K613"/>
  <c r="D613"/>
  <c r="L613" l="1"/>
  <c r="L615"/>
  <c r="L619"/>
  <c r="L618"/>
  <c r="L614"/>
  <c r="L616"/>
  <c r="K624"/>
  <c r="D624"/>
  <c r="K621"/>
  <c r="D621"/>
  <c r="K623"/>
  <c r="D623"/>
  <c r="K620"/>
  <c r="D620"/>
  <c r="K622"/>
  <c r="D622"/>
  <c r="K625"/>
  <c r="D625"/>
  <c r="L625" l="1"/>
  <c r="L622"/>
  <c r="L620"/>
  <c r="L623"/>
  <c r="L621"/>
  <c r="L624"/>
  <c r="K629" l="1"/>
  <c r="D629"/>
  <c r="K627"/>
  <c r="D627"/>
  <c r="K626"/>
  <c r="D626"/>
  <c r="K628"/>
  <c r="D628"/>
  <c r="L629" l="1"/>
  <c r="L628"/>
  <c r="L627"/>
  <c r="L626"/>
  <c r="K630" l="1"/>
  <c r="D630"/>
  <c r="K634"/>
  <c r="D634"/>
  <c r="K631"/>
  <c r="D631"/>
  <c r="K632"/>
  <c r="D632"/>
  <c r="K635"/>
  <c r="D635"/>
  <c r="K633"/>
  <c r="D633"/>
  <c r="K636"/>
  <c r="D636"/>
  <c r="K644"/>
  <c r="D644"/>
  <c r="L632" l="1"/>
  <c r="L634"/>
  <c r="L633"/>
  <c r="L630"/>
  <c r="L636"/>
  <c r="L635"/>
  <c r="L631"/>
  <c r="L644"/>
  <c r="K639" l="1"/>
  <c r="D639"/>
  <c r="K638"/>
  <c r="D638"/>
  <c r="K642"/>
  <c r="D642"/>
  <c r="K643"/>
  <c r="D643"/>
  <c r="K637"/>
  <c r="D637"/>
  <c r="K641"/>
  <c r="D641"/>
  <c r="L637" l="1"/>
  <c r="L642"/>
  <c r="L641"/>
  <c r="L643"/>
  <c r="L638"/>
  <c r="L639"/>
  <c r="K645" l="1"/>
  <c r="D645"/>
  <c r="K648"/>
  <c r="D648"/>
  <c r="K652"/>
  <c r="D652"/>
  <c r="K651"/>
  <c r="D651"/>
  <c r="K650"/>
  <c r="D650"/>
  <c r="K647"/>
  <c r="D647"/>
  <c r="K646"/>
  <c r="D646"/>
  <c r="K649"/>
  <c r="D649"/>
  <c r="L649" l="1"/>
  <c r="L647"/>
  <c r="L645"/>
  <c r="L651"/>
  <c r="L648"/>
  <c r="L646"/>
  <c r="L650"/>
  <c r="L652"/>
  <c r="K656"/>
  <c r="D656"/>
  <c r="K655"/>
  <c r="D655"/>
  <c r="K654"/>
  <c r="D654"/>
  <c r="K657"/>
  <c r="D657"/>
  <c r="K653"/>
  <c r="D653"/>
  <c r="L655" l="1"/>
  <c r="L653"/>
  <c r="L656"/>
  <c r="L654"/>
  <c r="L657"/>
  <c r="K658"/>
  <c r="L658" s="1"/>
  <c r="K659"/>
  <c r="L659" s="1"/>
  <c r="K663"/>
  <c r="L663" s="1"/>
  <c r="K662"/>
  <c r="L662" s="1"/>
  <c r="K661"/>
  <c r="L661" s="1"/>
  <c r="K660"/>
  <c r="L660" s="1"/>
  <c r="K666" l="1"/>
  <c r="D666"/>
  <c r="K668"/>
  <c r="D668"/>
  <c r="K669"/>
  <c r="D669"/>
  <c r="K664"/>
  <c r="D664"/>
  <c r="K667"/>
  <c r="D667"/>
  <c r="K665"/>
  <c r="D665"/>
  <c r="L667" l="1"/>
  <c r="L665"/>
  <c r="L664"/>
  <c r="L669"/>
  <c r="L668"/>
  <c r="L666"/>
  <c r="L875" l="1"/>
  <c r="D827" l="1"/>
  <c r="K828" l="1"/>
  <c r="K829"/>
  <c r="K827"/>
  <c r="L827" s="1"/>
  <c r="D828"/>
  <c r="D829"/>
  <c r="L829" l="1"/>
  <c r="L828"/>
  <c r="K831"/>
  <c r="K832"/>
  <c r="K833"/>
  <c r="K834"/>
  <c r="K830"/>
  <c r="D831"/>
  <c r="D832"/>
  <c r="D833"/>
  <c r="D834"/>
  <c r="D830"/>
  <c r="L834" l="1"/>
  <c r="L832"/>
  <c r="L830"/>
  <c r="L833"/>
  <c r="L831"/>
  <c r="D835"/>
  <c r="K843" l="1"/>
  <c r="K836"/>
  <c r="K837"/>
  <c r="K838"/>
  <c r="K835"/>
  <c r="L835" s="1"/>
  <c r="D836"/>
  <c r="D837"/>
  <c r="D838"/>
  <c r="L838" l="1"/>
  <c r="L836"/>
  <c r="L837"/>
  <c r="K840"/>
  <c r="K842"/>
  <c r="K841"/>
  <c r="K839"/>
  <c r="D840"/>
  <c r="D841"/>
  <c r="D842"/>
  <c r="D843"/>
  <c r="L843" s="1"/>
  <c r="D839"/>
  <c r="L841" l="1"/>
  <c r="L839"/>
  <c r="L842"/>
  <c r="L840"/>
  <c r="D846"/>
  <c r="K851" l="1"/>
  <c r="D851"/>
  <c r="K844"/>
  <c r="K845"/>
  <c r="K846"/>
  <c r="K847"/>
  <c r="K848"/>
  <c r="D844"/>
  <c r="D845"/>
  <c r="D847"/>
  <c r="D848"/>
  <c r="L851" l="1"/>
  <c r="L845"/>
  <c r="L847"/>
  <c r="L848"/>
  <c r="L846"/>
  <c r="L844"/>
  <c r="D857"/>
  <c r="K850" l="1"/>
  <c r="K852"/>
  <c r="K853"/>
  <c r="K849"/>
  <c r="D853"/>
  <c r="D852"/>
  <c r="D850"/>
  <c r="D849"/>
  <c r="L853" l="1"/>
  <c r="L849"/>
  <c r="L852"/>
  <c r="L850"/>
  <c r="K856"/>
  <c r="K858"/>
  <c r="K857"/>
  <c r="D854"/>
  <c r="L854" s="1"/>
  <c r="D858"/>
  <c r="D856"/>
  <c r="L857" l="1"/>
  <c r="L858"/>
  <c r="L856"/>
  <c r="D855"/>
  <c r="K859" l="1"/>
  <c r="K855"/>
  <c r="L855" s="1"/>
  <c r="D859"/>
  <c r="L859" l="1"/>
  <c r="D860"/>
  <c r="D864" l="1"/>
  <c r="K861"/>
  <c r="K862"/>
  <c r="K863"/>
  <c r="K860"/>
  <c r="L860" s="1"/>
  <c r="D861"/>
  <c r="D862"/>
  <c r="D863"/>
  <c r="L862" l="1"/>
  <c r="L863"/>
  <c r="L861"/>
  <c r="D865"/>
  <c r="K868" l="1"/>
  <c r="K867"/>
  <c r="K865"/>
  <c r="L865" s="1"/>
  <c r="K866"/>
  <c r="K864"/>
  <c r="D866"/>
  <c r="D867"/>
  <c r="D868"/>
  <c r="L867" l="1"/>
  <c r="L866"/>
  <c r="L864"/>
  <c r="L868"/>
  <c r="K874"/>
  <c r="K872"/>
  <c r="K871"/>
  <c r="K870"/>
  <c r="K869"/>
  <c r="D870"/>
  <c r="D871"/>
  <c r="D872"/>
  <c r="D869"/>
  <c r="D875"/>
  <c r="K873"/>
  <c r="D873"/>
  <c r="L870" l="1"/>
  <c r="L872"/>
  <c r="L869"/>
  <c r="L871"/>
  <c r="L873"/>
  <c r="D874"/>
  <c r="L874" s="1"/>
  <c r="K876"/>
  <c r="D876"/>
  <c r="L876" l="1"/>
  <c r="D880"/>
  <c r="K880"/>
  <c r="K879"/>
  <c r="K877"/>
  <c r="K878"/>
  <c r="D877"/>
  <c r="D878"/>
  <c r="D879"/>
  <c r="K881"/>
  <c r="D881"/>
  <c r="L878" l="1"/>
  <c r="L879"/>
  <c r="L877"/>
  <c r="L880"/>
  <c r="L881"/>
  <c r="K882"/>
  <c r="K883"/>
  <c r="K884"/>
  <c r="K885"/>
  <c r="K886"/>
  <c r="D882"/>
  <c r="D883"/>
  <c r="D884"/>
  <c r="D885"/>
  <c r="D886"/>
  <c r="K887"/>
  <c r="D887"/>
  <c r="L885" l="1"/>
  <c r="L883"/>
  <c r="L886"/>
  <c r="L884"/>
  <c r="L882"/>
  <c r="L887"/>
  <c r="K889"/>
  <c r="K888"/>
  <c r="D888"/>
  <c r="D889"/>
  <c r="L889" l="1"/>
  <c r="L888"/>
  <c r="K890"/>
  <c r="D890"/>
  <c r="L890" l="1"/>
  <c r="K891"/>
  <c r="K892"/>
  <c r="D891"/>
  <c r="D892"/>
  <c r="L891" l="1"/>
  <c r="L892"/>
  <c r="K894"/>
  <c r="K895"/>
  <c r="K896"/>
  <c r="K893"/>
  <c r="D894"/>
  <c r="D895"/>
  <c r="D896"/>
  <c r="D893"/>
  <c r="L896" l="1"/>
  <c r="L894"/>
  <c r="L893"/>
  <c r="L895"/>
  <c r="K898"/>
  <c r="K897"/>
  <c r="K900"/>
  <c r="K899"/>
  <c r="D898"/>
  <c r="D897"/>
  <c r="D900"/>
  <c r="D899"/>
  <c r="L899" l="1"/>
  <c r="L897"/>
  <c r="L900"/>
  <c r="L898"/>
  <c r="D904"/>
  <c r="D901"/>
  <c r="D903"/>
  <c r="D905"/>
  <c r="D902"/>
  <c r="K905"/>
  <c r="L905" s="1"/>
  <c r="K904"/>
  <c r="L904" s="1"/>
  <c r="K901"/>
  <c r="L901" s="1"/>
  <c r="K903"/>
  <c r="L903" s="1"/>
  <c r="K902"/>
  <c r="L902" l="1"/>
  <c r="K909"/>
  <c r="K908"/>
  <c r="K907"/>
  <c r="K906"/>
  <c r="D907" l="1"/>
  <c r="L907" s="1"/>
  <c r="D908"/>
  <c r="L908" s="1"/>
  <c r="D909"/>
  <c r="L909" s="1"/>
  <c r="D906"/>
  <c r="L906" s="1"/>
  <c r="K912"/>
  <c r="D912"/>
  <c r="L912" l="1"/>
  <c r="K910"/>
  <c r="K913"/>
  <c r="K911"/>
  <c r="D911"/>
  <c r="D913"/>
  <c r="D910"/>
  <c r="K914"/>
  <c r="D914"/>
  <c r="L914" l="1"/>
  <c r="L911"/>
  <c r="L913"/>
  <c r="L910"/>
  <c r="K918"/>
  <c r="K919"/>
  <c r="K915"/>
  <c r="K917"/>
  <c r="K916"/>
  <c r="K920"/>
  <c r="D920"/>
  <c r="D916"/>
  <c r="D917"/>
  <c r="D915"/>
  <c r="D919"/>
  <c r="D918"/>
  <c r="K922"/>
  <c r="D922"/>
  <c r="L920" l="1"/>
  <c r="L917"/>
  <c r="L919"/>
  <c r="L916"/>
  <c r="L915"/>
  <c r="L918"/>
  <c r="L922"/>
  <c r="K923"/>
  <c r="K924"/>
  <c r="K925"/>
  <c r="K926"/>
  <c r="K927"/>
  <c r="D923"/>
  <c r="D924"/>
  <c r="D925"/>
  <c r="D926"/>
  <c r="D927"/>
  <c r="K928"/>
  <c r="D928"/>
  <c r="L928" l="1"/>
  <c r="L927"/>
  <c r="L925"/>
  <c r="L923"/>
  <c r="L926"/>
  <c r="L924"/>
  <c r="K934"/>
  <c r="K933"/>
  <c r="K932"/>
  <c r="K931"/>
  <c r="K930"/>
  <c r="K929"/>
  <c r="D929"/>
  <c r="D930"/>
  <c r="D931"/>
  <c r="D932"/>
  <c r="D933"/>
  <c r="D934"/>
  <c r="K935"/>
  <c r="D935"/>
  <c r="L929" l="1"/>
  <c r="L931"/>
  <c r="L933"/>
  <c r="L930"/>
  <c r="L932"/>
  <c r="L934"/>
  <c r="L935"/>
  <c r="D942"/>
  <c r="K942"/>
  <c r="K941"/>
  <c r="K940"/>
  <c r="K939"/>
  <c r="K938"/>
  <c r="K937"/>
  <c r="K936"/>
  <c r="D936"/>
  <c r="D937"/>
  <c r="D938"/>
  <c r="D939"/>
  <c r="D940"/>
  <c r="D941"/>
  <c r="L942" l="1"/>
  <c r="L937"/>
  <c r="L939"/>
  <c r="L941"/>
  <c r="L936"/>
  <c r="L938"/>
  <c r="L940"/>
  <c r="D943"/>
  <c r="D944"/>
  <c r="D945"/>
  <c r="D946"/>
  <c r="K945"/>
  <c r="K946"/>
  <c r="K944"/>
  <c r="K943"/>
  <c r="L945" l="1"/>
  <c r="L944"/>
  <c r="L943"/>
  <c r="L946"/>
  <c r="K951"/>
  <c r="K949"/>
  <c r="K948"/>
  <c r="K950"/>
  <c r="K947"/>
  <c r="D948"/>
  <c r="D949"/>
  <c r="D950"/>
  <c r="D951"/>
  <c r="D947"/>
  <c r="D952"/>
  <c r="L947" l="1"/>
  <c r="L948"/>
  <c r="L950"/>
  <c r="L949"/>
  <c r="L951"/>
  <c r="K1032"/>
  <c r="K1023"/>
  <c r="K955" l="1"/>
  <c r="K957"/>
  <c r="K954"/>
  <c r="K953"/>
  <c r="K956"/>
  <c r="K958"/>
  <c r="K952"/>
  <c r="D957"/>
  <c r="D955"/>
  <c r="D954"/>
  <c r="D953"/>
  <c r="D956"/>
  <c r="D958"/>
  <c r="L952" l="1"/>
  <c r="L958"/>
  <c r="L953"/>
  <c r="L955"/>
  <c r="L957"/>
  <c r="L956"/>
  <c r="L954"/>
  <c r="K960"/>
  <c r="L960" s="1"/>
  <c r="K961"/>
  <c r="L961" s="1"/>
  <c r="K962"/>
  <c r="L962" s="1"/>
  <c r="K959"/>
  <c r="L959" s="1"/>
  <c r="D960"/>
  <c r="D961"/>
  <c r="D962"/>
  <c r="D959"/>
  <c r="K963" l="1"/>
  <c r="D963"/>
  <c r="L963" l="1"/>
  <c r="D965"/>
  <c r="D966"/>
  <c r="D967"/>
  <c r="D968"/>
  <c r="D964"/>
  <c r="K966"/>
  <c r="L966" s="1"/>
  <c r="K967"/>
  <c r="L967" s="1"/>
  <c r="K968"/>
  <c r="L968" s="1"/>
  <c r="K965"/>
  <c r="L965" s="1"/>
  <c r="K964"/>
  <c r="L964" l="1"/>
  <c r="K971"/>
  <c r="D970"/>
  <c r="D971"/>
  <c r="D972"/>
  <c r="D973"/>
  <c r="D969"/>
  <c r="D974"/>
  <c r="K970"/>
  <c r="L970" s="1"/>
  <c r="K972"/>
  <c r="K973"/>
  <c r="K969"/>
  <c r="L973" l="1"/>
  <c r="L969"/>
  <c r="L972"/>
  <c r="L971"/>
  <c r="K977"/>
  <c r="K975"/>
  <c r="K976"/>
  <c r="K978"/>
  <c r="K974"/>
  <c r="D976"/>
  <c r="D977"/>
  <c r="D975"/>
  <c r="D978"/>
  <c r="D979"/>
  <c r="L978" l="1"/>
  <c r="L975"/>
  <c r="L974"/>
  <c r="L976"/>
  <c r="L977"/>
  <c r="K984"/>
  <c r="K983" l="1"/>
  <c r="K980"/>
  <c r="K981"/>
  <c r="K982"/>
  <c r="K979"/>
  <c r="L979" s="1"/>
  <c r="D980"/>
  <c r="D981"/>
  <c r="D982"/>
  <c r="D983"/>
  <c r="D984"/>
  <c r="L984" s="1"/>
  <c r="D985"/>
  <c r="K986"/>
  <c r="K985"/>
  <c r="L981" l="1"/>
  <c r="L983"/>
  <c r="L982"/>
  <c r="L980"/>
  <c r="K987"/>
  <c r="K988"/>
  <c r="K989"/>
  <c r="D986"/>
  <c r="D987"/>
  <c r="D988"/>
  <c r="D989"/>
  <c r="L986" l="1"/>
  <c r="L988"/>
  <c r="L985"/>
  <c r="L989"/>
  <c r="L987"/>
  <c r="K991"/>
  <c r="K992"/>
  <c r="K993"/>
  <c r="K990"/>
  <c r="D991"/>
  <c r="D992"/>
  <c r="D993"/>
  <c r="D990"/>
  <c r="L990" l="1"/>
  <c r="L992"/>
  <c r="L993"/>
  <c r="L991"/>
  <c r="K995"/>
  <c r="K996"/>
  <c r="K997"/>
  <c r="K998"/>
  <c r="K994"/>
  <c r="D995"/>
  <c r="D996"/>
  <c r="D997"/>
  <c r="D998"/>
  <c r="D994"/>
  <c r="L998" l="1"/>
  <c r="L996"/>
  <c r="L994"/>
  <c r="L997"/>
  <c r="L995"/>
  <c r="K1005"/>
  <c r="K1000"/>
  <c r="K1001"/>
  <c r="K1002"/>
  <c r="K1003"/>
  <c r="K1004"/>
  <c r="K999"/>
  <c r="D1000"/>
  <c r="D1001"/>
  <c r="D1002"/>
  <c r="D1003"/>
  <c r="D1004"/>
  <c r="D999"/>
  <c r="D1005"/>
  <c r="L1004" l="1"/>
  <c r="L1002"/>
  <c r="L1000"/>
  <c r="L999"/>
  <c r="L1003"/>
  <c r="L1001"/>
  <c r="K1007"/>
  <c r="K1008"/>
  <c r="K1009"/>
  <c r="K1010"/>
  <c r="K1006"/>
  <c r="D1006"/>
  <c r="D1007"/>
  <c r="D1008"/>
  <c r="D1009"/>
  <c r="D1010"/>
  <c r="L1005" l="1"/>
  <c r="L1010"/>
  <c r="L1008"/>
  <c r="L1006"/>
  <c r="L1009"/>
  <c r="L1007"/>
  <c r="D1011" l="1"/>
  <c r="D1012"/>
  <c r="D1013"/>
  <c r="D1014"/>
  <c r="D1015"/>
  <c r="D1016"/>
  <c r="K1011"/>
  <c r="L1011" s="1"/>
  <c r="K1012"/>
  <c r="L1012" s="1"/>
  <c r="K1013"/>
  <c r="L1013" s="1"/>
  <c r="K1014"/>
  <c r="L1014" s="1"/>
  <c r="K1015"/>
  <c r="L1015" s="1"/>
  <c r="K1016"/>
  <c r="L1016" s="1"/>
  <c r="K1017" l="1"/>
  <c r="K1018"/>
  <c r="K1019"/>
  <c r="K1020"/>
  <c r="K1021"/>
  <c r="K1022"/>
  <c r="K1024"/>
  <c r="K1025"/>
  <c r="K1026"/>
  <c r="D1017"/>
  <c r="D1018"/>
  <c r="D1019"/>
  <c r="D1020"/>
  <c r="D1021"/>
  <c r="D1022"/>
  <c r="D1023"/>
  <c r="L1023" s="1"/>
  <c r="D1024"/>
  <c r="D1025"/>
  <c r="D1026"/>
  <c r="L1026" l="1"/>
  <c r="L1024"/>
  <c r="L1021"/>
  <c r="L1019"/>
  <c r="L1017"/>
  <c r="L1025"/>
  <c r="L1022"/>
  <c r="L1020"/>
  <c r="L1018"/>
  <c r="K1029"/>
  <c r="K1030"/>
  <c r="K1031"/>
  <c r="K1027"/>
  <c r="D1029"/>
  <c r="D1028"/>
  <c r="L1028" s="1"/>
  <c r="D1030"/>
  <c r="D1031"/>
  <c r="D1032"/>
  <c r="L1032" s="1"/>
  <c r="D1027"/>
  <c r="L1027" l="1"/>
  <c r="L1030"/>
  <c r="L1031"/>
  <c r="L1029"/>
  <c r="K1035"/>
  <c r="K1034"/>
  <c r="D1034"/>
  <c r="D1035"/>
  <c r="D1033"/>
  <c r="L1033" s="1"/>
  <c r="K1037"/>
  <c r="K1036"/>
  <c r="D1037"/>
  <c r="D1036"/>
  <c r="L1035" l="1"/>
  <c r="L1034"/>
  <c r="L1036"/>
  <c r="L1037"/>
  <c r="K1039"/>
  <c r="K1041"/>
  <c r="K1040"/>
  <c r="D1040"/>
  <c r="D1041"/>
  <c r="D1039"/>
  <c r="L1039" l="1"/>
  <c r="L1041"/>
  <c r="L1040"/>
  <c r="K1042"/>
  <c r="D1042"/>
  <c r="L1042" l="1"/>
  <c r="K1044"/>
  <c r="K1046"/>
  <c r="K1045"/>
  <c r="K1043"/>
  <c r="D1044"/>
  <c r="D1046"/>
  <c r="D1045"/>
  <c r="D1043"/>
  <c r="L1043" l="1"/>
  <c r="L1046"/>
  <c r="L1045"/>
  <c r="L1044"/>
  <c r="K1047"/>
  <c r="K1049"/>
  <c r="K1048"/>
  <c r="D1047"/>
  <c r="D1049"/>
  <c r="D1048"/>
  <c r="L1049" l="1"/>
  <c r="L1048"/>
  <c r="L1047"/>
  <c r="K1053"/>
  <c r="K1055"/>
  <c r="K1052"/>
  <c r="K1050"/>
  <c r="K1051"/>
  <c r="K1054"/>
  <c r="D1051"/>
  <c r="D1050"/>
  <c r="D1052"/>
  <c r="D1055"/>
  <c r="D1053"/>
  <c r="D1054"/>
  <c r="L1051" l="1"/>
  <c r="L1052"/>
  <c r="L1053"/>
  <c r="L1054"/>
  <c r="L1050"/>
  <c r="L1055"/>
  <c r="K1057"/>
  <c r="K1059"/>
  <c r="K1056"/>
  <c r="K1058"/>
  <c r="D1056"/>
  <c r="D1057"/>
  <c r="D1059"/>
  <c r="D1058"/>
  <c r="K1060"/>
  <c r="K1062"/>
  <c r="K1064"/>
  <c r="K1063"/>
  <c r="K1061"/>
  <c r="D1060"/>
  <c r="D1062"/>
  <c r="D1064"/>
  <c r="D1063"/>
  <c r="D1061"/>
  <c r="K1068"/>
  <c r="K1065"/>
  <c r="K1067"/>
  <c r="K1069"/>
  <c r="K1066"/>
  <c r="D1068"/>
  <c r="D1065"/>
  <c r="D1069"/>
  <c r="D1067"/>
  <c r="D1066"/>
  <c r="K1070"/>
  <c r="K1071"/>
  <c r="K1073"/>
  <c r="D1071"/>
  <c r="D1070"/>
  <c r="D1072"/>
  <c r="L1072" s="1"/>
  <c r="D1073"/>
  <c r="L1071" l="1"/>
  <c r="L1059"/>
  <c r="L1058"/>
  <c r="L1056"/>
  <c r="L1057"/>
  <c r="L1064"/>
  <c r="L1060"/>
  <c r="L1061"/>
  <c r="L1063"/>
  <c r="L1062"/>
  <c r="L1068"/>
  <c r="L1067"/>
  <c r="L1066"/>
  <c r="L1069"/>
  <c r="L1065"/>
  <c r="L1073"/>
  <c r="L1070"/>
  <c r="K1081"/>
  <c r="K1082"/>
  <c r="K1075" l="1"/>
  <c r="K1078"/>
  <c r="K1077"/>
  <c r="K1074"/>
  <c r="K1076"/>
  <c r="D1074"/>
  <c r="D1077"/>
  <c r="D1078"/>
  <c r="D1075"/>
  <c r="D1076"/>
  <c r="L1074" l="1"/>
  <c r="L1078"/>
  <c r="L1076"/>
  <c r="L1077"/>
  <c r="L1075"/>
  <c r="D1080"/>
  <c r="D1081"/>
  <c r="L1081" s="1"/>
  <c r="D1082"/>
  <c r="L1082" s="1"/>
  <c r="D1079"/>
  <c r="K1080"/>
  <c r="L1080" s="1"/>
  <c r="K1079"/>
  <c r="L1079" s="1"/>
  <c r="K1087" l="1"/>
  <c r="K1083"/>
  <c r="K1084"/>
  <c r="K1085"/>
  <c r="K1086"/>
  <c r="D1087"/>
  <c r="D1083"/>
  <c r="D1084"/>
  <c r="D1085"/>
  <c r="D1086"/>
  <c r="L1086" l="1"/>
  <c r="L1084"/>
  <c r="L1087"/>
  <c r="L1085"/>
  <c r="L1083"/>
  <c r="K1088"/>
  <c r="K1091"/>
  <c r="K1092"/>
  <c r="K1093"/>
  <c r="D1088"/>
  <c r="D1091"/>
  <c r="D1089"/>
  <c r="L1089" s="1"/>
  <c r="D1092"/>
  <c r="D1090"/>
  <c r="L1090" s="1"/>
  <c r="D1093"/>
  <c r="K1097"/>
  <c r="L1092" l="1"/>
  <c r="L1093"/>
  <c r="L1091"/>
  <c r="L1088"/>
  <c r="K1094" l="1"/>
  <c r="K1096"/>
  <c r="K1095"/>
  <c r="D1094"/>
  <c r="D1096"/>
  <c r="D1097"/>
  <c r="L1097" s="1"/>
  <c r="D1095"/>
  <c r="L1096" l="1"/>
  <c r="L1094"/>
  <c r="L1095"/>
  <c r="K1106"/>
  <c r="K1104"/>
  <c r="K1105"/>
  <c r="K1107"/>
  <c r="D1107"/>
  <c r="D1105"/>
  <c r="D1104"/>
  <c r="D1106"/>
  <c r="L1105" l="1"/>
  <c r="L1107"/>
  <c r="L1104"/>
  <c r="L1106"/>
  <c r="K1100"/>
  <c r="K1101"/>
  <c r="K1098"/>
  <c r="K1102"/>
  <c r="K1103"/>
  <c r="K1099"/>
  <c r="D1100"/>
  <c r="D1101"/>
  <c r="D1098"/>
  <c r="D1102"/>
  <c r="D1103"/>
  <c r="D1099"/>
  <c r="L1099" l="1"/>
  <c r="L1102"/>
  <c r="L1101"/>
  <c r="L1103"/>
  <c r="L1098"/>
  <c r="L1100"/>
  <c r="K1109"/>
  <c r="K1108"/>
  <c r="K1111"/>
  <c r="K1110"/>
  <c r="K1112"/>
  <c r="D1110"/>
  <c r="D1111"/>
  <c r="D1108"/>
  <c r="D1109"/>
  <c r="D1112"/>
  <c r="L1111" l="1"/>
  <c r="L1112"/>
  <c r="L1110"/>
  <c r="L1108"/>
  <c r="L1109"/>
  <c r="K1113"/>
  <c r="K1114"/>
  <c r="K1115"/>
  <c r="D1113"/>
  <c r="D1114"/>
  <c r="D1115"/>
  <c r="L1115" l="1"/>
  <c r="L1113"/>
  <c r="L1114"/>
  <c r="K1116"/>
  <c r="K1118"/>
  <c r="K1117"/>
  <c r="D1116"/>
  <c r="D1118"/>
  <c r="D1117"/>
  <c r="L1117" l="1"/>
  <c r="L1116"/>
  <c r="L1118"/>
  <c r="K1120"/>
  <c r="K1122"/>
  <c r="K1124"/>
  <c r="K1121"/>
  <c r="K1123"/>
  <c r="K1119"/>
  <c r="D1123"/>
  <c r="D1121"/>
  <c r="D1122"/>
  <c r="D1124"/>
  <c r="D1120"/>
  <c r="D1119"/>
  <c r="L1119" l="1"/>
  <c r="L1121"/>
  <c r="L1122"/>
  <c r="L1123"/>
  <c r="L1124"/>
  <c r="L1120"/>
  <c r="K1125"/>
  <c r="K1127"/>
  <c r="K1129"/>
  <c r="K1128"/>
  <c r="K1126"/>
  <c r="D1125"/>
  <c r="D1127"/>
  <c r="D1129"/>
  <c r="D1128"/>
  <c r="D1126"/>
  <c r="L1126" l="1"/>
  <c r="L1128"/>
  <c r="L1127"/>
  <c r="L1129"/>
  <c r="L1125"/>
  <c r="K1131"/>
  <c r="K1132"/>
  <c r="K1133"/>
  <c r="D1131"/>
  <c r="D1132"/>
  <c r="D1130"/>
  <c r="L1130" s="1"/>
  <c r="D1133"/>
  <c r="L1132" l="1"/>
  <c r="L1133"/>
  <c r="L1131"/>
  <c r="K1137"/>
  <c r="K1135"/>
  <c r="K1136"/>
  <c r="D1137"/>
  <c r="D1135"/>
  <c r="D1136"/>
  <c r="L1136" l="1"/>
  <c r="L1135"/>
  <c r="L1137"/>
  <c r="K1141"/>
  <c r="K1138"/>
  <c r="K1140"/>
  <c r="K1139"/>
  <c r="D1141"/>
  <c r="D1138"/>
  <c r="D1142"/>
  <c r="L1142" s="1"/>
  <c r="D1140"/>
  <c r="D1139"/>
  <c r="L1139" l="1"/>
  <c r="L1138"/>
  <c r="L1140"/>
  <c r="L1141"/>
  <c r="K1144"/>
  <c r="K1145"/>
  <c r="D1143"/>
  <c r="L1143" s="1"/>
  <c r="D1147"/>
  <c r="L1147" s="1"/>
  <c r="D1146"/>
  <c r="L1146" s="1"/>
  <c r="D1144"/>
  <c r="D1145"/>
  <c r="L1145" l="1"/>
  <c r="L1144"/>
  <c r="K1149"/>
  <c r="K1152"/>
  <c r="K1150"/>
  <c r="K1153"/>
  <c r="K1148"/>
  <c r="K1154"/>
  <c r="K1151"/>
  <c r="D1148"/>
  <c r="D1154"/>
  <c r="D1153"/>
  <c r="D1150"/>
  <c r="D1152"/>
  <c r="D1149"/>
  <c r="D1151"/>
  <c r="L1154" l="1"/>
  <c r="L1153"/>
  <c r="L1152"/>
  <c r="L1151"/>
  <c r="L1148"/>
  <c r="L1150"/>
  <c r="L1149"/>
  <c r="K1155"/>
  <c r="K1158"/>
  <c r="K1157"/>
  <c r="K1156"/>
  <c r="D1157"/>
  <c r="D1158"/>
  <c r="D1155"/>
  <c r="D1156"/>
  <c r="L1156" l="1"/>
  <c r="L1158"/>
  <c r="L1157"/>
  <c r="L1155"/>
  <c r="K1163"/>
  <c r="K1161"/>
  <c r="K1160"/>
  <c r="K1159"/>
  <c r="K1162"/>
  <c r="D1159"/>
  <c r="D1160"/>
  <c r="D1161"/>
  <c r="D1163"/>
  <c r="D1162"/>
  <c r="L1159" l="1"/>
  <c r="L1161"/>
  <c r="L1162"/>
  <c r="L1160"/>
  <c r="L1163"/>
  <c r="K1165"/>
  <c r="K1164"/>
  <c r="K1166"/>
  <c r="D1164"/>
  <c r="D1165"/>
  <c r="D1166"/>
  <c r="L1166" l="1"/>
  <c r="L1164"/>
  <c r="L1165"/>
  <c r="K1171"/>
  <c r="L1171" s="1"/>
  <c r="K1168"/>
  <c r="K1167"/>
  <c r="K1170"/>
  <c r="K1169"/>
  <c r="D1170"/>
  <c r="D1169"/>
  <c r="D1168"/>
  <c r="D1167"/>
  <c r="L1170" l="1"/>
  <c r="L1168"/>
  <c r="L1169"/>
  <c r="L1167"/>
  <c r="K1180"/>
  <c r="K1182"/>
  <c r="D1180"/>
  <c r="D1181"/>
  <c r="L1181" s="1"/>
  <c r="D1182"/>
  <c r="L1182" l="1"/>
  <c r="L1180"/>
  <c r="K1186" l="1"/>
  <c r="K1184"/>
  <c r="K1185"/>
  <c r="K1183"/>
  <c r="D1186"/>
  <c r="D1184"/>
  <c r="D1185"/>
  <c r="D1183"/>
  <c r="L1183" l="1"/>
  <c r="L1184"/>
  <c r="L1185"/>
  <c r="L1186"/>
  <c r="K1189"/>
  <c r="K1187"/>
  <c r="K1188"/>
  <c r="D1189"/>
  <c r="D1187"/>
  <c r="D1188"/>
  <c r="K1193"/>
  <c r="L1188" l="1"/>
  <c r="L1189"/>
  <c r="L1187"/>
  <c r="K1192" l="1"/>
  <c r="K1190"/>
  <c r="K1191"/>
  <c r="D1192"/>
  <c r="D1190"/>
  <c r="D1193"/>
  <c r="L1193" s="1"/>
  <c r="D1191"/>
  <c r="L1190" l="1"/>
  <c r="L1191"/>
  <c r="L1192"/>
  <c r="K1194"/>
  <c r="D1194"/>
  <c r="L1194" l="1"/>
  <c r="K1197"/>
  <c r="K1196"/>
  <c r="K1195"/>
  <c r="D1197"/>
  <c r="D1196"/>
  <c r="D1195"/>
  <c r="L1196" l="1"/>
  <c r="L1195"/>
  <c r="L1197"/>
  <c r="K1201"/>
  <c r="K1199" l="1"/>
  <c r="K1198"/>
  <c r="D1199"/>
  <c r="D1198"/>
  <c r="L1198" l="1"/>
  <c r="L1199"/>
  <c r="K1204"/>
  <c r="K1203"/>
  <c r="K1202"/>
  <c r="K1200"/>
  <c r="D1204"/>
  <c r="D1203"/>
  <c r="D1202"/>
  <c r="D1201"/>
  <c r="L1201" s="1"/>
  <c r="D1200"/>
  <c r="L1200" l="1"/>
  <c r="L1203"/>
  <c r="L1202"/>
  <c r="L1204"/>
  <c r="K1205"/>
  <c r="K1207"/>
  <c r="K1206"/>
  <c r="D1205"/>
  <c r="D1207"/>
  <c r="D1208"/>
  <c r="L1208" s="1"/>
  <c r="D1209"/>
  <c r="D1206"/>
  <c r="L1206" l="1"/>
  <c r="L1207"/>
  <c r="L1205"/>
  <c r="K1210" l="1"/>
  <c r="K1211"/>
  <c r="K1212"/>
  <c r="D1210"/>
  <c r="D1211"/>
  <c r="D1212"/>
  <c r="L1211" l="1"/>
  <c r="L1210"/>
  <c r="K1214"/>
  <c r="K1215"/>
  <c r="K1213"/>
  <c r="D1214"/>
  <c r="D1215"/>
  <c r="D1213"/>
  <c r="L1215" l="1"/>
  <c r="L1213"/>
  <c r="L1214"/>
  <c r="K1217"/>
  <c r="K1218"/>
  <c r="K1216"/>
  <c r="D1217"/>
  <c r="D1218"/>
  <c r="D1216"/>
  <c r="L1218" l="1"/>
  <c r="L1216"/>
  <c r="L1217"/>
</calcChain>
</file>

<file path=xl/sharedStrings.xml><?xml version="1.0" encoding="utf-8"?>
<sst xmlns="http://schemas.openxmlformats.org/spreadsheetml/2006/main" count="15305" uniqueCount="1935">
  <si>
    <t>SL</t>
  </si>
  <si>
    <t>T1</t>
  </si>
  <si>
    <t>T2</t>
  </si>
  <si>
    <t>T3</t>
  </si>
  <si>
    <t>RECLTD</t>
  </si>
  <si>
    <t>PROFIT BOOKED</t>
  </si>
  <si>
    <t>SELL</t>
  </si>
  <si>
    <t>LOSS BOOKED</t>
  </si>
  <si>
    <t>BUY</t>
  </si>
  <si>
    <t>DLF</t>
  </si>
  <si>
    <t>HINDALCO</t>
  </si>
  <si>
    <t>ADANIPORTS</t>
  </si>
  <si>
    <t>Date</t>
  </si>
  <si>
    <t>Stock</t>
  </si>
  <si>
    <t>Buy/Sell</t>
  </si>
  <si>
    <t>Entry</t>
  </si>
  <si>
    <t>Achieved</t>
  </si>
  <si>
    <t>Total Point</t>
  </si>
  <si>
    <t>Total Profit</t>
  </si>
  <si>
    <t>Remarks</t>
  </si>
  <si>
    <t>Quantity</t>
  </si>
  <si>
    <t>DLF LTD</t>
  </si>
  <si>
    <t>INFRATEL LTD</t>
  </si>
  <si>
    <t>TATAMTRDVR</t>
  </si>
  <si>
    <t>MARICO LTD</t>
  </si>
  <si>
    <t>UPL LTD</t>
  </si>
  <si>
    <t>AUROPHARMA</t>
  </si>
  <si>
    <t>RUBY MILLS</t>
  </si>
  <si>
    <t>ADANI ENTERPRISES</t>
  </si>
  <si>
    <t>AXISBANK</t>
  </si>
  <si>
    <t>SRF LTD</t>
  </si>
  <si>
    <t>VOLTAS LTD</t>
  </si>
  <si>
    <t>CESC LTD</t>
  </si>
  <si>
    <t>NCC LTD</t>
  </si>
  <si>
    <t>JUBILANT FOODWORKS</t>
  </si>
  <si>
    <t>CIPLA LTD</t>
  </si>
  <si>
    <t>BPCL LTD</t>
  </si>
  <si>
    <t>SBIN LTD</t>
  </si>
  <si>
    <t>VEDL LTD</t>
  </si>
  <si>
    <t>AUROPHARMA LTD</t>
  </si>
  <si>
    <t>STAR LTD</t>
  </si>
  <si>
    <t>STATE BANK OF INDIA</t>
  </si>
  <si>
    <t>TCS LTD</t>
  </si>
  <si>
    <t>YESBANK LTD</t>
  </si>
  <si>
    <t>HEXAWARE LTD</t>
  </si>
  <si>
    <t>SUNPHARMA LTD</t>
  </si>
  <si>
    <t>PCJEWELLERS</t>
  </si>
  <si>
    <t>BAJAJ AUTO LTD</t>
  </si>
  <si>
    <t>BANKBARODA LTD</t>
  </si>
  <si>
    <t>HINDPETRO LTD</t>
  </si>
  <si>
    <t>PIDILITE IND</t>
  </si>
  <si>
    <t>MINDTREE LTD</t>
  </si>
  <si>
    <t>LT FOOD LTD</t>
  </si>
  <si>
    <t>BEML</t>
  </si>
  <si>
    <t>REC LTD</t>
  </si>
  <si>
    <t>BALKRISHNA INDUSTRIES</t>
  </si>
  <si>
    <t xml:space="preserve"> BUY</t>
  </si>
  <si>
    <t>VEDL</t>
  </si>
  <si>
    <t>ABAN OFFSHORE</t>
  </si>
  <si>
    <t>ZENSAR TECH</t>
  </si>
  <si>
    <t xml:space="preserve">REC LTD </t>
  </si>
  <si>
    <t>JINDAL STEEL</t>
  </si>
  <si>
    <t xml:space="preserve">JK TYRE </t>
  </si>
  <si>
    <t>SHAKTI PUMP</t>
  </si>
  <si>
    <t>CLOSE PRICE</t>
  </si>
  <si>
    <t>TITAN COMPANY</t>
  </si>
  <si>
    <t>Trade Nivesh Investment Adviser</t>
  </si>
  <si>
    <t xml:space="preserve">CIPLA LTD </t>
  </si>
  <si>
    <t xml:space="preserve">IDFC BANK </t>
  </si>
  <si>
    <t>-</t>
  </si>
  <si>
    <t>COST EXIT</t>
  </si>
  <si>
    <t xml:space="preserve"> BPCL LTD </t>
  </si>
  <si>
    <t>NIITTECH LTD</t>
  </si>
  <si>
    <t>CANARA BANK LTD</t>
  </si>
  <si>
    <t>EXIDE LTD</t>
  </si>
  <si>
    <t>ADANI ENT LTD</t>
  </si>
  <si>
    <t>KITEX GARMENTS LTD</t>
  </si>
  <si>
    <t>IOC LTD</t>
  </si>
  <si>
    <t>MARICO IND</t>
  </si>
  <si>
    <t>TITAN COMPANY LTD</t>
  </si>
  <si>
    <t>HEG LTD</t>
  </si>
  <si>
    <t>SUVEN LIFESCIENCES</t>
  </si>
  <si>
    <t>CANFIN HOMES LTD</t>
  </si>
  <si>
    <t>COALINDIA</t>
  </si>
  <si>
    <t>VMART</t>
  </si>
  <si>
    <t>FORTIS HEALTH</t>
  </si>
  <si>
    <t>TINPLATE</t>
  </si>
  <si>
    <t>IRB</t>
  </si>
  <si>
    <t>EXIT ABOVE COST</t>
  </si>
  <si>
    <t>BEML LTD</t>
  </si>
  <si>
    <t>FUTURE LIFESTYLE FASHION LTD</t>
  </si>
  <si>
    <t>HIL LTD</t>
  </si>
  <si>
    <t>FLFL</t>
  </si>
  <si>
    <t>PRATAP SNACKS LTD</t>
  </si>
  <si>
    <t>MAHANAGAR GAS LTD</t>
  </si>
  <si>
    <t>BALKRISHNA IND</t>
  </si>
  <si>
    <t>INTERGLOBE AVIATION LTD</t>
  </si>
  <si>
    <t>HINDUJA GLOBAL SOLUTIONS</t>
  </si>
  <si>
    <t>SUDARSHAN CHEMICAL</t>
  </si>
  <si>
    <t>FUTURE RETAIL LTD</t>
  </si>
  <si>
    <t xml:space="preserve"> ROYAL ORCHID HOTELS </t>
  </si>
  <si>
    <t>TGB HOTEL</t>
  </si>
  <si>
    <t xml:space="preserve"> TAJ GVK HOTEL </t>
  </si>
  <si>
    <t xml:space="preserve"> ADVANI HOTELS </t>
  </si>
  <si>
    <t xml:space="preserve"> EIH ASSOCIATED HOTELS </t>
  </si>
  <si>
    <t xml:space="preserve"> MRPL LTD </t>
  </si>
  <si>
    <t xml:space="preserve"> GODREJ CONSUMER LTD </t>
  </si>
  <si>
    <t xml:space="preserve"> IOC LTD </t>
  </si>
  <si>
    <t xml:space="preserve"> CHENNAI PETRO LTD </t>
  </si>
  <si>
    <t>RADICO KHAITAN</t>
  </si>
  <si>
    <t>SUVEN LIFE SCIENCES</t>
  </si>
  <si>
    <t>ALLSEC TECH LTD</t>
  </si>
  <si>
    <t>MERCK LTD</t>
  </si>
  <si>
    <t>PERSISTENT SYSTEM</t>
  </si>
  <si>
    <t>GNFC</t>
  </si>
  <si>
    <t>IBVENTURES</t>
  </si>
  <si>
    <t>SORIL INFRA</t>
  </si>
  <si>
    <t>RAYMOND</t>
  </si>
  <si>
    <t>SHRIRAM TRANSPORT</t>
  </si>
  <si>
    <t>PUNJAB CHEMICAL</t>
  </si>
  <si>
    <t>RAYMOND LTD</t>
  </si>
  <si>
    <t>PHILIP CARBON</t>
  </si>
  <si>
    <t>BHARTI AIRTEL</t>
  </si>
  <si>
    <t>RAIN INDUSTRIES</t>
  </si>
  <si>
    <t>EQUITAS HOLDING LTD</t>
  </si>
  <si>
    <t>PVR LTD</t>
  </si>
  <si>
    <t>PUNJAB CHEMICALS</t>
  </si>
  <si>
    <t>SOM DISTILLERIES LTD</t>
  </si>
  <si>
    <t>TAKE SOLUTIONS LTD</t>
  </si>
  <si>
    <t>NESTLE IND</t>
  </si>
  <si>
    <t>SQS INDIA BFSI LTD</t>
  </si>
  <si>
    <t>SAREGAMA INDIA</t>
  </si>
  <si>
    <t>ABBOTT INDIA</t>
  </si>
  <si>
    <t>INGERSOLL INDIA LTD</t>
  </si>
  <si>
    <t>ABBOTT INDIA LTD</t>
  </si>
  <si>
    <t>TATA STEEL LTD</t>
  </si>
  <si>
    <t>HUL</t>
  </si>
  <si>
    <t>TATA ELXSI LTD</t>
  </si>
  <si>
    <t>SIEMENS LTD</t>
  </si>
  <si>
    <t>MAN IND</t>
  </si>
  <si>
    <t>GRANULES INDIA LTD</t>
  </si>
  <si>
    <t>CAPF LTD</t>
  </si>
  <si>
    <t>AIA ENGG LTD</t>
  </si>
  <si>
    <t>PRAJ IND LTD</t>
  </si>
  <si>
    <t>REL INFRA</t>
  </si>
  <si>
    <t>TVS MOTOR LTD</t>
  </si>
  <si>
    <t>AMARA RAJA BATT LTD</t>
  </si>
  <si>
    <t>TATA CHEMICAL LTD</t>
  </si>
  <si>
    <t>MGL LTD</t>
  </si>
  <si>
    <t xml:space="preserve">UPL LTD </t>
  </si>
  <si>
    <t>BAJAJ FINSERVE LTD</t>
  </si>
  <si>
    <t>PCJEWELLERS LTD</t>
  </si>
  <si>
    <t>MINDA IND</t>
  </si>
  <si>
    <t>SHALIMAR PAINTS LTD</t>
  </si>
  <si>
    <t>SHIPPING CORPORATION</t>
  </si>
  <si>
    <t>SBIN</t>
  </si>
  <si>
    <t>SHREYANS IND LTD</t>
  </si>
  <si>
    <t>GOA CARBON LTD</t>
  </si>
  <si>
    <t>PIDILITE IND FUTURE</t>
  </si>
  <si>
    <t>JUST DIAL LTD</t>
  </si>
  <si>
    <t>PC JEWELLERS</t>
  </si>
  <si>
    <t xml:space="preserve">INTELLECT DESIGN </t>
  </si>
  <si>
    <t>ITI LTD</t>
  </si>
  <si>
    <t>LEEL ELECTRICALS LTD</t>
  </si>
  <si>
    <t>SOMANY CEREAMICS LTD.</t>
  </si>
  <si>
    <t>SADBHAV ENGINEERING LTD</t>
  </si>
  <si>
    <t>CREST VENTURES LTD</t>
  </si>
  <si>
    <t>V2 RETAIL LTD</t>
  </si>
  <si>
    <t>PIDILITE INDUSTRIES LTD</t>
  </si>
  <si>
    <t>PC JEWELLERS LTD</t>
  </si>
  <si>
    <t xml:space="preserve"> SADBHAV ENGINEERING LTD</t>
  </si>
  <si>
    <t xml:space="preserve">COST EXIT </t>
  </si>
  <si>
    <t>BALAJI AMINES LTD</t>
  </si>
  <si>
    <t>THIRUMALAI CHEMICAL LTD</t>
  </si>
  <si>
    <t xml:space="preserve">      SANGHI INDUSTRIES LTD</t>
  </si>
  <si>
    <t>SASKEN TECHNOLOGIES LTD</t>
  </si>
  <si>
    <t>SUVEN LIFESCIENCES  LTD</t>
  </si>
  <si>
    <t>SUVEN LIFESCIENCES LTD</t>
  </si>
  <si>
    <t>ASTRAZENECA PHARMA LTD</t>
  </si>
  <si>
    <t>CASH: BUY SPARC LTD</t>
  </si>
  <si>
    <t>POWERGRID LTD</t>
  </si>
  <si>
    <t xml:space="preserve"> DALMIA BHARAT LTD</t>
  </si>
  <si>
    <t xml:space="preserve">STEEL AUTHOTIRY OF INDIA </t>
  </si>
  <si>
    <t>REPRO INDIA LTD</t>
  </si>
  <si>
    <t>KEC INTRENATIONAL LTD</t>
  </si>
  <si>
    <t>SMS PHARMA LTD</t>
  </si>
  <si>
    <t>JAICORP LTD</t>
  </si>
  <si>
    <t>DRREDDY LTD</t>
  </si>
  <si>
    <t>GUJRAT STATE PETRONET LTD</t>
  </si>
  <si>
    <t>GLENMARK PHARMA LTD</t>
  </si>
  <si>
    <t>VIP INDUSTRIES LTD</t>
  </si>
  <si>
    <t>STRIDES ARCOLAB LTD</t>
  </si>
  <si>
    <t>HEXAWARE TECHNOLOGIES LTD</t>
  </si>
  <si>
    <t>ADANI ENTERPRISES LTD</t>
  </si>
  <si>
    <t>LIBERTY SHOES  LTD</t>
  </si>
  <si>
    <t>PIRAMAL ENTERPRISES LTD</t>
  </si>
  <si>
    <t xml:space="preserve">185 .5 </t>
  </si>
  <si>
    <t>LIBERTY SHOES LTD</t>
  </si>
  <si>
    <t>CONTAINER CORPORATION LTD</t>
  </si>
  <si>
    <t>JAI CORP LTD</t>
  </si>
  <si>
    <t xml:space="preserve">BHARAT FINANCE </t>
  </si>
  <si>
    <t>UNIPLY INDUSTRIES LTD</t>
  </si>
  <si>
    <t>RELAXO FOOTWEAR LTD</t>
  </si>
  <si>
    <t>TRIGYN TECH</t>
  </si>
  <si>
    <t>MOTHERSON SUMI</t>
  </si>
  <si>
    <t>MOTHERSON SUMI LTD</t>
  </si>
  <si>
    <t xml:space="preserve"> NIITTECH LTD</t>
  </si>
  <si>
    <t>ULTRATECH CEMENT LTD</t>
  </si>
  <si>
    <t xml:space="preserve"> ASTRAZENECA PHARMA LTD</t>
  </si>
  <si>
    <t>HUBTOWN LTD</t>
  </si>
  <si>
    <t xml:space="preserve">ULTRATECH CEMENT </t>
  </si>
  <si>
    <t xml:space="preserve">INFRATEL </t>
  </si>
  <si>
    <t xml:space="preserve">MRPL </t>
  </si>
  <si>
    <t xml:space="preserve">JYOTI LAB </t>
  </si>
  <si>
    <t>RESTIGE ESTATE LTD</t>
  </si>
  <si>
    <t>NATIONAL ALUMINIUM LTD</t>
  </si>
  <si>
    <t>PRESTIGE ESTATE LTD</t>
  </si>
  <si>
    <t>TATA CHEMICA</t>
  </si>
  <si>
    <t>MAX FINANCIAL SERVICES LTD</t>
  </si>
  <si>
    <t xml:space="preserve"> MAHINDRA &amp; MAHINDRA</t>
  </si>
  <si>
    <t xml:space="preserve"> INFRATEL</t>
  </si>
  <si>
    <t>VGUARD LTD</t>
  </si>
  <si>
    <t>GREAVES COTTON LTD</t>
  </si>
  <si>
    <t>GUJRAT GAS LTD</t>
  </si>
  <si>
    <t xml:space="preserve"> VIPUL LTD</t>
  </si>
  <si>
    <t xml:space="preserve"> MINDTREE LTD</t>
  </si>
  <si>
    <t xml:space="preserve">KTKBANK </t>
  </si>
  <si>
    <t>VIPUL LTD</t>
  </si>
  <si>
    <t>MRPL</t>
  </si>
  <si>
    <t xml:space="preserve"> NATIONAL ALUMINIUM LTD</t>
  </si>
  <si>
    <t>ALLSEC TECHNOLOGIES LTD</t>
  </si>
  <si>
    <t xml:space="preserve"> DBCORP LTD</t>
  </si>
  <si>
    <t xml:space="preserve"> ALLSEC TECHNOLOGIES LTD</t>
  </si>
  <si>
    <t>TATATSEEL LTD</t>
  </si>
  <si>
    <t>MOTILAL OSWAL FIN. SRV. LTD</t>
  </si>
  <si>
    <t xml:space="preserve"> AUROPHARMA </t>
  </si>
  <si>
    <t xml:space="preserve"> BALKRISHNA INDUSTRIES   LTD</t>
  </si>
  <si>
    <t>BUY SOBHA DEVELOPERS LTD</t>
  </si>
  <si>
    <t>M&amp;M FINANCE</t>
  </si>
  <si>
    <t>SURYA ROSHNI LTD.</t>
  </si>
  <si>
    <t>INDIA CEMENT LTD</t>
  </si>
  <si>
    <t xml:space="preserve"> NIITTCH LTD</t>
  </si>
  <si>
    <t>SUPREME PETROCHEM LTD</t>
  </si>
  <si>
    <t>JK PAPER IND</t>
  </si>
  <si>
    <t>HSIL LTD</t>
  </si>
  <si>
    <t>HOV SERVICES LTD</t>
  </si>
  <si>
    <t>HEXAWARE TECHNOLOGIES  LTD</t>
  </si>
  <si>
    <t xml:space="preserve"> SHALIMAR PAINTS LTD</t>
  </si>
  <si>
    <t xml:space="preserve"> KPIT LTD</t>
  </si>
  <si>
    <t xml:space="preserve"> CYIENT LTD</t>
  </si>
  <si>
    <t xml:space="preserve"> SRF LTD</t>
  </si>
  <si>
    <t xml:space="preserve"> KRBL LTD</t>
  </si>
  <si>
    <t xml:space="preserve"> SONATA SOFWARE LTD</t>
  </si>
  <si>
    <t xml:space="preserve"> KTK BANK LTD</t>
  </si>
  <si>
    <t xml:space="preserve"> INOX WIND LTD.</t>
  </si>
  <si>
    <t>REPCO HOME LTD</t>
  </si>
  <si>
    <t xml:space="preserve"> INOX LEISURE LTD</t>
  </si>
  <si>
    <t>SRTRANSFIN LTD</t>
  </si>
  <si>
    <t xml:space="preserve"> HDFC BANK LTD</t>
  </si>
  <si>
    <t xml:space="preserve"> BANKINDIA LTD</t>
  </si>
  <si>
    <t xml:space="preserve"> BUY JSWSTEEL LTD</t>
  </si>
  <si>
    <t>BANK INDIA</t>
  </si>
  <si>
    <t>HINDALCO LTD</t>
  </si>
  <si>
    <t>KOTAK BANK LTD</t>
  </si>
  <si>
    <t xml:space="preserve"> BAJAJ AUTO FINANCE LTD</t>
  </si>
  <si>
    <t xml:space="preserve"> BAJAJ FINSERV LTD</t>
  </si>
  <si>
    <t xml:space="preserve"> ADANI ENTERPRISES LTD</t>
  </si>
  <si>
    <t>BAJAJ AUTO FINANCE LTD</t>
  </si>
  <si>
    <t>STERLITE TECHNOLOGIES LTD</t>
  </si>
  <si>
    <t xml:space="preserve">ITDC LTD </t>
  </si>
  <si>
    <t>CYIENT LTD</t>
  </si>
  <si>
    <t xml:space="preserve"> L&amp;TFH LTD</t>
  </si>
  <si>
    <t>DELTA CORP LTD</t>
  </si>
  <si>
    <t>AVENUE SUPERMART LTD</t>
  </si>
  <si>
    <t>L&amp;TFH LTD</t>
  </si>
  <si>
    <t>SONATA SOFTWARE LTD</t>
  </si>
  <si>
    <t>TATAELXSI LTD</t>
  </si>
  <si>
    <t xml:space="preserve"> ACC LTD</t>
  </si>
  <si>
    <t>ABBOTTINDIA LTD</t>
  </si>
  <si>
    <t>CENTURY ENKA LTD</t>
  </si>
  <si>
    <t xml:space="preserve">BAJAJ AUTO </t>
  </si>
  <si>
    <t>ORIENT CEMENT LTD</t>
  </si>
  <si>
    <t xml:space="preserve"> KIRLOSKAR OIL ENGINES INDIA LTD</t>
  </si>
  <si>
    <t>TIL LTD</t>
  </si>
  <si>
    <t xml:space="preserve"> NCC LTD</t>
  </si>
  <si>
    <t>JINDLSTEEL LTD</t>
  </si>
  <si>
    <t xml:space="preserve"> EVEREST INDUTRIES LTD</t>
  </si>
  <si>
    <t xml:space="preserve"> DRREDDY LTD</t>
  </si>
  <si>
    <t xml:space="preserve">  ASHOKLEYLAND LTD</t>
  </si>
  <si>
    <t xml:space="preserve"> PIRAMAL ENTERPRISES LTD</t>
  </si>
  <si>
    <t>MANAPPURAM FINANCE LTD</t>
  </si>
  <si>
    <t xml:space="preserve"> NAVIN FLOURINE INTERNATIONAL LTD</t>
  </si>
  <si>
    <t xml:space="preserve"> ASHAPURA MINECHEM LTD</t>
  </si>
  <si>
    <t>INFO EDGE INDIA LTD</t>
  </si>
  <si>
    <t xml:space="preserve"> INTELLECT  DESIGN ARENA</t>
  </si>
  <si>
    <t xml:space="preserve"> AXISBANK LTD</t>
  </si>
  <si>
    <t>HDFC ASSET MANAGEMENT</t>
  </si>
  <si>
    <t xml:space="preserve"> LUPIN LTD</t>
  </si>
  <si>
    <t>VENKEYS LYD</t>
  </si>
  <si>
    <t xml:space="preserve"> HEG LTD</t>
  </si>
  <si>
    <t xml:space="preserve"> SOBHA DEVELOPERS LTD</t>
  </si>
  <si>
    <t xml:space="preserve"> DEEP INDUSTRIES LTD</t>
  </si>
  <si>
    <t xml:space="preserve"> GOA CARBON LTD</t>
  </si>
  <si>
    <t>STATE BANK OF INDIA LTD</t>
  </si>
  <si>
    <t>APOLLO HOSPITAL LTD</t>
  </si>
  <si>
    <t>TRANSPORT CODRPORATION OF INDIA LTD</t>
  </si>
  <si>
    <t>427.5 </t>
  </si>
  <si>
    <t>438 </t>
  </si>
  <si>
    <t>BALKRISHNA INDUSTRIES LTD. </t>
  </si>
  <si>
    <t>1392 </t>
  </si>
  <si>
    <t>1424 </t>
  </si>
  <si>
    <t xml:space="preserve"> SUN PHARMA LTD</t>
  </si>
  <si>
    <t>624 </t>
  </si>
  <si>
    <t>638 </t>
  </si>
  <si>
    <t> BANK OF INDIA LTD</t>
  </si>
  <si>
    <t>92.50 </t>
  </si>
  <si>
    <t>95 </t>
  </si>
  <si>
    <t xml:space="preserve">DIVIS LAB LTD </t>
  </si>
  <si>
    <t xml:space="preserve">TATA MOTOR LTD </t>
  </si>
  <si>
    <t xml:space="preserve">RELIANCE CAPITAL LTD </t>
  </si>
  <si>
    <t xml:space="preserve">GODREJ CONSUMER PRODUCTS </t>
  </si>
  <si>
    <t xml:space="preserve">CADILA HEALTHCARE LTD </t>
  </si>
  <si>
    <t xml:space="preserve">TORRENT PHARMA LTD </t>
  </si>
  <si>
    <t xml:space="preserve">AMARA RAJA BATTERIES LTD </t>
  </si>
  <si>
    <t xml:space="preserve">TECH MAHINDRA LTD </t>
  </si>
  <si>
    <t xml:space="preserve">TORRENT POWER LTD </t>
  </si>
  <si>
    <t xml:space="preserve">AMBUJA CEMENT LTD </t>
  </si>
  <si>
    <t xml:space="preserve">GLENMARK PHARMA LTD </t>
  </si>
  <si>
    <t xml:space="preserve">KAJARIA LTD </t>
  </si>
  <si>
    <t xml:space="preserve">LIC HOUSING LTD </t>
  </si>
  <si>
    <t xml:space="preserve">UBL LTD </t>
  </si>
  <si>
    <t>SELL </t>
  </si>
  <si>
    <t>447 </t>
  </si>
  <si>
    <t>437 </t>
  </si>
  <si>
    <t>BUY </t>
  </si>
  <si>
    <t>376.5 </t>
  </si>
  <si>
    <t>386 </t>
  </si>
  <si>
    <t xml:space="preserve">AXIS BANK LTD </t>
  </si>
  <si>
    <t xml:space="preserve">NATIONAL ALUMINIUM LTD </t>
  </si>
  <si>
    <t xml:space="preserve">LIC HOUSING FINANCE LTD </t>
  </si>
  <si>
    <t xml:space="preserve">HINDALCO INDUSTRIES LTD </t>
  </si>
  <si>
    <t xml:space="preserve">PTC INDIA LTD </t>
  </si>
  <si>
    <t xml:space="preserve">GSFC LTD </t>
  </si>
  <si>
    <t xml:space="preserve">PEL LTD </t>
  </si>
  <si>
    <t xml:space="preserve">AJANTA PHARMA LTD </t>
  </si>
  <si>
    <t xml:space="preserve">JP ASSOCIATES LTD </t>
  </si>
  <si>
    <t xml:space="preserve">ADANI TRANSMISSION </t>
  </si>
  <si>
    <t xml:space="preserve">CASTROL INDIA LTD </t>
  </si>
  <si>
    <t xml:space="preserve">BALKRISHNA INDUSTRIES LTD </t>
  </si>
  <si>
    <t xml:space="preserve">ADANI POWER LTD </t>
  </si>
  <si>
    <t xml:space="preserve">CUMMINS INDIA LTD </t>
  </si>
  <si>
    <t xml:space="preserve">ADANI ENTERPRISES LTD </t>
  </si>
  <si>
    <t xml:space="preserve">BHARAT FORGE LTD </t>
  </si>
  <si>
    <t xml:space="preserve">EQUITAS HOLDING LTD </t>
  </si>
  <si>
    <t xml:space="preserve">VGUARD LTD </t>
  </si>
  <si>
    <t xml:space="preserve">INDIA CEMENT LTD </t>
  </si>
  <si>
    <t xml:space="preserve">SRF LTD </t>
  </si>
  <si>
    <t xml:space="preserve">ANDHRA BANK LTD </t>
  </si>
  <si>
    <t xml:space="preserve">JINDAL STEEL LTD </t>
  </si>
  <si>
    <t xml:space="preserve">RELIANCE INFRA LTD </t>
  </si>
  <si>
    <t xml:space="preserve">BALRAMPUR CHINI LTD </t>
  </si>
  <si>
    <t xml:space="preserve">HCL TECH LTD </t>
  </si>
  <si>
    <t xml:space="preserve">NESTLE INDIA LTD </t>
  </si>
  <si>
    <t xml:space="preserve">LUPIN LTD </t>
  </si>
  <si>
    <t xml:space="preserve">MINDTREE LTD </t>
  </si>
  <si>
    <t xml:space="preserve">BEML LTD </t>
  </si>
  <si>
    <t xml:space="preserve">JAIN IRRIGATION SYSTEM </t>
  </si>
  <si>
    <t xml:space="preserve">DRREDDY'S LABORATORIES LTD </t>
  </si>
  <si>
    <t xml:space="preserve">CESC LTD </t>
  </si>
  <si>
    <t xml:space="preserve">ENGINEERS INDIA LTD </t>
  </si>
  <si>
    <t xml:space="preserve">ESCORTS LTD </t>
  </si>
  <si>
    <t xml:space="preserve">IRB INFRA LTD </t>
  </si>
  <si>
    <t xml:space="preserve">KPIT TECH LTD </t>
  </si>
  <si>
    <t xml:space="preserve">NCC LTD </t>
  </si>
  <si>
    <t xml:space="preserve">HAVELLS INDIA LTD </t>
  </si>
  <si>
    <t xml:space="preserve">MUTHOOT FINANCE LTD </t>
  </si>
  <si>
    <t xml:space="preserve">BEL LTD </t>
  </si>
  <si>
    <t xml:space="preserve">SREI INFRA LTD </t>
  </si>
  <si>
    <t xml:space="preserve">AUROPHARMA LTD </t>
  </si>
  <si>
    <t xml:space="preserve">BIOCON LTD </t>
  </si>
  <si>
    <t xml:space="preserve">CHOLA FINANCE LTD </t>
  </si>
  <si>
    <t xml:space="preserve">MANAPPURAM FINANCE LTD </t>
  </si>
  <si>
    <t>STATUS</t>
  </si>
  <si>
    <t>CALLS</t>
  </si>
  <si>
    <t>TGT</t>
  </si>
  <si>
    <t>EXIT</t>
  </si>
  <si>
    <t>AMOUNT</t>
  </si>
  <si>
    <t>ACCURACY</t>
  </si>
  <si>
    <t xml:space="preserve">  </t>
  </si>
  <si>
    <t>Equity Nivesh</t>
  </si>
  <si>
    <t>DHAMPUR SUGAR  LTD</t>
  </si>
  <si>
    <t>PRAJ INDUSTRIES LTD</t>
  </si>
  <si>
    <t>ANDHRA SUGAR  LTD</t>
  </si>
  <si>
    <t xml:space="preserve">GODFREY PHILLIPS LTD </t>
  </si>
  <si>
    <t xml:space="preserve">DLF LTD </t>
  </si>
  <si>
    <t xml:space="preserve">EICHER MOTOR LTD </t>
  </si>
  <si>
    <t xml:space="preserve">MARUTI SUZUKI INDIA LTD </t>
  </si>
  <si>
    <t xml:space="preserve">APOLLO TYRE LTD </t>
  </si>
  <si>
    <t>GSFC LTD</t>
  </si>
  <si>
    <t xml:space="preserve">TITAN LTD </t>
  </si>
  <si>
    <t xml:space="preserve">JUST DIAL LTD </t>
  </si>
  <si>
    <t>BAJAJ FINANCE LTD</t>
  </si>
  <si>
    <t>IBULLS HOUSING FINANCE LTD</t>
  </si>
  <si>
    <t>MFSL LTD</t>
  </si>
  <si>
    <t>GODREJ COMSUMER LTD</t>
  </si>
  <si>
    <t>JUST DIAL LIMITED</t>
  </si>
  <si>
    <t xml:space="preserve">MFSL LTD </t>
  </si>
  <si>
    <t xml:space="preserve">HEXAWARE LTD </t>
  </si>
  <si>
    <t xml:space="preserve">BAJAJ FINANCE LTD </t>
  </si>
  <si>
    <t xml:space="preserve">PFC LTD </t>
  </si>
  <si>
    <t xml:space="preserve">BALRAMPUR CHINI </t>
  </si>
  <si>
    <t xml:space="preserve">ANDHRA SUGAR </t>
  </si>
  <si>
    <t xml:space="preserve">IBULLS HOUSING LTD </t>
  </si>
  <si>
    <t xml:space="preserve">OFSS LTD </t>
  </si>
  <si>
    <t xml:space="preserve">BALRAMPUR CHINI FUTURE </t>
  </si>
  <si>
    <t xml:space="preserve">BPCL FUTURE </t>
  </si>
  <si>
    <t xml:space="preserve">BIOCON FUTURE </t>
  </si>
  <si>
    <t xml:space="preserve">GRANULES INDIA FUTURE </t>
  </si>
  <si>
    <t>120.20</t>
  </si>
  <si>
    <t xml:space="preserve">CANARA BANK FUTURE </t>
  </si>
  <si>
    <t xml:space="preserve">JUST DIAL FUTURE </t>
  </si>
  <si>
    <t xml:space="preserve">BANK OF BARODA LTD </t>
  </si>
  <si>
    <t xml:space="preserve">INDIAN BANK LTD </t>
  </si>
  <si>
    <t xml:space="preserve">JET AIRWAYS INDIA </t>
  </si>
  <si>
    <t xml:space="preserve">SAIL LTD </t>
  </si>
  <si>
    <t xml:space="preserve">TATA STEEL LTD </t>
  </si>
  <si>
    <t xml:space="preserve">YES BANK LTD </t>
  </si>
  <si>
    <t xml:space="preserve">JET AIRWAYS LTD </t>
  </si>
  <si>
    <t xml:space="preserve">DRREDDY'S LTD </t>
  </si>
  <si>
    <t xml:space="preserve">DCB BANK LTD </t>
  </si>
  <si>
    <t xml:space="preserve">DHFL LTD </t>
  </si>
  <si>
    <t xml:space="preserve">REPCO HOME LTD </t>
  </si>
  <si>
    <t xml:space="preserve">CANFIN HOME LTD </t>
  </si>
  <si>
    <t xml:space="preserve">M&amp;M FINANCIAL LTD </t>
  </si>
  <si>
    <t xml:space="preserve">IBULLS HOUSIG LTD </t>
  </si>
  <si>
    <t xml:space="preserve">SRTR FINANCE LTD </t>
  </si>
  <si>
    <t xml:space="preserve">VEDANTA LTD </t>
  </si>
  <si>
    <t xml:space="preserve">INFIBEAM LTD </t>
  </si>
  <si>
    <t xml:space="preserve">EQUITAS LTD </t>
  </si>
  <si>
    <t xml:space="preserve">HERO MOTOCORP LTD </t>
  </si>
  <si>
    <t xml:space="preserve">BAJAJ AUTO LTD </t>
  </si>
  <si>
    <t>BHARTIARTL LTD</t>
  </si>
  <si>
    <t>PNB LTD</t>
  </si>
  <si>
    <t>NFIBEAM AVENUES LTD</t>
  </si>
  <si>
    <t>INFIBEAM AVENUES LTD</t>
  </si>
  <si>
    <t>72 .5</t>
  </si>
  <si>
    <t xml:space="preserve">DALMIA BHARAT LTD </t>
  </si>
  <si>
    <t xml:space="preserve">HINDALCO LTD </t>
  </si>
  <si>
    <t xml:space="preserve">OIL INDIA LTD </t>
  </si>
  <si>
    <t xml:space="preserve">HINDPETRO LTD </t>
  </si>
  <si>
    <t xml:space="preserve">BPCL LTD </t>
  </si>
  <si>
    <t xml:space="preserve">CHENNAI PETRO LTD </t>
  </si>
  <si>
    <t xml:space="preserve">RELIANCE INDUSTRIES LTD </t>
  </si>
  <si>
    <t xml:space="preserve">GAIL INDIA LTD </t>
  </si>
  <si>
    <t xml:space="preserve">ONGC LTD </t>
  </si>
  <si>
    <t xml:space="preserve">IOC LTD </t>
  </si>
  <si>
    <t xml:space="preserve">INDIGO LTD </t>
  </si>
  <si>
    <t>PROFIT BOOOKED</t>
  </si>
  <si>
    <t xml:space="preserve">MPRL LTD </t>
  </si>
  <si>
    <t>RELIANCE CAPITAL LTD</t>
  </si>
  <si>
    <t xml:space="preserve">JET AIRWAYS INDIA LTD </t>
  </si>
  <si>
    <t xml:space="preserve">BAJAJ FINSERVE LTD </t>
  </si>
  <si>
    <t xml:space="preserve">MCDOWELL LTD </t>
  </si>
  <si>
    <t xml:space="preserve">TCS LTD </t>
  </si>
  <si>
    <t xml:space="preserve">TATA POWER LTD </t>
  </si>
  <si>
    <t xml:space="preserve">HINDUSTAN UNILEVER LTD </t>
  </si>
  <si>
    <t xml:space="preserve">WOCKHARDT LTD </t>
  </si>
  <si>
    <t xml:space="preserve">INDUSIND BANK LTD </t>
  </si>
  <si>
    <t xml:space="preserve">SOUTH INDIAN BANK LTD </t>
  </si>
  <si>
    <t xml:space="preserve">INDIA BULLS HOUSING FINANCE LTD </t>
  </si>
  <si>
    <t xml:space="preserve">FEDERAL BANK LTD </t>
  </si>
  <si>
    <t xml:space="preserve">INFOSYS LTD </t>
  </si>
  <si>
    <t xml:space="preserve">NIIT TECH LTD </t>
  </si>
  <si>
    <t xml:space="preserve">IBULLS HOUSING FINANCE LTD </t>
  </si>
  <si>
    <t xml:space="preserve">ULTRATECH CEMENT LTD </t>
  </si>
  <si>
    <t>BANK OF BARODA LTD</t>
  </si>
  <si>
    <t xml:space="preserve">RBL BANK LTD </t>
  </si>
  <si>
    <t xml:space="preserve">ASIAN PAINTS LTD </t>
  </si>
  <si>
    <t xml:space="preserve"> INFIBEAM LTD </t>
  </si>
  <si>
    <t xml:space="preserve">L&amp;T FINANCE </t>
  </si>
  <si>
    <t xml:space="preserve">MCX INDIA LTD </t>
  </si>
  <si>
    <t xml:space="preserve">MARUTI LTD </t>
  </si>
  <si>
    <t>buy</t>
  </si>
  <si>
    <t xml:space="preserve">RAYMOND LTD </t>
  </si>
  <si>
    <t xml:space="preserve">UJJIVAN LTD </t>
  </si>
  <si>
    <t xml:space="preserve">ICICI BANK LTD </t>
  </si>
  <si>
    <t xml:space="preserve">CANARA BANK LTD </t>
  </si>
  <si>
    <t xml:space="preserve">ORIENTAL BANK LTD </t>
  </si>
  <si>
    <t xml:space="preserve">PNB LTD </t>
  </si>
  <si>
    <t xml:space="preserve">TATA GLOBAL LTD </t>
  </si>
  <si>
    <t xml:space="preserve">TATA MOTOR DVR LTD </t>
  </si>
  <si>
    <t xml:space="preserve">ICICI PRUDENTIAL LTD </t>
  </si>
  <si>
    <t xml:space="preserve">PC JEWELLER LTD </t>
  </si>
  <si>
    <t xml:space="preserve">L AND T FINANCE LTD </t>
  </si>
  <si>
    <t xml:space="preserve">NBCC LTD </t>
  </si>
  <si>
    <t xml:space="preserve">MAHINDRA AND MAHINDRA LTD </t>
  </si>
  <si>
    <t xml:space="preserve">SUN TV NETWORK </t>
  </si>
  <si>
    <t xml:space="preserve">BALKRISHNA IND LTD </t>
  </si>
  <si>
    <t xml:space="preserve">BUY </t>
  </si>
  <si>
    <t xml:space="preserve">SELL </t>
  </si>
  <si>
    <t xml:space="preserve">VOLTAS LTD </t>
  </si>
  <si>
    <t> MANAPPURAM FINANCE LTD</t>
  </si>
  <si>
    <t>86 </t>
  </si>
  <si>
    <t>88.50 </t>
  </si>
  <si>
    <t> INFIBEAM LTD </t>
  </si>
  <si>
    <t>48 </t>
  </si>
  <si>
    <t>50 </t>
  </si>
  <si>
    <t xml:space="preserve">BANK OF INDIA LTD </t>
  </si>
  <si>
    <t xml:space="preserve">INFIBEAM </t>
  </si>
  <si>
    <t xml:space="preserve">GODREJ INDUSTRIES LTD </t>
  </si>
  <si>
    <t xml:space="preserve">SUN PHARMA LTD </t>
  </si>
  <si>
    <t xml:space="preserve">ASHOK LEYLAND LTD </t>
  </si>
  <si>
    <t xml:space="preserve">MRPL LTD </t>
  </si>
  <si>
    <t xml:space="preserve">ZEEL LTD </t>
  </si>
  <si>
    <t>BAJAJ FIANCNE LTD.</t>
  </si>
  <si>
    <t>JET AIRWAYS LTD.</t>
  </si>
  <si>
    <t>JET AIREAYS LTD.</t>
  </si>
  <si>
    <t>IDEA LTD.</t>
  </si>
  <si>
    <t>HINDPETRO LTD.</t>
  </si>
  <si>
    <t>PNB HOUSING FINANCE LTD.</t>
  </si>
  <si>
    <t>DREDGING CORP LTD.</t>
  </si>
  <si>
    <t>IOC LTD.</t>
  </si>
  <si>
    <t>ADANI ENTERPRISES LTD.</t>
  </si>
  <si>
    <t>SUNPHARMA LTD.</t>
  </si>
  <si>
    <t xml:space="preserve">GAIL LTD. </t>
  </si>
  <si>
    <t>KPIT LTD.</t>
  </si>
  <si>
    <t>AUROPHARMA LTD.</t>
  </si>
  <si>
    <t>REC LTD.</t>
  </si>
  <si>
    <t xml:space="preserve">EQUITAS LTD. </t>
  </si>
  <si>
    <t>DHFL LTD.</t>
  </si>
  <si>
    <t>PNB HOUSING FIANNCE LTD.</t>
  </si>
  <si>
    <t>GATI LTD.</t>
  </si>
  <si>
    <t xml:space="preserve">MOTHERSON SUMI LTD. </t>
  </si>
  <si>
    <t>ASHOK LEYLAND LTD.</t>
  </si>
  <si>
    <t>MINDTREE LTD.</t>
  </si>
  <si>
    <t>RBL BANK LTD.</t>
  </si>
  <si>
    <t>NIITTECH LTD.</t>
  </si>
  <si>
    <t>ESCORTS LTD.</t>
  </si>
  <si>
    <t>RELIANCE CAPITAL LTD.</t>
  </si>
  <si>
    <t>BEML LTD.</t>
  </si>
  <si>
    <t>BAJAJ FINANCE LTD.</t>
  </si>
  <si>
    <t>YES BANK LTD.</t>
  </si>
  <si>
    <t>PFC LTD.</t>
  </si>
  <si>
    <t>PVR LTD.</t>
  </si>
  <si>
    <t>BHARAT FORG LTD.</t>
  </si>
  <si>
    <t>JUBILANT FOODWORK LTD.</t>
  </si>
  <si>
    <t>CANFIN HOME LTD.</t>
  </si>
  <si>
    <t>BANDHAN BANK LTD.</t>
  </si>
  <si>
    <t>INDIAN BANK LTD.</t>
  </si>
  <si>
    <t>FORTIS HEALTHCARE LTD.</t>
  </si>
  <si>
    <t>BIOCON LTD.</t>
  </si>
  <si>
    <t>UNITED BREWERIES LTD.</t>
  </si>
  <si>
    <t>HOLD</t>
  </si>
  <si>
    <t xml:space="preserve">BALKRISHNA INDUSTRIES LTD. </t>
  </si>
  <si>
    <t>DREDGING CORPORATION LTD.</t>
  </si>
  <si>
    <t>GODREJ CONSUMER LTD.</t>
  </si>
  <si>
    <t xml:space="preserve">BPCL LTD/ </t>
  </si>
  <si>
    <t>LIC HOUSING FINANCE LTD.</t>
  </si>
  <si>
    <t>KAVERI SEED LTD.</t>
  </si>
  <si>
    <t>ICICI BANK LTD.</t>
  </si>
  <si>
    <t>TITAN COMPANY LTD.</t>
  </si>
  <si>
    <t>ORIENTAL BANK LTD.</t>
  </si>
  <si>
    <t>RAIN INDUSTRIES LTD.</t>
  </si>
  <si>
    <t>HINDACLO LTD.</t>
  </si>
  <si>
    <t xml:space="preserve">JUBILANT FOODWORK LTD. </t>
  </si>
  <si>
    <t xml:space="preserve">PRAJ INDUSTRIES LTD. </t>
  </si>
  <si>
    <t xml:space="preserve">SRF LTD. </t>
  </si>
  <si>
    <t xml:space="preserve">RELIANCE CAPITAL LTD. </t>
  </si>
  <si>
    <t xml:space="preserve">PIDILITE INDUSTRIES LTD. </t>
  </si>
  <si>
    <t xml:space="preserve">MINDTREE LTD. </t>
  </si>
  <si>
    <t xml:space="preserve">SURYA ROSHNI LTD. </t>
  </si>
  <si>
    <t xml:space="preserve">DLF LTD. </t>
  </si>
  <si>
    <t xml:space="preserve">HINDPETRO LTD. </t>
  </si>
  <si>
    <t>HAVELLS LTD.</t>
  </si>
  <si>
    <t>MOTHERSON SUMI LTD.</t>
  </si>
  <si>
    <t>PETRONET LTD.</t>
  </si>
  <si>
    <t>WIPRO LTD</t>
  </si>
  <si>
    <t xml:space="preserve">REPCOHOME LTD </t>
  </si>
  <si>
    <t>ADANI POWER LTD</t>
  </si>
  <si>
    <t xml:space="preserve"> BPCL LTD</t>
  </si>
  <si>
    <t>BIOCON LTD</t>
  </si>
  <si>
    <t>AXIS BANK LTD</t>
  </si>
  <si>
    <t>BHARTI INFRATEL LTD</t>
  </si>
  <si>
    <t>WABAG LTD</t>
  </si>
  <si>
    <t>ICICIPRULI LTD</t>
  </si>
  <si>
    <t xml:space="preserve"> PRAJIND LTD </t>
  </si>
  <si>
    <t>JSW STEEL LTD</t>
  </si>
  <si>
    <t>CADILA HEALTHCARE LTD</t>
  </si>
  <si>
    <t>INFIBEAM LTD</t>
  </si>
  <si>
    <t>CASTROLIND LTD</t>
  </si>
  <si>
    <t xml:space="preserve"> CANARA BANK LTD</t>
  </si>
  <si>
    <t xml:space="preserve"> PNB LTD</t>
  </si>
  <si>
    <t>PFC LTD</t>
  </si>
  <si>
    <t>SUNTV LTD</t>
  </si>
  <si>
    <t xml:space="preserve">LICHSGFIN </t>
  </si>
  <si>
    <t>GAIL LTD</t>
  </si>
  <si>
    <t>RELIANCE LTD</t>
  </si>
  <si>
    <t>HUDCO LTD</t>
  </si>
  <si>
    <t>INFOSYS LTD</t>
  </si>
  <si>
    <t>PRABHAT DAIRY LTD 2</t>
  </si>
  <si>
    <t>PRABHAT DAIRY LTD</t>
  </si>
  <si>
    <t>UJJIVAN LTD</t>
  </si>
  <si>
    <t>INDIGO LTD</t>
  </si>
  <si>
    <t xml:space="preserve"> ITC LTD </t>
  </si>
  <si>
    <t>DHFL LTD</t>
  </si>
  <si>
    <t>ZEEL LTD</t>
  </si>
  <si>
    <t>INDIAN BANK</t>
  </si>
  <si>
    <t>CENTURY TEXTILES LTD</t>
  </si>
  <si>
    <t>HAVELLS LTD</t>
  </si>
  <si>
    <t xml:space="preserve">INDUSINDBANK LTD </t>
  </si>
  <si>
    <t xml:space="preserve">INTERNATIONAL PAPER LTD </t>
  </si>
  <si>
    <t xml:space="preserve">GODREJCP </t>
  </si>
  <si>
    <t>SAIL LTD</t>
  </si>
  <si>
    <t>RPOWER LTD</t>
  </si>
  <si>
    <t>CGPOWER LTD</t>
  </si>
  <si>
    <t>PRAJIND LTD</t>
  </si>
  <si>
    <t>BERGEPAINT LTD</t>
  </si>
  <si>
    <t xml:space="preserve">JUBLFOOD LTD </t>
  </si>
  <si>
    <t xml:space="preserve">RPOWER LTD </t>
  </si>
  <si>
    <t>DISHTV LTD</t>
  </si>
  <si>
    <t>INTELLECT LTD</t>
  </si>
  <si>
    <t>IRB INFRA LTD</t>
  </si>
  <si>
    <t>CG POWER LTD</t>
  </si>
  <si>
    <t>TATA MOTOR LTD</t>
  </si>
  <si>
    <t>TATA MOTOR DVR LTD</t>
  </si>
  <si>
    <t>INDIA BULLS HOUSEING FINANCE LTD</t>
  </si>
  <si>
    <t>MRF LTD</t>
  </si>
  <si>
    <t>CHENNAI PETRO LTD</t>
  </si>
  <si>
    <t>RELIANCE INFRA LTD</t>
  </si>
  <si>
    <t>ENGINEERS INDIA LTD</t>
  </si>
  <si>
    <t>MAHINDRA AND MAHINDRA LTD</t>
  </si>
  <si>
    <t>SUN TV</t>
  </si>
  <si>
    <t>MAHINDRA AND MAHINDRA FINANCIAL LTD</t>
  </si>
  <si>
    <t>BALKRISHNA LTD</t>
  </si>
  <si>
    <t>CANFIN HOME LTD</t>
  </si>
  <si>
    <t xml:space="preserve">BOSCH LTD </t>
  </si>
  <si>
    <t xml:space="preserve">ADANI PORT LTD </t>
  </si>
  <si>
    <t xml:space="preserve">JAIN IRRIGATION LTD </t>
  </si>
  <si>
    <t xml:space="preserve">BATA INDIA LTD </t>
  </si>
  <si>
    <t xml:space="preserve">REPCO HOME </t>
  </si>
  <si>
    <t xml:space="preserve">CG POWER LTD </t>
  </si>
  <si>
    <t xml:space="preserve">PAGE INDUSTRIES LTD </t>
  </si>
  <si>
    <t xml:space="preserve">APOLLO HOSPITAL LTD </t>
  </si>
  <si>
    <t xml:space="preserve">DISH TV INDIA </t>
  </si>
  <si>
    <t xml:space="preserve">KPIT TECH </t>
  </si>
  <si>
    <t xml:space="preserve">ORISSAMINE </t>
  </si>
  <si>
    <t>CUMMINSIND</t>
  </si>
  <si>
    <t xml:space="preserve">TATA GLOBAL LTD   </t>
  </si>
  <si>
    <t xml:space="preserve">DHFL LTD  </t>
  </si>
  <si>
    <t xml:space="preserve">BASF LTD </t>
  </si>
  <si>
    <t xml:space="preserve">VEDL </t>
  </si>
  <si>
    <t xml:space="preserve">EQUITAS  </t>
  </si>
  <si>
    <t xml:space="preserve">IBVENTURES LTD </t>
  </si>
  <si>
    <t xml:space="preserve">WELCORP LTD </t>
  </si>
  <si>
    <t xml:space="preserve">KSCL LTD </t>
  </si>
  <si>
    <t xml:space="preserve">MOTHERSON SUMI LTD </t>
  </si>
  <si>
    <t xml:space="preserve">JUBILANT FOOD LTD </t>
  </si>
  <si>
    <t xml:space="preserve">ADANI PORTS LTD </t>
  </si>
  <si>
    <t xml:space="preserve">TATA COMMUNICATION LTD </t>
  </si>
  <si>
    <t xml:space="preserve">PVR LTD </t>
  </si>
  <si>
    <t xml:space="preserve">COAL INDIA LTD </t>
  </si>
  <si>
    <t xml:space="preserve">UNION BANK LTD </t>
  </si>
  <si>
    <t xml:space="preserve">PIRAMAL ENTERPRISES LTD </t>
  </si>
  <si>
    <t xml:space="preserve">TATA ELXSI LTD </t>
  </si>
  <si>
    <t>ASIAN TILES</t>
  </si>
  <si>
    <t xml:space="preserve">ACC LTD </t>
  </si>
  <si>
    <t xml:space="preserve">KARNATAKA BANK LTD </t>
  </si>
  <si>
    <t xml:space="preserve">GODFREY PHILLIPS INDIA LTD </t>
  </si>
  <si>
    <t xml:space="preserve">PI INDUSTRIES </t>
  </si>
  <si>
    <t xml:space="preserve">CONCOR LTD </t>
  </si>
  <si>
    <t xml:space="preserve">JUST DAIL LTD </t>
  </si>
  <si>
    <t xml:space="preserve">GRASIM LTD </t>
  </si>
  <si>
    <t xml:space="preserve">KOTAK BANK LTD </t>
  </si>
  <si>
    <t xml:space="preserve">IDFC LTD </t>
  </si>
  <si>
    <t xml:space="preserve">BHEL LTD </t>
  </si>
  <si>
    <t xml:space="preserve">JET AIRWAYS FUTURE </t>
  </si>
  <si>
    <t xml:space="preserve">MGL FUTURE </t>
  </si>
  <si>
    <t xml:space="preserve">DLF FUTURE </t>
  </si>
  <si>
    <t xml:space="preserve">BHEL FUTURE </t>
  </si>
  <si>
    <t xml:space="preserve">UNION BANK FUTURE </t>
  </si>
  <si>
    <t xml:space="preserve">GMR INFRA FUTURE </t>
  </si>
  <si>
    <t xml:space="preserve">ASIAN PAINTS FUTURE </t>
  </si>
  <si>
    <t xml:space="preserve">SBI FUTURE </t>
  </si>
  <si>
    <t xml:space="preserve">BANK OF INDIA FUTURE </t>
  </si>
  <si>
    <t xml:space="preserve">BAJAJ FINANCE FUTURE </t>
  </si>
  <si>
    <t xml:space="preserve">ICICI PRUDENTIAL FUTURE </t>
  </si>
  <si>
    <t xml:space="preserve">CHOLA FINANCE FUTURE </t>
  </si>
  <si>
    <t xml:space="preserve">REPCO HOME FUTURE </t>
  </si>
  <si>
    <t xml:space="preserve">IDFC FUTURE </t>
  </si>
  <si>
    <t xml:space="preserve">INDIA BULLS HOUSING FINANCE FUTURE </t>
  </si>
  <si>
    <t xml:space="preserve">YES BANK FUTURE </t>
  </si>
  <si>
    <t xml:space="preserve">SHRIRAM TRANSPORT FINANCE FUTURE </t>
  </si>
  <si>
    <t>VGUARD FUTURE</t>
  </si>
  <si>
    <t xml:space="preserve">VOLTAS FUTURE </t>
  </si>
  <si>
    <t xml:space="preserve">JSW STEEL LTD </t>
  </si>
  <si>
    <t xml:space="preserve">PETRONET LNG LTD </t>
  </si>
  <si>
    <t>r</t>
  </si>
  <si>
    <t>MARCH</t>
  </si>
  <si>
    <t>AUG</t>
  </si>
  <si>
    <t>Alpha</t>
  </si>
  <si>
    <t xml:space="preserve"> AUROPHARMA LTD </t>
  </si>
  <si>
    <t>BOOKED PROFIT</t>
  </si>
  <si>
    <t xml:space="preserve"> ZEEL LTD </t>
  </si>
  <si>
    <t xml:space="preserve">M&amp;M LTD </t>
  </si>
  <si>
    <t xml:space="preserve">CUMMINSIND LTD </t>
  </si>
  <si>
    <t xml:space="preserve"> LICHSGFIN  LTD </t>
  </si>
  <si>
    <t xml:space="preserve"> TATAMOTORS LTD </t>
  </si>
  <si>
    <t xml:space="preserve">CENTURYTEX LTD </t>
  </si>
  <si>
    <t xml:space="preserve">RBLBANK LTD </t>
  </si>
  <si>
    <t>BOOKED LOSS</t>
  </si>
  <si>
    <t xml:space="preserve">MFSL </t>
  </si>
  <si>
    <t xml:space="preserve">CUMMINSIND </t>
  </si>
  <si>
    <t xml:space="preserve">CONCOR </t>
  </si>
  <si>
    <t xml:space="preserve">AXISBANK </t>
  </si>
  <si>
    <t xml:space="preserve">PNBHOUSING </t>
  </si>
  <si>
    <t xml:space="preserve">REPCOHOME </t>
  </si>
  <si>
    <t xml:space="preserve">AUROPHARMA </t>
  </si>
  <si>
    <t xml:space="preserve">ESCORTS </t>
  </si>
  <si>
    <t xml:space="preserve">CENTURYTEX </t>
  </si>
  <si>
    <t xml:space="preserve">BALKRISIND </t>
  </si>
  <si>
    <t xml:space="preserve">ZEEL </t>
  </si>
  <si>
    <t xml:space="preserve">TVSMOTOR </t>
  </si>
  <si>
    <t xml:space="preserve">CHOLAFIN </t>
  </si>
  <si>
    <t xml:space="preserve">RADICO </t>
  </si>
  <si>
    <t xml:space="preserve">SPARC </t>
  </si>
  <si>
    <t xml:space="preserve">M&amp;M </t>
  </si>
  <si>
    <t xml:space="preserve"> TECHM  LTD </t>
  </si>
  <si>
    <t xml:space="preserve">SUNPHARMA LTD </t>
  </si>
  <si>
    <t xml:space="preserve">IBULHSGFIN LTD </t>
  </si>
  <si>
    <t xml:space="preserve"> AXISBANK  LTD</t>
  </si>
  <si>
    <t>LICHSGFIN  LTD</t>
  </si>
  <si>
    <t>CESC  LTD</t>
  </si>
  <si>
    <t xml:space="preserve">UPL </t>
  </si>
  <si>
    <t xml:space="preserve">PRESTIGE </t>
  </si>
  <si>
    <t xml:space="preserve">IGL </t>
  </si>
  <si>
    <t xml:space="preserve">CESC </t>
  </si>
  <si>
    <t xml:space="preserve">CIPLA </t>
  </si>
  <si>
    <t xml:space="preserve">TATASTEEL </t>
  </si>
  <si>
    <t xml:space="preserve">RBLBANK </t>
  </si>
  <si>
    <t xml:space="preserve">AVANTIFEED </t>
  </si>
  <si>
    <t xml:space="preserve">VBL </t>
  </si>
  <si>
    <t xml:space="preserve">ADANITRANS </t>
  </si>
  <si>
    <t xml:space="preserve">TECHM LTD </t>
  </si>
  <si>
    <t xml:space="preserve">UJJIAVN LTD </t>
  </si>
  <si>
    <t xml:space="preserve">M&amp;MFIN  LTD </t>
  </si>
  <si>
    <t xml:space="preserve">TATAELXSI </t>
  </si>
  <si>
    <t xml:space="preserve">BPCL </t>
  </si>
  <si>
    <t xml:space="preserve">DBL </t>
  </si>
  <si>
    <t xml:space="preserve">STAR </t>
  </si>
  <si>
    <t xml:space="preserve">WOCKPHARMA </t>
  </si>
  <si>
    <t>VOLTAS</t>
  </si>
  <si>
    <t xml:space="preserve">HAVELLS LTD </t>
  </si>
  <si>
    <t>620</t>
  </si>
  <si>
    <t xml:space="preserve">AXISBANK LTD </t>
  </si>
  <si>
    <t xml:space="preserve">PNBHOUSING LTD </t>
  </si>
  <si>
    <t xml:space="preserve"> LICHSGFIN LTD </t>
  </si>
  <si>
    <t xml:space="preserve"> AVANTIFEED LTD</t>
  </si>
  <si>
    <t xml:space="preserve">GRASIM </t>
  </si>
  <si>
    <t xml:space="preserve">HCLTECH </t>
  </si>
  <si>
    <r>
      <t>AXISBANK</t>
    </r>
    <r>
      <rPr>
        <sz val="11"/>
        <color rgb="FF333333"/>
        <rFont val="Arial"/>
        <family val="2"/>
      </rPr>
      <t xml:space="preserve"> </t>
    </r>
  </si>
  <si>
    <r>
      <t>GRASIM</t>
    </r>
    <r>
      <rPr>
        <sz val="11"/>
        <color rgb="FF333333"/>
        <rFont val="Arial"/>
        <family val="2"/>
      </rPr>
      <t xml:space="preserve"> </t>
    </r>
  </si>
  <si>
    <t xml:space="preserve">BHARTIAL </t>
  </si>
  <si>
    <t>ASAHIINDIA  LTD</t>
  </si>
  <si>
    <t>MFSL  LTD</t>
  </si>
  <si>
    <t xml:space="preserve">SUNPHARMA </t>
  </si>
  <si>
    <r>
      <t>CESC</t>
    </r>
    <r>
      <rPr>
        <sz val="11"/>
        <color rgb="FF333333"/>
        <rFont val="Arial"/>
        <family val="2"/>
      </rPr>
      <t xml:space="preserve"> </t>
    </r>
  </si>
  <si>
    <r>
      <t>BPCL</t>
    </r>
    <r>
      <rPr>
        <sz val="11"/>
        <color rgb="FF333333"/>
        <rFont val="Arial"/>
        <family val="2"/>
      </rPr>
      <t xml:space="preserve"> </t>
    </r>
  </si>
  <si>
    <r>
      <t>TATASTEEL</t>
    </r>
    <r>
      <rPr>
        <sz val="11"/>
        <color rgb="FF333333"/>
        <rFont val="Arial"/>
        <family val="2"/>
      </rPr>
      <t xml:space="preserve"> </t>
    </r>
  </si>
  <si>
    <t xml:space="preserve">TATAGLOBAL </t>
  </si>
  <si>
    <t xml:space="preserve">ICICIPRULI </t>
  </si>
  <si>
    <t xml:space="preserve">AMBUJACEM </t>
  </si>
  <si>
    <t>PEL LTD</t>
  </si>
  <si>
    <t>IBVENTURES LTD</t>
  </si>
  <si>
    <t xml:space="preserve">DMART LTD </t>
  </si>
  <si>
    <t>1800</t>
  </si>
  <si>
    <t>1780</t>
  </si>
  <si>
    <t xml:space="preserve">UJJIVAN </t>
  </si>
  <si>
    <t>PNB HOUSING LTD</t>
  </si>
  <si>
    <t xml:space="preserve">ACC </t>
  </si>
  <si>
    <t xml:space="preserve">ADANIENT </t>
  </si>
  <si>
    <t xml:space="preserve">NATCOPHARMA </t>
  </si>
  <si>
    <t xml:space="preserve">JUSTDIAL </t>
  </si>
  <si>
    <t xml:space="preserve">ADANIPORTS </t>
  </si>
  <si>
    <t xml:space="preserve">TECHM </t>
  </si>
  <si>
    <t xml:space="preserve">HAVELLS </t>
  </si>
  <si>
    <t xml:space="preserve">IBVENTURE </t>
  </si>
  <si>
    <t xml:space="preserve">VOLTAS </t>
  </si>
  <si>
    <t xml:space="preserve">GARSIM </t>
  </si>
  <si>
    <t xml:space="preserve">SBIN </t>
  </si>
  <si>
    <t xml:space="preserve">RNAM </t>
  </si>
  <si>
    <t xml:space="preserve">CANFINHOME </t>
  </si>
  <si>
    <t xml:space="preserve">TVS MOTORS </t>
  </si>
  <si>
    <t xml:space="preserve">BERGEPAINT </t>
  </si>
  <si>
    <t xml:space="preserve">INFY </t>
  </si>
  <si>
    <t xml:space="preserve">MINDTREE </t>
  </si>
  <si>
    <t xml:space="preserve">MASTEK </t>
  </si>
  <si>
    <t xml:space="preserve">BIOCON </t>
  </si>
  <si>
    <t xml:space="preserve">INDUSINDBK </t>
  </si>
  <si>
    <t xml:space="preserve">BANDHANBNK </t>
  </si>
  <si>
    <t xml:space="preserve">TVS MOTOR </t>
  </si>
  <si>
    <t xml:space="preserve">INDIGO </t>
  </si>
  <si>
    <t xml:space="preserve">MIND TREE </t>
  </si>
  <si>
    <t xml:space="preserve">SIEMENS </t>
  </si>
  <si>
    <t xml:space="preserve">SUNTV </t>
  </si>
  <si>
    <t xml:space="preserve">BHARTI AIRTEL LTD </t>
  </si>
  <si>
    <t xml:space="preserve">BHARTI INFRATEL LTD </t>
  </si>
  <si>
    <t xml:space="preserve">CROMPTON </t>
  </si>
  <si>
    <t xml:space="preserve">PEL </t>
  </si>
  <si>
    <t xml:space="preserve">INFRATEL LTD </t>
  </si>
  <si>
    <t xml:space="preserve">AXISBANK  LTD </t>
  </si>
  <si>
    <t xml:space="preserve">LICHSGFIN LTD </t>
  </si>
  <si>
    <t xml:space="preserve"> PEL LTD </t>
  </si>
  <si>
    <t xml:space="preserve">ADANIENT LTD </t>
  </si>
  <si>
    <t xml:space="preserve">SUNPHARMA  LTD </t>
  </si>
  <si>
    <t xml:space="preserve">TATASTEEL LTD </t>
  </si>
  <si>
    <t xml:space="preserve">TVSMOTOR LTD </t>
  </si>
  <si>
    <t xml:space="preserve">AUROPHAMRA LTD </t>
  </si>
  <si>
    <t xml:space="preserve">TATAGOLBAL LTD </t>
  </si>
  <si>
    <t xml:space="preserve">CUMMIMSIND LTD </t>
  </si>
  <si>
    <t>AXISBANK LTD</t>
  </si>
  <si>
    <t xml:space="preserve">WOCKPHARMA LTD </t>
  </si>
  <si>
    <t xml:space="preserve">ICICIBANK LTD </t>
  </si>
  <si>
    <t xml:space="preserve"> GLENMARK LTD </t>
  </si>
  <si>
    <t xml:space="preserve">BHARTIARTL  LTD </t>
  </si>
  <si>
    <t xml:space="preserve">BHARTIARTL LTD </t>
  </si>
  <si>
    <t xml:space="preserve">UPL  LTD </t>
  </si>
  <si>
    <t xml:space="preserve">AVADHSUGAR LTD </t>
  </si>
  <si>
    <t xml:space="preserve">DBL LTD </t>
  </si>
  <si>
    <t xml:space="preserve">INDUSINDBK LTD </t>
  </si>
  <si>
    <t xml:space="preserve"> RBLBANK LTD </t>
  </si>
  <si>
    <t xml:space="preserve">SUNTV LTD </t>
  </si>
  <si>
    <t xml:space="preserve">AUROPHARMA  LTD  </t>
  </si>
  <si>
    <t xml:space="preserve">VIPIND LTD </t>
  </si>
  <si>
    <t xml:space="preserve"> AXISBANK  LTD </t>
  </si>
  <si>
    <t xml:space="preserve">MFSL  LTD </t>
  </si>
  <si>
    <t xml:space="preserve"> DBL  LTD </t>
  </si>
  <si>
    <t xml:space="preserve">CADILAHC  LTD </t>
  </si>
  <si>
    <t xml:space="preserve">AUROPHARMA  LTD </t>
  </si>
  <si>
    <t xml:space="preserve">DABUR LTD </t>
  </si>
  <si>
    <t>SUNPHARMA</t>
  </si>
  <si>
    <t>TATASTEEL</t>
  </si>
  <si>
    <t>CENTURYTEX</t>
  </si>
  <si>
    <t xml:space="preserve">ADANIPORTS LTD </t>
  </si>
  <si>
    <t xml:space="preserve">BAJFINANCE LTD </t>
  </si>
  <si>
    <t xml:space="preserve"> JUSTDIAL  LTD </t>
  </si>
  <si>
    <t xml:space="preserve">MOTHERSUMI LTD </t>
  </si>
  <si>
    <t xml:space="preserve">CEATLTD LTD </t>
  </si>
  <si>
    <t xml:space="preserve">ICICIPRULI LTD </t>
  </si>
  <si>
    <t xml:space="preserve"> HAVELLS LTD </t>
  </si>
  <si>
    <t xml:space="preserve">HEXWARE LTD </t>
  </si>
  <si>
    <t xml:space="preserve">BANDHANBNK LTD </t>
  </si>
  <si>
    <t xml:space="preserve"> HEXAWARE </t>
  </si>
  <si>
    <t>RBLBANK</t>
  </si>
  <si>
    <t xml:space="preserve">ICICIGI LTD </t>
  </si>
  <si>
    <t xml:space="preserve">BBTC  LTD </t>
  </si>
  <si>
    <t>AFFLE  LTD</t>
  </si>
  <si>
    <t xml:space="preserve">JUSTDIAL LTD </t>
  </si>
  <si>
    <t xml:space="preserve"> HAVELLS  LTD </t>
  </si>
  <si>
    <t>COALINDIA LTD</t>
  </si>
  <si>
    <t xml:space="preserve">STAR LTD </t>
  </si>
  <si>
    <t xml:space="preserve">INFY LTD </t>
  </si>
  <si>
    <t xml:space="preserve"> RELIANCE LTD </t>
  </si>
  <si>
    <t xml:space="preserve">BEL  LTD </t>
  </si>
  <si>
    <t>TVSMOTORS LTD</t>
  </si>
  <si>
    <t xml:space="preserve">GICREIN LTD </t>
  </si>
  <si>
    <t xml:space="preserve">SUNPHAMRA  LTD </t>
  </si>
  <si>
    <t xml:space="preserve"> ESCORTS  LTD </t>
  </si>
  <si>
    <t xml:space="preserve"> JUSTDIAL LTD </t>
  </si>
  <si>
    <t xml:space="preserve">BAJAJCON LTD </t>
  </si>
  <si>
    <t xml:space="preserve">TATAGLOBAL LTD </t>
  </si>
  <si>
    <t xml:space="preserve">SPARC LTD </t>
  </si>
  <si>
    <t xml:space="preserve">IBULHSGFIN  LTD </t>
  </si>
  <si>
    <t xml:space="preserve"> BPCL  LTD </t>
  </si>
  <si>
    <t xml:space="preserve"> TATACOMM LTD</t>
  </si>
  <si>
    <t xml:space="preserve"> MCDOWELL LTD </t>
  </si>
  <si>
    <t xml:space="preserve">BERGEPAINT LTD </t>
  </si>
  <si>
    <t xml:space="preserve">GRASM LTD </t>
  </si>
  <si>
    <t xml:space="preserve"> HINDPETRO LTD </t>
  </si>
  <si>
    <t xml:space="preserve">DISH TV LTD </t>
  </si>
  <si>
    <t xml:space="preserve"> ZEEL  LTD </t>
  </si>
  <si>
    <t xml:space="preserve">TATATSTEEL LTD </t>
  </si>
  <si>
    <t xml:space="preserve">IBULHSGFIN </t>
  </si>
  <si>
    <t xml:space="preserve">HEG </t>
  </si>
  <si>
    <t xml:space="preserve">TATAMOTOR </t>
  </si>
  <si>
    <t xml:space="preserve">TRENT LTD </t>
  </si>
  <si>
    <t xml:space="preserve">CANFINHOME LTD </t>
  </si>
  <si>
    <t xml:space="preserve"> SUNPHARMA LTD </t>
  </si>
  <si>
    <t>BBTC LTD</t>
  </si>
  <si>
    <t xml:space="preserve"> TITAN LTD </t>
  </si>
  <si>
    <t>ZEEL  LTD</t>
  </si>
  <si>
    <t xml:space="preserve"> ICICIBANK LTD </t>
  </si>
  <si>
    <t xml:space="preserve">SUNPHAMRA LTD </t>
  </si>
  <si>
    <t>LICHSGFIN</t>
  </si>
  <si>
    <t>TITAN</t>
  </si>
  <si>
    <t>KAJARIACER</t>
  </si>
  <si>
    <t>KSCL</t>
  </si>
  <si>
    <t>ZEEL</t>
  </si>
  <si>
    <t>SRTRANSFIN</t>
  </si>
  <si>
    <t xml:space="preserve">KAJARICER </t>
  </si>
  <si>
    <t xml:space="preserve">GAIL </t>
  </si>
  <si>
    <t xml:space="preserve">BANKBARODA LTD </t>
  </si>
  <si>
    <t xml:space="preserve">APOLLOHOSPITAL LTD </t>
  </si>
  <si>
    <t xml:space="preserve">INDUSINBK LTD </t>
  </si>
  <si>
    <t xml:space="preserve">TVS MOTOR LTD </t>
  </si>
  <si>
    <t>685</t>
  </si>
  <si>
    <t>TATATSEEL</t>
  </si>
  <si>
    <t>DBL</t>
  </si>
  <si>
    <t>INDUSINBK</t>
  </si>
  <si>
    <t xml:space="preserve">INDUSINDBK  LTD </t>
  </si>
  <si>
    <t>364</t>
  </si>
  <si>
    <t>369</t>
  </si>
  <si>
    <t xml:space="preserve"> UPL  LTD </t>
  </si>
  <si>
    <t xml:space="preserve"> LICHSGFIN LTD</t>
  </si>
  <si>
    <t xml:space="preserve">KAJARIACER LTD </t>
  </si>
  <si>
    <t xml:space="preserve">SUNPHAMRA </t>
  </si>
  <si>
    <t xml:space="preserve">CANBK </t>
  </si>
  <si>
    <t>449.50</t>
  </si>
  <si>
    <t>455</t>
  </si>
  <si>
    <t xml:space="preserve">BANK OF BARODA </t>
  </si>
  <si>
    <t>TATASTEEL LTD</t>
  </si>
  <si>
    <t>ICICIBANK</t>
  </si>
  <si>
    <t>PNB</t>
  </si>
  <si>
    <t>SPARC</t>
  </si>
  <si>
    <t xml:space="preserve">LICHSGIFN LTD </t>
  </si>
  <si>
    <t xml:space="preserve">HDFC AMC LTD </t>
  </si>
  <si>
    <t xml:space="preserve"> IBULHSGFIN  LTD </t>
  </si>
  <si>
    <t xml:space="preserve"> ZEEL LTD</t>
  </si>
  <si>
    <t>IBULHSGFIN LTD</t>
  </si>
  <si>
    <t xml:space="preserve"> CUMMINSIND LTD </t>
  </si>
  <si>
    <t xml:space="preserve"> TATATSTEEL  LTD</t>
  </si>
  <si>
    <t>350</t>
  </si>
  <si>
    <t xml:space="preserve">HAVELL LTD </t>
  </si>
  <si>
    <t xml:space="preserve"> RBLBANK  LTD </t>
  </si>
  <si>
    <t xml:space="preserve">BRITANNIA LTD </t>
  </si>
  <si>
    <t>2382</t>
  </si>
  <si>
    <t>2355</t>
  </si>
  <si>
    <t xml:space="preserve">YESBANK  LTD </t>
  </si>
  <si>
    <t>71</t>
  </si>
  <si>
    <t>69</t>
  </si>
  <si>
    <t xml:space="preserve"> AUROPHARMA LTD</t>
  </si>
  <si>
    <t>355</t>
  </si>
  <si>
    <t>360</t>
  </si>
  <si>
    <t xml:space="preserve">INDUSINDBANK  LTD </t>
  </si>
  <si>
    <t>M&amp;M LTD</t>
  </si>
  <si>
    <t xml:space="preserve">APOLLOHOSP LTD </t>
  </si>
  <si>
    <t xml:space="preserve">M&amp;M  LTD </t>
  </si>
  <si>
    <t xml:space="preserve"> SIEMENS LTD </t>
  </si>
  <si>
    <t>TATASTEEL  LTD</t>
  </si>
  <si>
    <t xml:space="preserve"> BHARTIARTL LTD </t>
  </si>
  <si>
    <t xml:space="preserve">SIEMEN LTD </t>
  </si>
  <si>
    <t xml:space="preserve">BHARATFORGES LTD </t>
  </si>
  <si>
    <t xml:space="preserve">IBULHSFIN LTD </t>
  </si>
  <si>
    <t>ICICIBANK LTD</t>
  </si>
  <si>
    <t xml:space="preserve">TATATSEEL LTD </t>
  </si>
  <si>
    <t>586</t>
  </si>
  <si>
    <t>592</t>
  </si>
  <si>
    <t xml:space="preserve"> HCLTECH LTD </t>
  </si>
  <si>
    <t>INDUSINDBK LTD</t>
  </si>
  <si>
    <t xml:space="preserve">TATAELXSI LTD </t>
  </si>
  <si>
    <t>RBLBANK LTD</t>
  </si>
  <si>
    <t>550</t>
  </si>
  <si>
    <t>543</t>
  </si>
  <si>
    <t>391</t>
  </si>
  <si>
    <t>386</t>
  </si>
  <si>
    <t xml:space="preserve">BANK OF BARODA  LTD </t>
  </si>
  <si>
    <t>100.50</t>
  </si>
  <si>
    <t>98.50</t>
  </si>
  <si>
    <t>1031</t>
  </si>
  <si>
    <t>1021</t>
  </si>
  <si>
    <t>416</t>
  </si>
  <si>
    <t>412</t>
  </si>
  <si>
    <t>302</t>
  </si>
  <si>
    <t>298</t>
  </si>
  <si>
    <t>ASIANPAINTS LTD</t>
  </si>
  <si>
    <t xml:space="preserve">TITAN  LTD </t>
  </si>
  <si>
    <t>401</t>
  </si>
  <si>
    <t>396</t>
  </si>
  <si>
    <t>RBL BANK LTD</t>
  </si>
  <si>
    <t xml:space="preserve">VEDL LTD </t>
  </si>
  <si>
    <t xml:space="preserve"> TATAELXSI LTD </t>
  </si>
  <si>
    <t xml:space="preserve">HAVELLS  LTD </t>
  </si>
  <si>
    <t xml:space="preserve">CROMPTON LTD </t>
  </si>
  <si>
    <t xml:space="preserve"> VEDL LTD </t>
  </si>
  <si>
    <t xml:space="preserve"> SUNPHARMA  LTD </t>
  </si>
  <si>
    <t xml:space="preserve">BANKBARODA  LTD </t>
  </si>
  <si>
    <t xml:space="preserve">IDFCFIRST BANK LTD </t>
  </si>
  <si>
    <t xml:space="preserve">MARUTI SUZUKI LTD </t>
  </si>
  <si>
    <t xml:space="preserve">JUST DIAL </t>
  </si>
  <si>
    <t xml:space="preserve">INDUSINBK </t>
  </si>
  <si>
    <t xml:space="preserve">HDFC LTD </t>
  </si>
  <si>
    <t xml:space="preserve">HDFC BANK LTD </t>
  </si>
  <si>
    <t>WELCORP LTD</t>
  </si>
  <si>
    <t>EXIDEIND LTD</t>
  </si>
  <si>
    <t>HINDZINC LTD</t>
  </si>
  <si>
    <t>HDFC AMC LTD</t>
  </si>
  <si>
    <t>SUNTV</t>
  </si>
  <si>
    <t xml:space="preserve">DEEPAKNTR LTD </t>
  </si>
  <si>
    <t xml:space="preserve"> CADILAHC LTD </t>
  </si>
  <si>
    <t>SPARC LTD</t>
  </si>
  <si>
    <t>ESCORTS LTD</t>
  </si>
  <si>
    <t xml:space="preserve"> TATAELXSI LTD</t>
  </si>
  <si>
    <t xml:space="preserve">RBL BANK  LTD </t>
  </si>
  <si>
    <t>TATAMOTORS LD</t>
  </si>
  <si>
    <t>LT LTD</t>
  </si>
  <si>
    <t xml:space="preserve"> IBVENTURES LTD </t>
  </si>
  <si>
    <t xml:space="preserve">CIPLA  LTD </t>
  </si>
  <si>
    <t xml:space="preserve">SUNTVLTD </t>
  </si>
  <si>
    <t xml:space="preserve"> SIEMEN LTD</t>
  </si>
  <si>
    <t>SOBHA LTD</t>
  </si>
  <si>
    <t xml:space="preserve">JSWSTEEL LTD </t>
  </si>
  <si>
    <t xml:space="preserve"> TATASEEL LTD</t>
  </si>
  <si>
    <t xml:space="preserve">RELCAPITAL LTD </t>
  </si>
  <si>
    <t xml:space="preserve"> SUNTV LTD </t>
  </si>
  <si>
    <t xml:space="preserve"> IBULHSGFIN LTD</t>
  </si>
  <si>
    <t xml:space="preserve"> ADANIENT LTD </t>
  </si>
  <si>
    <t>TITAN LTD</t>
  </si>
  <si>
    <t xml:space="preserve">GAIL LTD </t>
  </si>
  <si>
    <t xml:space="preserve">AJANTPHAR LTD </t>
  </si>
  <si>
    <t xml:space="preserve"> VOLTAS  LTD </t>
  </si>
  <si>
    <t xml:space="preserve">INDUSINBANK LTD </t>
  </si>
  <si>
    <t xml:space="preserve">YESBANK LTD </t>
  </si>
  <si>
    <t xml:space="preserve"> TVSMOTORS LTD </t>
  </si>
  <si>
    <t>KSCL LTD</t>
  </si>
  <si>
    <t xml:space="preserve"> HAVELL LTD </t>
  </si>
  <si>
    <t xml:space="preserve">MANAPPURAM LTD </t>
  </si>
  <si>
    <t>S</t>
  </si>
  <si>
    <t xml:space="preserve"> UJJIVAN LTD </t>
  </si>
  <si>
    <t xml:space="preserve">RELINFRA LTD </t>
  </si>
  <si>
    <t xml:space="preserve"> TATASTEEL LTD </t>
  </si>
  <si>
    <t xml:space="preserve">TVSMOTORS LTD </t>
  </si>
  <si>
    <t xml:space="preserve">GLENMARK  LTD </t>
  </si>
  <si>
    <t xml:space="preserve">MUTHOOTFIN LTD </t>
  </si>
  <si>
    <t xml:space="preserve"> KAJARIACER LTD </t>
  </si>
  <si>
    <t>ADANIPORTS LTD</t>
  </si>
  <si>
    <t xml:space="preserve"> WOCKPHARM LTD</t>
  </si>
  <si>
    <t>TVS MOTORS LTD</t>
  </si>
  <si>
    <t>WOCKPHAMRA LTD</t>
  </si>
  <si>
    <t xml:space="preserve"> GLENMARK LTD</t>
  </si>
  <si>
    <t xml:space="preserve">SIEMENS LTD </t>
  </si>
  <si>
    <t xml:space="preserve">GLENMARK LTD </t>
  </si>
  <si>
    <t xml:space="preserve"> MARUTI LTD </t>
  </si>
  <si>
    <t xml:space="preserve">BHARATFORGE LTD </t>
  </si>
  <si>
    <t xml:space="preserve">    EDELWEISS LTD </t>
  </si>
  <si>
    <t xml:space="preserve">STRTECH LTD </t>
  </si>
  <si>
    <t>DABUR LTD</t>
  </si>
  <si>
    <t xml:space="preserve"> YESBANK  LTD </t>
  </si>
  <si>
    <t xml:space="preserve"> KSCL LTD </t>
  </si>
  <si>
    <t xml:space="preserve">DELTACORP LTD </t>
  </si>
  <si>
    <t>HEXWARE LTD</t>
  </si>
  <si>
    <t>CANFINHOME LTD</t>
  </si>
  <si>
    <t xml:space="preserve">KSCL </t>
  </si>
  <si>
    <t xml:space="preserve">BHARATFORG </t>
  </si>
  <si>
    <t>ADANIPORT LTD</t>
  </si>
  <si>
    <t xml:space="preserve"> CENTURYTEX  LTD </t>
  </si>
  <si>
    <t xml:space="preserve"> TITAN  LTD </t>
  </si>
  <si>
    <t>TECHM LTD</t>
  </si>
  <si>
    <t xml:space="preserve"> TVSMOTORS LTD</t>
  </si>
  <si>
    <t>CENTURYTEX LTD</t>
  </si>
  <si>
    <t>KSCLLTD</t>
  </si>
  <si>
    <t>TATAGLOBAL LTD</t>
  </si>
  <si>
    <t xml:space="preserve"> JUSTDIAL LTD</t>
  </si>
  <si>
    <t xml:space="preserve"> ESCORTS LTD</t>
  </si>
  <si>
    <t>CENTURYTEX  LTD</t>
  </si>
  <si>
    <t xml:space="preserve"> BHARITARTL LTD</t>
  </si>
  <si>
    <t xml:space="preserve">RAMCOCEM LTD </t>
  </si>
  <si>
    <t>RELCAPITAL LTD</t>
  </si>
  <si>
    <t xml:space="preserve">TATACHEM LTD </t>
  </si>
  <si>
    <t>WOCKPHARMA LTD</t>
  </si>
  <si>
    <t xml:space="preserve"> CESC LTD </t>
  </si>
  <si>
    <t>DABUR  LTD</t>
  </si>
  <si>
    <t xml:space="preserve">  BIOCON LTD</t>
  </si>
  <si>
    <t xml:space="preserve">   KAJARIACER LTD </t>
  </si>
  <si>
    <t xml:space="preserve">  M&amp;MFIN LTD </t>
  </si>
  <si>
    <t xml:space="preserve"> TVS MOTOR  LTD </t>
  </si>
  <si>
    <t xml:space="preserve"> VOLTAS LTD </t>
  </si>
  <si>
    <t xml:space="preserve"> WOCKPHARMA LTD </t>
  </si>
  <si>
    <t xml:space="preserve"> JSWSTEEL LTD </t>
  </si>
  <si>
    <t xml:space="preserve">RADICO LTD </t>
  </si>
  <si>
    <t xml:space="preserve">  REMCOCEM LTD</t>
  </si>
  <si>
    <t xml:space="preserve">WIPRO LTD </t>
  </si>
  <si>
    <t xml:space="preserve"> STAR LTD</t>
  </si>
  <si>
    <t xml:space="preserve">JSWSTEELLTD </t>
  </si>
  <si>
    <t xml:space="preserve">TVSMOTORS  LTD </t>
  </si>
  <si>
    <t xml:space="preserve">TV 18 BROADCAST LTD </t>
  </si>
  <si>
    <t xml:space="preserve">MANAPPURAM FINANCE </t>
  </si>
  <si>
    <t xml:space="preserve">KOTAK MAHINDRA BANK LTD </t>
  </si>
  <si>
    <t xml:space="preserve">RELIANCE INDUSTRIAL INFRA </t>
  </si>
  <si>
    <t xml:space="preserve">JAI CORP LTD </t>
  </si>
  <si>
    <t xml:space="preserve">IGL LTD </t>
  </si>
  <si>
    <t xml:space="preserve">GODREJ CONSUMER LTD </t>
  </si>
  <si>
    <t>TRF LTD</t>
  </si>
  <si>
    <t xml:space="preserve">TATA STEEL </t>
  </si>
  <si>
    <t xml:space="preserve">L&amp;TFH LTD </t>
  </si>
  <si>
    <t xml:space="preserve">RBLABNK </t>
  </si>
  <si>
    <t xml:space="preserve">AUROPHAMRA </t>
  </si>
  <si>
    <t xml:space="preserve">MUTHOOTFIN </t>
  </si>
  <si>
    <t xml:space="preserve">CDSL </t>
  </si>
  <si>
    <t xml:space="preserve">BHARTIARTL </t>
  </si>
  <si>
    <t xml:space="preserve">BEML </t>
  </si>
  <si>
    <t xml:space="preserve">PFC </t>
  </si>
  <si>
    <t xml:space="preserve">TATACOMM </t>
  </si>
  <si>
    <t xml:space="preserve">GRAISM </t>
  </si>
  <si>
    <t xml:space="preserve">RALLIS </t>
  </si>
  <si>
    <t xml:space="preserve">TATATSEEL </t>
  </si>
  <si>
    <t xml:space="preserve">EIDPARTY </t>
  </si>
  <si>
    <t xml:space="preserve">SUNPHMARA </t>
  </si>
  <si>
    <t xml:space="preserve">TITAN </t>
  </si>
  <si>
    <t xml:space="preserve">VOLTAS  </t>
  </si>
  <si>
    <t xml:space="preserve">AXISABANK </t>
  </si>
  <si>
    <t xml:space="preserve">MUTHOODFIN </t>
  </si>
  <si>
    <t xml:space="preserve">ASIANPAINT </t>
  </si>
  <si>
    <t xml:space="preserve">ITC </t>
  </si>
  <si>
    <t>PVR</t>
  </si>
  <si>
    <t>INDIGO</t>
  </si>
  <si>
    <t>INDUSIND BANK</t>
  </si>
  <si>
    <t>JUBILANT FOOD</t>
  </si>
  <si>
    <t>MINDTREE</t>
  </si>
  <si>
    <t>APOLLO HOSPITAL</t>
  </si>
  <si>
    <t>LUPIN</t>
  </si>
  <si>
    <t>CADILA</t>
  </si>
  <si>
    <t>TORRENT PHARMA</t>
  </si>
  <si>
    <t>CIPLA</t>
  </si>
  <si>
    <t>GLENMARK PHARMA</t>
  </si>
  <si>
    <t>BIOCON</t>
  </si>
  <si>
    <t>AXIS BANK</t>
  </si>
  <si>
    <t>UPL</t>
  </si>
  <si>
    <t>INFRATEL</t>
  </si>
  <si>
    <t>DIVIS LAB</t>
  </si>
  <si>
    <t>DRREDDYS</t>
  </si>
  <si>
    <t>SUN PHARMA</t>
  </si>
  <si>
    <t>CHOLA FINANCE</t>
  </si>
  <si>
    <t>MARUTI</t>
  </si>
  <si>
    <t>SIEMENS</t>
  </si>
  <si>
    <t>SRTR FINANCE LTD</t>
  </si>
  <si>
    <t>ESCORTS</t>
  </si>
  <si>
    <t>ULTRATECH CEMENT</t>
  </si>
  <si>
    <t>MUTHOOT FINANCE</t>
  </si>
  <si>
    <t>TORRENT PHARMA LTD</t>
  </si>
  <si>
    <t>M&amp;M FINANCIAL LTD</t>
  </si>
  <si>
    <t>ICICI BANK LTD</t>
  </si>
  <si>
    <t>ICICI PRU LTD</t>
  </si>
  <si>
    <t>EQUITAS LTD</t>
  </si>
  <si>
    <t xml:space="preserve">SHRIRAM TRANSPORT FINANCE LTD </t>
  </si>
  <si>
    <t>ADANI ENTTERPRISES LTD</t>
  </si>
  <si>
    <t>RELIANCE INDUSTRIES LTD</t>
  </si>
  <si>
    <t>CHOLA FINANCE LTD</t>
  </si>
  <si>
    <t>SUN PHARMA LTD</t>
  </si>
  <si>
    <t>INDUSIND BANK LTD</t>
  </si>
  <si>
    <t>COLPAL LTD</t>
  </si>
  <si>
    <t>SRTR LTD</t>
  </si>
  <si>
    <t>NIIT TECH LTD</t>
  </si>
  <si>
    <t>HCL TECH LTD</t>
  </si>
  <si>
    <t>HDFC LIFE LTD</t>
  </si>
  <si>
    <t>MANAPPURAM LTD</t>
  </si>
  <si>
    <t>ICICI PRUDENTIAL LTD</t>
  </si>
  <si>
    <t>FEDERAL BANK LTD</t>
  </si>
  <si>
    <t>APOLLO TYRE LTD</t>
  </si>
  <si>
    <t>TORRENT POWER LTD</t>
  </si>
  <si>
    <t>VEDANTA LTD</t>
  </si>
  <si>
    <t>UBL LTD</t>
  </si>
  <si>
    <t>MCDWELL LTD</t>
  </si>
  <si>
    <t>SBI LTD</t>
  </si>
  <si>
    <t>NAUKRI LTD</t>
  </si>
  <si>
    <t>DIVIS LAB LTD</t>
  </si>
  <si>
    <t>COLGATE LTD</t>
  </si>
  <si>
    <t>HINDUSTAN UNILEVER LTD</t>
  </si>
  <si>
    <t>HERO MOTOCORP LTD</t>
  </si>
  <si>
    <t>RAMCO CEMENT LTD</t>
  </si>
  <si>
    <t>SHRIRAM TRANSPORT LTD</t>
  </si>
  <si>
    <t>DRREDDYS LTD</t>
  </si>
  <si>
    <t>VEDANTA</t>
  </si>
  <si>
    <t>SHREE CEMENT LTD</t>
  </si>
  <si>
    <t>BANDHAN BANK LTD</t>
  </si>
  <si>
    <t>JINDAL STEEL LTD</t>
  </si>
  <si>
    <t>BATA INDIA LTD</t>
  </si>
  <si>
    <t>MARUTI LTD</t>
  </si>
  <si>
    <t>GODREJ CONSUMER LTD</t>
  </si>
  <si>
    <t>BHEL LTD</t>
  </si>
  <si>
    <t>BEL LTD</t>
  </si>
  <si>
    <t>L&amp;T FINANCE</t>
  </si>
  <si>
    <t>JUBILANT FOOD LTD</t>
  </si>
  <si>
    <t>BHARTI AIRTEL LTD</t>
  </si>
  <si>
    <t>MCDOWELL LTD</t>
  </si>
  <si>
    <t>PAGE INDUSRTRIES LTD</t>
  </si>
  <si>
    <t>BALKRISHNA INDUSTRIES LTD</t>
  </si>
  <si>
    <t>ULTRATCEH CEMENT LTD</t>
  </si>
  <si>
    <t>IDFCFIRST BANK LTD</t>
  </si>
  <si>
    <t>ACC LTD</t>
  </si>
  <si>
    <t>GRASIM LTD</t>
  </si>
  <si>
    <t>DABUR INDIA LTD</t>
  </si>
  <si>
    <t>LUPIN LTD</t>
  </si>
  <si>
    <t>MUTHOOT FINANCE LTD</t>
  </si>
  <si>
    <t>BRITANNIA LTD</t>
  </si>
  <si>
    <t>PETRONET LNG LTD</t>
  </si>
  <si>
    <t>BHARAT FORGE LTD</t>
  </si>
  <si>
    <t>CONCOR LTD</t>
  </si>
  <si>
    <t>SUN TV LTD</t>
  </si>
  <si>
    <t>GLENMARK PAHRMA LTD</t>
  </si>
  <si>
    <t xml:space="preserve"> PVR LTD</t>
  </si>
  <si>
    <t>INDIA BULLS HOUSING FINANCE LTD</t>
  </si>
  <si>
    <t>NAUKRI</t>
  </si>
  <si>
    <t>EXIDE INDUSTRIES LTD</t>
  </si>
  <si>
    <t xml:space="preserve">ASHOK LEYLAND  LTD </t>
  </si>
  <si>
    <t xml:space="preserve"> IDEA LTD</t>
  </si>
  <si>
    <t>518</t>
  </si>
  <si>
    <t>522</t>
  </si>
  <si>
    <t>SHRIRAM TRANSPORT FINANCE LTD</t>
  </si>
  <si>
    <t xml:space="preserve"> AXIS BANK LTD</t>
  </si>
  <si>
    <t xml:space="preserve"> INDUSIND BANK LTD</t>
  </si>
  <si>
    <t xml:space="preserve"> BANDHAN BANK LTD</t>
  </si>
  <si>
    <t xml:space="preserve"> MAHINDRA AND MAHINDRA FINANCIAL LTD</t>
  </si>
  <si>
    <t xml:space="preserve"> REC LTD</t>
  </si>
  <si>
    <t>SHRIRAM TRANSPORT FINANCE LT</t>
  </si>
  <si>
    <t>690</t>
  </si>
  <si>
    <t>695</t>
  </si>
  <si>
    <t>LIC LTD</t>
  </si>
  <si>
    <t xml:space="preserve"> INDUSIND BANK ltd</t>
  </si>
  <si>
    <t xml:space="preserve"> MOTHERSON SUMI ltd</t>
  </si>
  <si>
    <t>AXIS BANK ltd</t>
  </si>
  <si>
    <t>CHOLA FINANCE ltd</t>
  </si>
  <si>
    <t xml:space="preserve">MFSL ltd </t>
  </si>
  <si>
    <t>AMARA RAJA BATTERIES ltd</t>
  </si>
  <si>
    <t>HINDPETRO ltd</t>
  </si>
  <si>
    <t>IGL LTD</t>
  </si>
  <si>
    <t xml:space="preserve"> CUMMINS INDIA LTD</t>
  </si>
  <si>
    <t>COAL INDIA LTD</t>
  </si>
  <si>
    <t xml:space="preserve"> INDIA BULLS HOUSING FINANCE LTD</t>
  </si>
  <si>
    <t xml:space="preserve"> MARUTI SUZUKI LTD</t>
  </si>
  <si>
    <t xml:space="preserve"> MUTHOOT FINANCE LTD</t>
  </si>
  <si>
    <t xml:space="preserve">hold </t>
  </si>
  <si>
    <t xml:space="preserve"> HERO MOTOCORP LTD </t>
  </si>
  <si>
    <t xml:space="preserve"> PEL LTD</t>
  </si>
  <si>
    <t xml:space="preserve"> L AND T FINANCE LTD</t>
  </si>
  <si>
    <t xml:space="preserve"> ULTRATECH CEMENT FUTURE</t>
  </si>
  <si>
    <t xml:space="preserve"> HDFC LIFE FUTURE </t>
  </si>
  <si>
    <t>JSW STEEL FUTURE</t>
  </si>
  <si>
    <t>GLENMARK PHARMA FUTURE</t>
  </si>
  <si>
    <t>ASIAN PAINTS LTD</t>
  </si>
  <si>
    <t xml:space="preserve"> ESCORTS LTD </t>
  </si>
  <si>
    <t xml:space="preserve"> BERGER PAINTS LTD</t>
  </si>
  <si>
    <t xml:space="preserve"> BERGER PAINTS LTD </t>
  </si>
  <si>
    <t>PAGE INDUSTRIES LTD</t>
  </si>
  <si>
    <t>GAIL INDIA LTD</t>
  </si>
  <si>
    <t xml:space="preserve">BOOKED LOSS </t>
  </si>
  <si>
    <t>JUSTDIAL  LTD</t>
  </si>
  <si>
    <t xml:space="preserve"> CONCOR LTD</t>
  </si>
  <si>
    <t xml:space="preserve"> EQUITAS LTD</t>
  </si>
  <si>
    <t xml:space="preserve">SUN TV LTD </t>
  </si>
  <si>
    <t xml:space="preserve">LICHSGFIN  LTD </t>
  </si>
  <si>
    <t xml:space="preserve">INFY  LTD </t>
  </si>
  <si>
    <t xml:space="preserve">HDFCLIFE LTD </t>
  </si>
  <si>
    <t xml:space="preserve">POLYMED LTD </t>
  </si>
  <si>
    <t>INDUSINDBK  LTD</t>
  </si>
  <si>
    <t xml:space="preserve"> SRTRANSFIN LTD </t>
  </si>
  <si>
    <t xml:space="preserve"> TATACHEM  LTD </t>
  </si>
  <si>
    <t>AUROPHAMA LTD</t>
  </si>
  <si>
    <t xml:space="preserve">SRTRANSFIN LTD </t>
  </si>
  <si>
    <t xml:space="preserve">VOLTAS  LTD </t>
  </si>
  <si>
    <t xml:space="preserve"> ICICIBANK  LTD </t>
  </si>
  <si>
    <t>912</t>
  </si>
  <si>
    <t>903</t>
  </si>
  <si>
    <t xml:space="preserve">LT LTD </t>
  </si>
  <si>
    <t xml:space="preserve"> HCLTECH  LTD </t>
  </si>
  <si>
    <t xml:space="preserve">HECLTECH  LTD </t>
  </si>
  <si>
    <t xml:space="preserve"> TATASTEEL  LTD </t>
  </si>
  <si>
    <t>582</t>
  </si>
  <si>
    <t xml:space="preserve"> INDUSINDBK  LTD </t>
  </si>
  <si>
    <t xml:space="preserve"> M&amp;M FIN  LTD </t>
  </si>
  <si>
    <t xml:space="preserve">AXISBANK LTD  </t>
  </si>
  <si>
    <t>510</t>
  </si>
  <si>
    <t>505</t>
  </si>
  <si>
    <t xml:space="preserve">HINDPETOR LTD </t>
  </si>
  <si>
    <t xml:space="preserve">MUTHOOTFIN  LTD </t>
  </si>
  <si>
    <t xml:space="preserve">BPCL  LTD </t>
  </si>
  <si>
    <t xml:space="preserve">ESCORT LTD </t>
  </si>
  <si>
    <t xml:space="preserve">INDUSINBK  LTD </t>
  </si>
  <si>
    <t xml:space="preserve">MUTHOODFIN LTD </t>
  </si>
  <si>
    <t xml:space="preserve"> STAR LTD </t>
  </si>
  <si>
    <t xml:space="preserve">SRTRANSFIN  LTD </t>
  </si>
  <si>
    <t xml:space="preserve">HCLTECH LTD </t>
  </si>
  <si>
    <t xml:space="preserve"> INFRATEL LTD</t>
  </si>
  <si>
    <t xml:space="preserve"> INDUSINBK  LTD </t>
  </si>
  <si>
    <t>1091</t>
  </si>
  <si>
    <t>1080</t>
  </si>
  <si>
    <t xml:space="preserve">PEL  LTD </t>
  </si>
  <si>
    <t>MUTHOOTFIN LTD</t>
  </si>
  <si>
    <t>449</t>
  </si>
  <si>
    <t xml:space="preserve"> ASIANPAINT LTD </t>
  </si>
  <si>
    <t>AUROPHAMRA LTD</t>
  </si>
  <si>
    <t xml:space="preserve">TATACONSUM  LTD </t>
  </si>
  <si>
    <t xml:space="preserve">LUPIN  LTD </t>
  </si>
  <si>
    <t xml:space="preserve">CONCOR  LTD </t>
  </si>
  <si>
    <t xml:space="preserve">AVANTIFEED LTD </t>
  </si>
  <si>
    <t xml:space="preserve"> BEML  LTD </t>
  </si>
  <si>
    <t xml:space="preserve">STRRANSFIN LTD </t>
  </si>
  <si>
    <t xml:space="preserve"> AUROPHAMRA LTD </t>
  </si>
  <si>
    <t xml:space="preserve">SBICARD  LTD </t>
  </si>
  <si>
    <t xml:space="preserve"> INDUSINDBK LTD </t>
  </si>
  <si>
    <t xml:space="preserve">THYROCARE LTD </t>
  </si>
  <si>
    <t xml:space="preserve">AUROPHAMRA  LTD </t>
  </si>
  <si>
    <t xml:space="preserve"> GRASIM  LTD </t>
  </si>
  <si>
    <t xml:space="preserve">DBL  LTD </t>
  </si>
  <si>
    <t xml:space="preserve">PIDILITIND  LTD </t>
  </si>
  <si>
    <t xml:space="preserve"> TATACOFFE LTD </t>
  </si>
  <si>
    <t xml:space="preserve"> PEL  LTD </t>
  </si>
  <si>
    <t xml:space="preserve"> COST EXIT </t>
  </si>
  <si>
    <t>COST  EXIT</t>
  </si>
  <si>
    <t xml:space="preserve">LAURUSLABS LTD </t>
  </si>
  <si>
    <t xml:space="preserve">HIDFCLIFE  LTD </t>
  </si>
  <si>
    <t xml:space="preserve"> KOTAKBANK  LTD </t>
  </si>
  <si>
    <t xml:space="preserve">DEEPAKFERT LTD </t>
  </si>
  <si>
    <t xml:space="preserve"> BATAINDIA  LTD </t>
  </si>
  <si>
    <t xml:space="preserve"> LAURUSLABS LTD </t>
  </si>
  <si>
    <t xml:space="preserve">SBINCARDS LTD </t>
  </si>
  <si>
    <t xml:space="preserve"> SRTRANSFIN  LTD </t>
  </si>
  <si>
    <t xml:space="preserve">STAR  LTD </t>
  </si>
  <si>
    <t xml:space="preserve">SOBHA LTD </t>
  </si>
  <si>
    <t xml:space="preserve">CDSL  LTD </t>
  </si>
  <si>
    <t xml:space="preserve"> HEG  LTD </t>
  </si>
  <si>
    <t xml:space="preserve">BANDHANBANK LTD </t>
  </si>
  <si>
    <t xml:space="preserve">CENTUYRTEX  LTD </t>
  </si>
  <si>
    <t xml:space="preserve"> SUNPHAMRA  LTD </t>
  </si>
  <si>
    <t xml:space="preserve"> MUTHOOTFIN  LTD </t>
  </si>
  <si>
    <t xml:space="preserve"> SBIN  LTD </t>
  </si>
  <si>
    <t>UPL  LTD</t>
  </si>
  <si>
    <t>AUROPHAMA  LTD</t>
  </si>
  <si>
    <t xml:space="preserve"> ESCORST  LTD </t>
  </si>
  <si>
    <t xml:space="preserve"> UPL LTD </t>
  </si>
  <si>
    <t xml:space="preserve">SUNPHMARA  LTD </t>
  </si>
  <si>
    <t xml:space="preserve">ESCORTS  LTD </t>
  </si>
  <si>
    <t xml:space="preserve">ZEEL  LTD </t>
  </si>
  <si>
    <t xml:space="preserve"> GRANULES  LTD </t>
  </si>
  <si>
    <t xml:space="preserve"> SRTRANSFIN </t>
  </si>
  <si>
    <t>SUNPHAMRA</t>
  </si>
  <si>
    <t xml:space="preserve"> JUSTDIAL </t>
  </si>
  <si>
    <t xml:space="preserve"> DEEPAKNTR  LTD </t>
  </si>
  <si>
    <t xml:space="preserve"> QUESS LTD </t>
  </si>
  <si>
    <t xml:space="preserve"> STAR  LTD </t>
  </si>
  <si>
    <t xml:space="preserve">CESC  LTD </t>
  </si>
  <si>
    <t xml:space="preserve">DEEPAKNTR  LTD </t>
  </si>
  <si>
    <t>APOLLOHOSP   LTD</t>
  </si>
  <si>
    <t xml:space="preserve">INDUISNDBK LTD </t>
  </si>
  <si>
    <t xml:space="preserve"> AUROPHARMA  LTD </t>
  </si>
  <si>
    <t xml:space="preserve">SBILIFE  LTD </t>
  </si>
  <si>
    <t xml:space="preserve">INDSUINDBK LTD </t>
  </si>
  <si>
    <t xml:space="preserve"> TATACONSUM </t>
  </si>
  <si>
    <t xml:space="preserve">DRREDDY  LTD </t>
  </si>
  <si>
    <t xml:space="preserve">INDUISNBDK LTD </t>
  </si>
  <si>
    <t xml:space="preserve">HEG  LTD </t>
  </si>
  <si>
    <t xml:space="preserve">SUNTV  LTD </t>
  </si>
  <si>
    <t xml:space="preserve"> SPARC LTD </t>
  </si>
  <si>
    <t xml:space="preserve">GLENAMARK LTD </t>
  </si>
  <si>
    <t xml:space="preserve">AXISBANBK LTD </t>
  </si>
  <si>
    <t xml:space="preserve">DIVISLAB  LTD </t>
  </si>
  <si>
    <t xml:space="preserve">COST E XIT </t>
  </si>
  <si>
    <t xml:space="preserve"> ADANIENT  LTD </t>
  </si>
  <si>
    <t xml:space="preserve">NAUKRI  LTD </t>
  </si>
  <si>
    <t xml:space="preserve">CHOLAFIN LTD </t>
  </si>
  <si>
    <t xml:space="preserve">BDL LTD </t>
  </si>
  <si>
    <t xml:space="preserve">SBILIFE LTD </t>
  </si>
  <si>
    <t xml:space="preserve">MCDOWELL  LTD </t>
  </si>
  <si>
    <t xml:space="preserve">TATACOMM  LTD </t>
  </si>
  <si>
    <t xml:space="preserve">HCLTECH  LTD </t>
  </si>
  <si>
    <t xml:space="preserve">INDUINSBK  LTD </t>
  </si>
  <si>
    <t xml:space="preserve">MUTHOOFIN LTD </t>
  </si>
  <si>
    <t xml:space="preserve">PIDILITIND LTD </t>
  </si>
  <si>
    <t xml:space="preserve"> CANFINHOME  LTD </t>
  </si>
  <si>
    <t xml:space="preserve">DABUR  LTD </t>
  </si>
  <si>
    <t xml:space="preserve">HINDUNILVR LTD </t>
  </si>
  <si>
    <t xml:space="preserve">AUROPHRAMA  LTD </t>
  </si>
  <si>
    <t xml:space="preserve"> LUPIN  LTD </t>
  </si>
  <si>
    <t xml:space="preserve">GODREJCP LTD </t>
  </si>
  <si>
    <t xml:space="preserve">COFORGE LTD </t>
  </si>
  <si>
    <t xml:space="preserve">JINDAL STEEL  LTD </t>
  </si>
  <si>
    <t xml:space="preserve"> SBILIFE  LTD </t>
  </si>
  <si>
    <t xml:space="preserve">BERGEPAINT  LTD </t>
  </si>
  <si>
    <t xml:space="preserve"> TVSMOTORS  LTD </t>
  </si>
  <si>
    <t xml:space="preserve"> INDUISNDBK  LTD </t>
  </si>
  <si>
    <t>B UY</t>
  </si>
  <si>
    <t xml:space="preserve">KOTAKBANK  LTD </t>
  </si>
  <si>
    <t xml:space="preserve">SHRIRAM TRANSPORT FINANCE  LTD </t>
  </si>
  <si>
    <t xml:space="preserve">NATCOPHAMRA LTD </t>
  </si>
  <si>
    <t xml:space="preserve">GODREJPROR  LTD </t>
  </si>
  <si>
    <t xml:space="preserve">DIVSILAB  LTD </t>
  </si>
  <si>
    <t xml:space="preserve">JUSTDIAL  LTD </t>
  </si>
  <si>
    <t xml:space="preserve"> SUNTV  LTD </t>
  </si>
  <si>
    <t xml:space="preserve">AUROPHRAMA LTD </t>
  </si>
  <si>
    <t xml:space="preserve"> JUSTDIAL  LTD</t>
  </si>
  <si>
    <t xml:space="preserve"> SBICARD  LTD </t>
  </si>
  <si>
    <t xml:space="preserve">HOLD </t>
  </si>
  <si>
    <t xml:space="preserve">INDUSIDNBK  LTD </t>
  </si>
  <si>
    <t xml:space="preserve">TRENT  LTD </t>
  </si>
  <si>
    <t xml:space="preserve"> ACC  LTD </t>
  </si>
  <si>
    <t xml:space="preserve">DIVISLAB LTD </t>
  </si>
  <si>
    <t xml:space="preserve"> SELL</t>
  </si>
  <si>
    <t xml:space="preserve">BAJFINACE  LTD </t>
  </si>
  <si>
    <t xml:space="preserve">TATACHEM  LTD </t>
  </si>
  <si>
    <t xml:space="preserve">TATASTEEL  LTD </t>
  </si>
  <si>
    <t xml:space="preserve"> NALCO  LTD </t>
  </si>
  <si>
    <t xml:space="preserve">RBLBANK  LTD </t>
  </si>
  <si>
    <t xml:space="preserve">BEML  LTD </t>
  </si>
  <si>
    <t xml:space="preserve">UFLEX  LTD </t>
  </si>
  <si>
    <t xml:space="preserve">CHOLAFIN  LTD </t>
  </si>
  <si>
    <t xml:space="preserve"> CENTURYPLY  LTD </t>
  </si>
  <si>
    <t xml:space="preserve"> INFY  LTD </t>
  </si>
  <si>
    <t xml:space="preserve">MARICO LTD </t>
  </si>
  <si>
    <t xml:space="preserve"> PNB LTD </t>
  </si>
  <si>
    <t xml:space="preserve"> KSCL  LTD </t>
  </si>
  <si>
    <t xml:space="preserve">MGL  LTD </t>
  </si>
  <si>
    <t xml:space="preserve">CDSL LTD </t>
  </si>
  <si>
    <t xml:space="preserve"> ACC LTD </t>
  </si>
  <si>
    <t xml:space="preserve">SRTANSFIN LTD </t>
  </si>
  <si>
    <t xml:space="preserve">BATAINDIA LTD </t>
  </si>
  <si>
    <t>GODREJCP  LTD</t>
  </si>
  <si>
    <t xml:space="preserve"> HDFCLIFE  LTD </t>
  </si>
  <si>
    <t xml:space="preserve">FORTIS  LTD </t>
  </si>
  <si>
    <t xml:space="preserve">ICICIBANK  LTD </t>
  </si>
  <si>
    <t>INDUSIDNBK</t>
  </si>
  <si>
    <t xml:space="preserve">TATACONSUM LTD </t>
  </si>
  <si>
    <t xml:space="preserve">TATA CONSUMER LTD </t>
  </si>
  <si>
    <t xml:space="preserve">SUN TV  LTD </t>
  </si>
  <si>
    <t xml:space="preserve">CHOLANFIN  LTD </t>
  </si>
  <si>
    <t xml:space="preserve">HDFC   LTD </t>
  </si>
  <si>
    <t xml:space="preserve">COST  EXIT </t>
  </si>
  <si>
    <t xml:space="preserve">BERGENTPAINT  LTD </t>
  </si>
  <si>
    <t xml:space="preserve">INDUISNDBK  LTD </t>
  </si>
  <si>
    <t xml:space="preserve"> JSWSTEEL LTD</t>
  </si>
  <si>
    <t>SRTRANSFIN  LTD</t>
  </si>
  <si>
    <t xml:space="preserve">COROMADEL  LTD </t>
  </si>
  <si>
    <t xml:space="preserve">QUESS  LTD </t>
  </si>
  <si>
    <t xml:space="preserve"> DEEPAKNTR LTD </t>
  </si>
  <si>
    <t xml:space="preserve">DEEPAKTNTR LTD </t>
  </si>
  <si>
    <t xml:space="preserve"> INDUSDINBK  LTD </t>
  </si>
  <si>
    <t xml:space="preserve">ADANIPORTS  LTD </t>
  </si>
  <si>
    <t xml:space="preserve"> ICICI PRUDENTIAL LTD</t>
  </si>
  <si>
    <t xml:space="preserve"> CANBK  LTD </t>
  </si>
  <si>
    <t xml:space="preserve">ITC LTD </t>
  </si>
  <si>
    <t xml:space="preserve">ICICIPRULI   LTD </t>
  </si>
  <si>
    <t xml:space="preserve">INDUSDINBK  LTD </t>
  </si>
  <si>
    <t xml:space="preserve">TVSMOTOS  LTD </t>
  </si>
  <si>
    <t xml:space="preserve">HINDALCO  LTD </t>
  </si>
  <si>
    <t xml:space="preserve">BANDHANBNK  LTD </t>
  </si>
  <si>
    <t xml:space="preserve">INDIACEM LTD </t>
  </si>
  <si>
    <t xml:space="preserve"> DLF LTD</t>
  </si>
  <si>
    <t xml:space="preserve"> UPL LTD</t>
  </si>
  <si>
    <t>L AND T FINANCE LTD</t>
  </si>
  <si>
    <t>ITC LTD</t>
  </si>
  <si>
    <t xml:space="preserve">GRASIM  LTD </t>
  </si>
  <si>
    <t>COFORGE LTD</t>
  </si>
  <si>
    <t>ASHOK LEYLAND LTD</t>
  </si>
  <si>
    <t xml:space="preserve">MCDOWELL-N  LTD </t>
  </si>
  <si>
    <t xml:space="preserve">CUMMINDSIND LTD </t>
  </si>
  <si>
    <t xml:space="preserve">HEG LTD </t>
  </si>
  <si>
    <t xml:space="preserve"> INDUSIDNBK  LTD </t>
  </si>
  <si>
    <t xml:space="preserve"> MINDAIND  LTD </t>
  </si>
  <si>
    <t xml:space="preserve">MSTCLTD  LTD </t>
  </si>
  <si>
    <t xml:space="preserve">RAMCOCEM  LTD </t>
  </si>
  <si>
    <t xml:space="preserve">MGL LTD </t>
  </si>
  <si>
    <t>HCLTECH  LTD</t>
  </si>
  <si>
    <t xml:space="preserve">KSCL  LTD </t>
  </si>
  <si>
    <t xml:space="preserve">UBL  LTD </t>
  </si>
  <si>
    <t xml:space="preserve">MCX  LTD </t>
  </si>
  <si>
    <t xml:space="preserve">MAHINDRA AND MAHINDRA FINANCIAL LTD </t>
  </si>
  <si>
    <t xml:space="preserve"> AUROPHRMA  LTD </t>
  </si>
  <si>
    <t xml:space="preserve">MUTHOOT FINANCE LTD   </t>
  </si>
  <si>
    <t xml:space="preserve">AMBUJACEM  LTD </t>
  </si>
  <si>
    <t xml:space="preserve">STRANSFIN  LTD </t>
  </si>
  <si>
    <t xml:space="preserve">SRTRANSFIN   LTD </t>
  </si>
  <si>
    <t xml:space="preserve">KSL  LTD </t>
  </si>
  <si>
    <t xml:space="preserve">GODREJPROP  LTD </t>
  </si>
  <si>
    <t xml:space="preserve">TORNTPHARMA  LTD </t>
  </si>
  <si>
    <t xml:space="preserve">HAPPSTMNDS  LTD </t>
  </si>
  <si>
    <t xml:space="preserve">RAYMOND  LTD </t>
  </si>
  <si>
    <t xml:space="preserve">POLYMED  LTD </t>
  </si>
  <si>
    <t>SUNTV  LTD</t>
  </si>
  <si>
    <t xml:space="preserve">SBIN  LTD </t>
  </si>
  <si>
    <t xml:space="preserve">TECHM  LTD </t>
  </si>
  <si>
    <t>PEL  LTD</t>
  </si>
  <si>
    <t xml:space="preserve"> INDUSINDBK   LTD </t>
  </si>
  <si>
    <t xml:space="preserve"> SRTRANFIN  LTD </t>
  </si>
  <si>
    <t xml:space="preserve"> COAL INDIA LTD </t>
  </si>
  <si>
    <t>INDUSTOWER LTD</t>
  </si>
  <si>
    <t xml:space="preserve"> JUBILANT FOOD LTD</t>
  </si>
  <si>
    <t xml:space="preserve"> TATA STEEL LTD</t>
  </si>
  <si>
    <t>CHOLAFIN</t>
  </si>
  <si>
    <t>HAVELLS</t>
  </si>
  <si>
    <t xml:space="preserve">DELTACORP  LTD </t>
  </si>
  <si>
    <t xml:space="preserve">TATAMOTORS  LTD </t>
  </si>
  <si>
    <t xml:space="preserve"> INFY LTD </t>
  </si>
  <si>
    <t xml:space="preserve"> SUNTV   LTD </t>
  </si>
  <si>
    <t>MARUTI SUZUKI LTD</t>
  </si>
  <si>
    <t>PI INDUSTRIES LTD</t>
  </si>
  <si>
    <t xml:space="preserve"> MGL LTD</t>
  </si>
  <si>
    <t>AMBUJA CEMENT LTD</t>
  </si>
  <si>
    <t xml:space="preserve">DFMFOODS  LTD </t>
  </si>
  <si>
    <t>GRAPHITE</t>
  </si>
  <si>
    <t xml:space="preserve">QUESS LTD </t>
  </si>
  <si>
    <t xml:space="preserve">INDUISDNBK LTD </t>
  </si>
  <si>
    <t xml:space="preserve">GRANULES INDIA LTD </t>
  </si>
  <si>
    <t xml:space="preserve"> LTI LTD</t>
  </si>
  <si>
    <t xml:space="preserve"> SIEMENS LTD</t>
  </si>
  <si>
    <t xml:space="preserve"> LTTS LTD</t>
  </si>
  <si>
    <t xml:space="preserve"> BHEL LTD</t>
  </si>
  <si>
    <t xml:space="preserve">RECLTD LTD </t>
  </si>
  <si>
    <t xml:space="preserve">AUBANK LTD </t>
  </si>
  <si>
    <t xml:space="preserve">DLF  LTD </t>
  </si>
  <si>
    <t xml:space="preserve"> BIOCON LTD</t>
  </si>
  <si>
    <t xml:space="preserve">CUMMINSIND  LTD </t>
  </si>
  <si>
    <t xml:space="preserve"> KSL  LTD </t>
  </si>
  <si>
    <t xml:space="preserve"> INDUSDINBK  LTD</t>
  </si>
  <si>
    <t>RAMCOCEM LTD</t>
  </si>
  <si>
    <t>HEG</t>
  </si>
  <si>
    <t xml:space="preserve"> GRAPHITE </t>
  </si>
  <si>
    <t xml:space="preserve">COFORGE  LTD </t>
  </si>
  <si>
    <t>TECHM</t>
  </si>
  <si>
    <t xml:space="preserve"> IPCALAB</t>
  </si>
  <si>
    <t>INDUSINDBK</t>
  </si>
  <si>
    <t>GRASIM</t>
  </si>
  <si>
    <t>VIMTALABS</t>
  </si>
  <si>
    <t xml:space="preserve"> CESC  LTD </t>
  </si>
  <si>
    <t xml:space="preserve"> GRANULES LTD </t>
  </si>
  <si>
    <t xml:space="preserve">LALPATH LAB LTD </t>
  </si>
  <si>
    <t xml:space="preserve"> WOCKPHARMA  LTD </t>
  </si>
  <si>
    <t xml:space="preserve">IBULLS HOUSING FINANCE  LTD </t>
  </si>
  <si>
    <t xml:space="preserve"> INDUISNDBK LTD </t>
  </si>
  <si>
    <t xml:space="preserve">ICICIPRULI  LTD </t>
  </si>
  <si>
    <t xml:space="preserve">TATACOMM LTD </t>
  </si>
  <si>
    <t xml:space="preserve">INDUSIDNBK LTD </t>
  </si>
  <si>
    <t xml:space="preserve"> MFSL  LTD </t>
  </si>
  <si>
    <t xml:space="preserve"> SUNTV   LTD</t>
  </si>
  <si>
    <t xml:space="preserve"> JINDALSTEL   LTD</t>
  </si>
  <si>
    <t xml:space="preserve"> ESCORTS   LTD</t>
  </si>
  <si>
    <t xml:space="preserve"> INDUSDINBK   LTD</t>
  </si>
  <si>
    <t>AARTIIND  LTD</t>
  </si>
  <si>
    <t>BHARATFORG  LTD</t>
  </si>
  <si>
    <t>DEEPAKNTR   LTD</t>
  </si>
  <si>
    <t>HINDPETRO  LTD</t>
  </si>
  <si>
    <t>AUBANK  LTD</t>
  </si>
  <si>
    <t>INDUSDINBK   LTD</t>
  </si>
  <si>
    <t xml:space="preserve"> VOLTAS  LTD</t>
  </si>
  <si>
    <t>SURYAOSNI  LTD</t>
  </si>
  <si>
    <t>ADANIENT LTD</t>
  </si>
  <si>
    <t xml:space="preserve"> EIDPARRY  LTD</t>
  </si>
  <si>
    <t>AUROPHARMA  LTD</t>
  </si>
  <si>
    <t xml:space="preserve"> SOBHA    LTD</t>
  </si>
  <si>
    <t>HEG    LTD</t>
  </si>
  <si>
    <t>MUTHOOTFIN   LTD</t>
  </si>
  <si>
    <t>AXISBANK    LTD</t>
  </si>
  <si>
    <t>VOLTAS   LTD</t>
  </si>
  <si>
    <t>JUSTDIAL   LTD</t>
  </si>
  <si>
    <t>PEL    LTD</t>
  </si>
  <si>
    <t>ESCORTS   LTD</t>
  </si>
  <si>
    <t>TATACHEM</t>
  </si>
  <si>
    <t xml:space="preserve">SRTRANSFIN </t>
  </si>
  <si>
    <t xml:space="preserve">LUPIN </t>
  </si>
  <si>
    <t xml:space="preserve"> GRASIM </t>
  </si>
  <si>
    <t>AUROPAHRAM</t>
  </si>
  <si>
    <t xml:space="preserve">HAPPSTMNDS LTD </t>
  </si>
  <si>
    <t xml:space="preserve"> PI INDUSTRIES LTD</t>
  </si>
  <si>
    <t xml:space="preserve"> NMDC LTD</t>
  </si>
  <si>
    <t>NAVINE FLUORINE LTD</t>
  </si>
  <si>
    <t xml:space="preserve">KALPATPOWER LTD </t>
  </si>
  <si>
    <t xml:space="preserve"> SIEMENS  LTD </t>
  </si>
  <si>
    <t xml:space="preserve"> TATAMOTORS  LTD </t>
  </si>
  <si>
    <t xml:space="preserve">HINDPETRO  LTD </t>
  </si>
  <si>
    <t xml:space="preserve">BEM LTD </t>
  </si>
  <si>
    <t xml:space="preserve">NMDC LTD </t>
  </si>
  <si>
    <t xml:space="preserve"> HINDUNILVR  LTD </t>
  </si>
  <si>
    <t xml:space="preserve">  UPL  LTD </t>
  </si>
  <si>
    <t xml:space="preserve">BERGER PAINTS  LTD </t>
  </si>
  <si>
    <t xml:space="preserve"> PIDILITIND  LTD </t>
  </si>
  <si>
    <t xml:space="preserve"> BALKRISIND  LTD </t>
  </si>
  <si>
    <t xml:space="preserve"> WELCORP  LTD </t>
  </si>
  <si>
    <t xml:space="preserve">HAVELLS   LTD </t>
  </si>
  <si>
    <t xml:space="preserve">MINDTREE  LTD </t>
  </si>
  <si>
    <t xml:space="preserve">GRAPHITE  LTD </t>
  </si>
  <si>
    <t xml:space="preserve"> JSWSTEEL  LTD </t>
  </si>
  <si>
    <t xml:space="preserve"> WOCKPHAMRA  LTD </t>
  </si>
  <si>
    <t>ESCORTS  LTD</t>
  </si>
  <si>
    <t>LALPATH LAB LTD</t>
  </si>
  <si>
    <t>LAURUSLABS LTD</t>
  </si>
  <si>
    <t xml:space="preserve">ADANIENT  LTD </t>
  </si>
  <si>
    <t xml:space="preserve">   VOLTAS  LTD </t>
  </si>
  <si>
    <t xml:space="preserve">BHARATFORGE  LTD </t>
  </si>
  <si>
    <t xml:space="preserve">MOTHERSUM LTD </t>
  </si>
  <si>
    <t xml:space="preserve">SHILPAMED  LTD </t>
  </si>
  <si>
    <t xml:space="preserve">THEMISMED LTD </t>
  </si>
  <si>
    <t xml:space="preserve">ADANIPORTS   LTD </t>
  </si>
  <si>
    <t xml:space="preserve">JINDALSTEEL LTD </t>
  </si>
  <si>
    <t xml:space="preserve">DEEPAKFERT  LTD </t>
  </si>
  <si>
    <t xml:space="preserve">CCL  LTD </t>
  </si>
  <si>
    <t xml:space="preserve"> ARVIND  LTD </t>
  </si>
  <si>
    <t xml:space="preserve">TORNTPOWER  LTD </t>
  </si>
  <si>
    <t xml:space="preserve"> BIOCON  LTD </t>
  </si>
  <si>
    <t xml:space="preserve"> BHARAT FORGE LTD</t>
  </si>
  <si>
    <t xml:space="preserve"> JUBILANT FOOD LT</t>
  </si>
  <si>
    <t>AARTI INDUSTRIES LTD</t>
  </si>
  <si>
    <t xml:space="preserve"> LIC LTD</t>
  </si>
  <si>
    <t xml:space="preserve">DEEPAK NITRITE LTD </t>
  </si>
  <si>
    <t xml:space="preserve">NAVINE FLUORINE LTD </t>
  </si>
  <si>
    <t>TECH MAHINDRA LTD</t>
  </si>
  <si>
    <t xml:space="preserve"> AUBANK </t>
  </si>
  <si>
    <t xml:space="preserve">WOCKPHAMRA  LTD </t>
  </si>
  <si>
    <t xml:space="preserve">  AXISBANK  LTD </t>
  </si>
  <si>
    <t xml:space="preserve"> COFORGE LTD </t>
  </si>
  <si>
    <t>CUMMINS INDIA LTD</t>
  </si>
  <si>
    <t xml:space="preserve"> LALPATH LAB LTD</t>
  </si>
  <si>
    <t xml:space="preserve"> APOLLO HOSPITAL LTD</t>
  </si>
  <si>
    <t xml:space="preserve"> IGL LTD</t>
  </si>
  <si>
    <t xml:space="preserve">PFIZER LTD </t>
  </si>
  <si>
    <t>NMDC LTD</t>
  </si>
  <si>
    <t xml:space="preserve">MFSL   LTD </t>
  </si>
  <si>
    <t xml:space="preserve">AUBANK  LTD </t>
  </si>
  <si>
    <t xml:space="preserve">  LUPIN LTD </t>
  </si>
  <si>
    <t xml:space="preserve"> ADANIPORTS  LTD </t>
  </si>
  <si>
    <t>RADICO  LTD</t>
  </si>
  <si>
    <t xml:space="preserve"> IRB LTD </t>
  </si>
  <si>
    <t xml:space="preserve">INDUSDINBK LTD </t>
  </si>
  <si>
    <t xml:space="preserve"> RBL  LTD </t>
  </si>
  <si>
    <t>TVSMOTORS  LTD</t>
  </si>
  <si>
    <t xml:space="preserve"> INDUSINDBK   LTD</t>
  </si>
  <si>
    <t xml:space="preserve"> NAM INDIA   LTD</t>
  </si>
  <si>
    <t xml:space="preserve"> JUSTDIAL   LTD</t>
  </si>
  <si>
    <t xml:space="preserve"> MFSL   LTD</t>
  </si>
  <si>
    <t>INDUSINDBK   LTD</t>
  </si>
  <si>
    <t xml:space="preserve"> AVANTIFEED   LTD</t>
  </si>
  <si>
    <t xml:space="preserve">  MCDOWELL -N   LTD</t>
  </si>
  <si>
    <t xml:space="preserve">  ESCORTS   LTD</t>
  </si>
  <si>
    <t>GUJGASLTD  LTD</t>
  </si>
  <si>
    <t xml:space="preserve">  RAIN    LTD</t>
  </si>
  <si>
    <t>WOCKPHARMA   LTD</t>
  </si>
  <si>
    <t>CHEMCON   LTD</t>
  </si>
  <si>
    <t>CDSL   LTD</t>
  </si>
  <si>
    <t>CCL   LTD</t>
  </si>
  <si>
    <t xml:space="preserve">  AXISBANK   LTD</t>
  </si>
  <si>
    <t>JUSTDIAL LTD</t>
  </si>
  <si>
    <t xml:space="preserve">TATACHEM   LTD </t>
  </si>
  <si>
    <t xml:space="preserve">NESCO  LTD </t>
  </si>
  <si>
    <t xml:space="preserve">FINCABLES LTD </t>
  </si>
  <si>
    <t xml:space="preserve">QUICKHEAL LTD </t>
  </si>
  <si>
    <t xml:space="preserve"> WIPRO LTD </t>
  </si>
  <si>
    <t>WOCKPHAMRA V</t>
  </si>
  <si>
    <t xml:space="preserve"> MGL  LTD </t>
  </si>
  <si>
    <t xml:space="preserve"> INDUSIDNBK LTD </t>
  </si>
  <si>
    <t xml:space="preserve">JUSTDIAL    LTD </t>
  </si>
  <si>
    <t xml:space="preserve"> ICICIPRULI   LTD </t>
  </si>
  <si>
    <t xml:space="preserve">INDUSINDBK   LTD </t>
  </si>
  <si>
    <t>CHOLAFIN     LTD</t>
  </si>
  <si>
    <t>LAURUSLABS  LTD</t>
  </si>
  <si>
    <t xml:space="preserve">LUPIN  L TD </t>
  </si>
  <si>
    <t>HAVELLS  LTD</t>
  </si>
  <si>
    <t xml:space="preserve">SRTRANSFIN      LTD </t>
  </si>
  <si>
    <t>RAMCOCEM    LTD</t>
  </si>
  <si>
    <t xml:space="preserve">LUPIN   L TD         </t>
  </si>
  <si>
    <t xml:space="preserve"> TORNTPHARMA    LTD </t>
  </si>
  <si>
    <t xml:space="preserve"> JUBLPHAMRA   LTD </t>
  </si>
  <si>
    <t xml:space="preserve">SONACOMS   LTD </t>
  </si>
  <si>
    <t xml:space="preserve"> ESCORTS    LTD </t>
  </si>
  <si>
    <t xml:space="preserve">WOCKPHARMA    LTD </t>
  </si>
  <si>
    <t>TATACONSUM        LTD</t>
  </si>
  <si>
    <t>ZEEL    LTD</t>
  </si>
  <si>
    <t>CHAMLFERT   LTD</t>
  </si>
  <si>
    <t>LUPIN  LTD</t>
  </si>
  <si>
    <t>MPHASIS  LTD</t>
  </si>
  <si>
    <t>VOLTAS  LTD</t>
  </si>
  <si>
    <t>CCL LTD</t>
  </si>
  <si>
    <t>INFY     LTD</t>
  </si>
  <si>
    <t xml:space="preserve"> VOLTAS     LTD</t>
  </si>
  <si>
    <t>WOCKPHAMRA    LTD</t>
  </si>
  <si>
    <t>QUESS LTD</t>
  </si>
  <si>
    <t xml:space="preserve"> TATASTEEL LTD</t>
  </si>
  <si>
    <t>CDSL  LTD</t>
  </si>
  <si>
    <t xml:space="preserve"> POLYMED LTD</t>
  </si>
  <si>
    <t>INFY LTD</t>
  </si>
  <si>
    <t xml:space="preserve"> SUNPHARMA LTD</t>
  </si>
  <si>
    <t xml:space="preserve"> KSL LTD</t>
  </si>
  <si>
    <t xml:space="preserve"> MFSL  LTD</t>
  </si>
  <si>
    <t xml:space="preserve"> GRAPHITE LTD</t>
  </si>
  <si>
    <t>LTI LTD</t>
  </si>
  <si>
    <t xml:space="preserve"> HIKAL LTD</t>
  </si>
  <si>
    <t>INDUS TOWER LTD</t>
  </si>
  <si>
    <t xml:space="preserve"> IDEA</t>
  </si>
  <si>
    <t>BOSCH LTD</t>
  </si>
  <si>
    <t xml:space="preserve"> PETRONET LNG LTD</t>
  </si>
  <si>
    <t xml:space="preserve"> BEL LTD </t>
  </si>
  <si>
    <t>TATA CONSUMER LTD</t>
  </si>
  <si>
    <t xml:space="preserve">SHREE CEMENT LTD </t>
  </si>
  <si>
    <t xml:space="preserve">IRCTC  LTD </t>
  </si>
  <si>
    <t xml:space="preserve"> SUNTV  LTD</t>
  </si>
  <si>
    <t xml:space="preserve"> ESCORTS   LTD </t>
  </si>
  <si>
    <t xml:space="preserve"> VOLTAS   LTD </t>
  </si>
  <si>
    <t>ADANI PORT LTD</t>
  </si>
  <si>
    <t>TRENT LTD</t>
  </si>
  <si>
    <t xml:space="preserve"> NAUKRI LTD</t>
  </si>
  <si>
    <t xml:space="preserve"> BAJAJ FINANCE LTD </t>
  </si>
  <si>
    <t xml:space="preserve">NAUKRI LTD </t>
  </si>
  <si>
    <t xml:space="preserve"> SAIL LTD </t>
  </si>
  <si>
    <t xml:space="preserve"> LT LTD </t>
  </si>
  <si>
    <t xml:space="preserve">MAXHEALTH LTD </t>
  </si>
  <si>
    <t xml:space="preserve">CHEMPLASTS  LTD </t>
  </si>
  <si>
    <t xml:space="preserve">RELIANCE LTD </t>
  </si>
  <si>
    <t xml:space="preserve"> UBL LTD </t>
  </si>
  <si>
    <t xml:space="preserve">BSOFT  LTD </t>
  </si>
  <si>
    <t xml:space="preserve"> JUSTDAIL  LTD </t>
  </si>
  <si>
    <t xml:space="preserve">FINCABLE LTD </t>
  </si>
  <si>
    <t xml:space="preserve"> TVSMOTOR  LTD </t>
  </si>
  <si>
    <t xml:space="preserve">BSOFT LTD </t>
  </si>
  <si>
    <t xml:space="preserve">MCDHOLDING  LTD </t>
  </si>
  <si>
    <t xml:space="preserve">AUROPAHRAM LTD </t>
  </si>
  <si>
    <t xml:space="preserve">SUNPHARMA   LTD </t>
  </si>
  <si>
    <t xml:space="preserve">TATASTEEL   LTD </t>
  </si>
  <si>
    <t xml:space="preserve">WOCKPHARMA   LTD </t>
  </si>
  <si>
    <t xml:space="preserve">INDUSINSDBK   LTD </t>
  </si>
  <si>
    <t xml:space="preserve"> INDIGO   LTD </t>
  </si>
  <si>
    <t xml:space="preserve">SOBHA   LTD </t>
  </si>
  <si>
    <t xml:space="preserve"> INDUSIDNBK   LTD </t>
  </si>
  <si>
    <t>BHARATFORG LTD</t>
  </si>
  <si>
    <t>M&amp;M  LTD</t>
  </si>
  <si>
    <t xml:space="preserve"> TATACHEM  LTD</t>
  </si>
  <si>
    <t>DBL LTD</t>
  </si>
  <si>
    <t>GRASIM  LTD</t>
  </si>
  <si>
    <t>TATACHEM LTD</t>
  </si>
  <si>
    <t>RAIN LTD</t>
  </si>
  <si>
    <t>CANFINHOME  LTD</t>
  </si>
  <si>
    <r>
      <t xml:space="preserve">SOBHA </t>
    </r>
    <r>
      <rPr>
        <b/>
        <sz val="10"/>
        <color rgb="FF333333"/>
        <rFont val="Open Sans"/>
        <family val="2"/>
      </rPr>
      <t>LTD</t>
    </r>
  </si>
  <si>
    <t>DLF  LTD</t>
  </si>
  <si>
    <t>INFY  LTD</t>
  </si>
  <si>
    <t>IEX  LTD</t>
  </si>
  <si>
    <t xml:space="preserve"> STAR  LTD</t>
  </si>
  <si>
    <t xml:space="preserve">VBL  LTD </t>
  </si>
  <si>
    <t xml:space="preserve"> EIDPARRY   LTD </t>
  </si>
  <si>
    <t xml:space="preserve">BHARTFORGE   LTD </t>
  </si>
  <si>
    <t xml:space="preserve"> JUSTDIAL   LTD </t>
  </si>
  <si>
    <t xml:space="preserve">AUROPHARMA   LTD </t>
  </si>
  <si>
    <t xml:space="preserve">AXISBANK   LTD </t>
  </si>
  <si>
    <t xml:space="preserve">INFY   LTD </t>
  </si>
  <si>
    <t xml:space="preserve">IEX LTD </t>
  </si>
  <si>
    <t>JUSTDIAL</t>
  </si>
  <si>
    <t xml:space="preserve"> ESCORTS </t>
  </si>
  <si>
    <t xml:space="preserve"> KSCL </t>
  </si>
  <si>
    <t xml:space="preserve"> UPL </t>
  </si>
  <si>
    <t xml:space="preserve"> SUNTV </t>
  </si>
  <si>
    <t xml:space="preserve"> INDUSIDNBK </t>
  </si>
  <si>
    <t xml:space="preserve">ATUL LTD </t>
  </si>
  <si>
    <t xml:space="preserve"> INDIGO LTD </t>
  </si>
  <si>
    <t>IRCTC LTD</t>
  </si>
  <si>
    <t>AU BANK LTD</t>
  </si>
  <si>
    <t xml:space="preserve"> IRCTC LTD </t>
  </si>
  <si>
    <t xml:space="preserve">SBI LTD </t>
  </si>
  <si>
    <t>HAVELLS   LTD</t>
  </si>
  <si>
    <t>M&amp;M   LTD</t>
  </si>
  <si>
    <t>BSOFT  LTD</t>
  </si>
  <si>
    <t>LICHSGFIN LTD</t>
  </si>
  <si>
    <t>TATAMOTORS  LTD</t>
  </si>
  <si>
    <t>ZEEL   LTD</t>
  </si>
  <si>
    <t xml:space="preserve"> ESCORTS  LTD</t>
  </si>
  <si>
    <t xml:space="preserve"> VOLTAS LTD</t>
  </si>
  <si>
    <t xml:space="preserve"> LUPIN  LTD</t>
  </si>
  <si>
    <t>ERIS   LTD</t>
  </si>
  <si>
    <t>BIRLA SOFT LTD</t>
  </si>
  <si>
    <t>PERSISTENT LTD</t>
  </si>
  <si>
    <t xml:space="preserve"> LALPATH LAB LTD </t>
  </si>
  <si>
    <t xml:space="preserve"> DIVIS LAB LTD</t>
  </si>
  <si>
    <t>LAURUS LAB LTD</t>
  </si>
  <si>
    <t xml:space="preserve"> APL LTD </t>
  </si>
  <si>
    <t xml:space="preserve"> EICHER MOTOR LTD</t>
  </si>
  <si>
    <t>AUROPAHRMA  LTD</t>
  </si>
  <si>
    <t>ESCORT LTD</t>
  </si>
  <si>
    <t>TECHM  LTD</t>
  </si>
  <si>
    <t>LATENVIEW LTD</t>
  </si>
  <si>
    <t xml:space="preserve"> LATENTVIEW  LTD</t>
  </si>
  <si>
    <t xml:space="preserve"> FLUOROCHEM  LTD </t>
  </si>
  <si>
    <t xml:space="preserve">IRB LTD </t>
  </si>
  <si>
    <t xml:space="preserve">MCX LTD </t>
  </si>
  <si>
    <t xml:space="preserve"> IPCA LAB LTD</t>
  </si>
  <si>
    <t xml:space="preserve">METROPOLIS LTD </t>
  </si>
  <si>
    <t xml:space="preserve"> GRANULES INDIA LTD</t>
  </si>
  <si>
    <t xml:space="preserve"> NAVINE FLUORINE LTD</t>
  </si>
  <si>
    <t>INDIAN HOTEL LTD</t>
  </si>
  <si>
    <t>HCLTECH</t>
  </si>
  <si>
    <t xml:space="preserve"> LOVEABLE </t>
  </si>
  <si>
    <t xml:space="preserve">MPHASIS LTD </t>
  </si>
  <si>
    <t xml:space="preserve">DELTA CORP LTD </t>
  </si>
  <si>
    <t xml:space="preserve">PERSISTENT LTD </t>
  </si>
  <si>
    <t xml:space="preserve">ABFRL LTD </t>
  </si>
  <si>
    <t>SELL;</t>
  </si>
  <si>
    <t xml:space="preserve"> PVR LTD </t>
  </si>
  <si>
    <t>METROPOLIS LTD</t>
  </si>
  <si>
    <t xml:space="preserve"> IEX LTD</t>
  </si>
  <si>
    <t xml:space="preserve"> POLYCAB LTD </t>
  </si>
  <si>
    <t>DIXON TECH LTD</t>
  </si>
  <si>
    <t>PIDILITE LTD</t>
  </si>
  <si>
    <t xml:space="preserve">FSL LTD </t>
  </si>
  <si>
    <t xml:space="preserve"> NAM INDIA LTD</t>
  </si>
  <si>
    <t xml:space="preserve">INDUINSDBK LTD </t>
  </si>
  <si>
    <t xml:space="preserve">TCI  LTD </t>
  </si>
  <si>
    <t xml:space="preserve">GSPL LTD </t>
  </si>
  <si>
    <t xml:space="preserve"> STLTECH  LTD </t>
  </si>
  <si>
    <t xml:space="preserve">WOCKPHAMRA LTD </t>
  </si>
  <si>
    <t xml:space="preserve">DLF   LTD </t>
  </si>
  <si>
    <t xml:space="preserve"> KPITTECH  LTD </t>
  </si>
  <si>
    <t xml:space="preserve">LUPIN   LTD </t>
  </si>
  <si>
    <t xml:space="preserve"> HINDALCO  LTD </t>
  </si>
  <si>
    <t xml:space="preserve">SUNPHMARMA  LTD </t>
  </si>
  <si>
    <t xml:space="preserve"> BOSCH LTD</t>
  </si>
  <si>
    <t>MPHASIS LTD</t>
  </si>
  <si>
    <t xml:space="preserve"> JK CEMENT LTD</t>
  </si>
  <si>
    <t>DRREDDY'S LTD</t>
  </si>
  <si>
    <t>CADILA LTD</t>
  </si>
  <si>
    <t>BALKRISHNA IND LTD</t>
  </si>
  <si>
    <t>LTTS LTD</t>
  </si>
  <si>
    <t>BERGER PAINT LTD</t>
  </si>
  <si>
    <t>JK CEMENT LTD</t>
  </si>
  <si>
    <t xml:space="preserve">JK CEMENT  LTD </t>
  </si>
  <si>
    <t>PNBHOUSING LTD</t>
  </si>
  <si>
    <t>AXISBANK  LTD</t>
  </si>
  <si>
    <t>ASIANPAINTS  LTD</t>
  </si>
  <si>
    <t xml:space="preserve"> JSWSTEEL   LTD</t>
  </si>
  <si>
    <t>DALMIASUG LTD</t>
  </si>
  <si>
    <t>AVADHSUGAR LTD</t>
  </si>
  <si>
    <t>INDUSIDNBK  LTD</t>
  </si>
  <si>
    <t xml:space="preserve"> PAYTM   LTD</t>
  </si>
  <si>
    <t>POLYCAB LTD</t>
  </si>
  <si>
    <t>KPITTECH LTD</t>
  </si>
  <si>
    <t>BSOFT   LTD</t>
  </si>
  <si>
    <t xml:space="preserve">SALZERELECE LTD </t>
  </si>
  <si>
    <t xml:space="preserve"> HCL TECH LTD</t>
  </si>
  <si>
    <t xml:space="preserve">BAJAFINANCE LTD </t>
  </si>
  <si>
    <t xml:space="preserve"> </t>
  </si>
  <si>
    <t xml:space="preserve">RELIANCE  LTD </t>
  </si>
  <si>
    <t xml:space="preserve">HCLTECHLTD </t>
  </si>
  <si>
    <t xml:space="preserve">SOBHA  LTD </t>
  </si>
  <si>
    <t xml:space="preserve"> MFSL   LTD </t>
  </si>
  <si>
    <t xml:space="preserve"> AUROPHARMA   LTD </t>
  </si>
  <si>
    <t xml:space="preserve">COLPAL LTD </t>
  </si>
  <si>
    <t xml:space="preserve">MARUTI  LTD </t>
  </si>
  <si>
    <t xml:space="preserve">TRENT    LTD </t>
  </si>
  <si>
    <t xml:space="preserve">HCLTECH   LTD </t>
  </si>
  <si>
    <t xml:space="preserve">VOLTAS    LTD </t>
  </si>
  <si>
    <t xml:space="preserve"> TATASTEEL   LTD </t>
  </si>
  <si>
    <t xml:space="preserve">SRTRASINFIN LTD </t>
  </si>
  <si>
    <t>BIOCON  LTD</t>
  </si>
  <si>
    <t>QUESS  LTD</t>
  </si>
  <si>
    <t>HEG  LTD</t>
  </si>
  <si>
    <t xml:space="preserve"> TATASTEEL  LTD</t>
  </si>
  <si>
    <t>INDUSDINBK LTD</t>
  </si>
  <si>
    <t xml:space="preserve"> VIPIND  LTD</t>
  </si>
  <si>
    <t>HAPPSTMNDS LTD</t>
  </si>
  <si>
    <t>RADICO LTD</t>
  </si>
  <si>
    <t>HEG   LTD</t>
  </si>
  <si>
    <t xml:space="preserve"> TATASTSEEL   LTD</t>
  </si>
  <si>
    <t>JINDALSTEEL LTD</t>
  </si>
  <si>
    <t xml:space="preserve"> IGL   LTD</t>
  </si>
  <si>
    <t>INDUSDINBK  LTD</t>
  </si>
  <si>
    <t xml:space="preserve"> CHOLAFIN  LTD</t>
  </si>
  <si>
    <t>KOTAKBANK LTD</t>
  </si>
  <si>
    <t>INDIGO  LTD</t>
  </si>
  <si>
    <t>TATASTEEL   LTD</t>
  </si>
  <si>
    <t>AXISBANK   LTD</t>
  </si>
  <si>
    <t>LUPIN   LTD</t>
  </si>
  <si>
    <t>BUIY</t>
  </si>
  <si>
    <t>NAM INDIA  LTD</t>
  </si>
  <si>
    <t xml:space="preserve"> SUNPHAMRA LTD </t>
  </si>
  <si>
    <t>CHEMPLASTS LTD</t>
  </si>
  <si>
    <t xml:space="preserve">STAR   LTD </t>
  </si>
  <si>
    <t xml:space="preserve">AUROPAHRMA  LTD </t>
  </si>
  <si>
    <t xml:space="preserve">BPCL   LTD </t>
  </si>
  <si>
    <t xml:space="preserve">AXISBANK    LTD </t>
  </si>
  <si>
    <t xml:space="preserve"> AUROPAHRMA   LTD </t>
  </si>
  <si>
    <t xml:space="preserve"> INDUSINDBK  LTD</t>
  </si>
  <si>
    <t xml:space="preserve">GNFC LTD </t>
  </si>
  <si>
    <t xml:space="preserve"> HAVELL  LTD </t>
  </si>
  <si>
    <t xml:space="preserve">PAYTM LTD </t>
  </si>
  <si>
    <t>AUROPHAMRA  LTD</t>
  </si>
  <si>
    <t xml:space="preserve">HDFCBANK  LTD </t>
  </si>
  <si>
    <t xml:space="preserve"> ATUL LTD</t>
  </si>
  <si>
    <t xml:space="preserve"> LAURUS LAB LTD</t>
  </si>
  <si>
    <t xml:space="preserve"> GNFC LTD </t>
  </si>
  <si>
    <t>MCX LTD</t>
  </si>
  <si>
    <t xml:space="preserve"> MCX LTD </t>
  </si>
  <si>
    <t xml:space="preserve"> JINDAL STEEL LTD</t>
  </si>
  <si>
    <t>ASTRAL LTD</t>
  </si>
  <si>
    <t xml:space="preserve"> CHAMBAL FERTILISERS LTD </t>
  </si>
  <si>
    <t xml:space="preserve"> INDIA MART LTD </t>
  </si>
  <si>
    <t xml:space="preserve"> INDIAN HOTEL LTD</t>
  </si>
  <si>
    <t xml:space="preserve"> HAPPSTMNDS  LTD </t>
  </si>
  <si>
    <t xml:space="preserve">BALRAMCHIN LTD </t>
  </si>
  <si>
    <t xml:space="preserve">PAYTM  LTD </t>
  </si>
  <si>
    <t xml:space="preserve">EICHERMOT LTD </t>
  </si>
  <si>
    <t xml:space="preserve"> CIPLA  LTD </t>
  </si>
  <si>
    <t xml:space="preserve">MCDOWELL -N  LTD </t>
  </si>
  <si>
    <t xml:space="preserve"> PAYTM  LTD </t>
  </si>
  <si>
    <t xml:space="preserve"> GUJGASLTD  LTD </t>
  </si>
  <si>
    <t xml:space="preserve">MCDOWEEL N  LTD </t>
  </si>
  <si>
    <t xml:space="preserve">INDIGO  LTD </t>
  </si>
  <si>
    <t>hold</t>
  </si>
  <si>
    <t xml:space="preserve"> SUNPHARMA   LTD </t>
  </si>
  <si>
    <t xml:space="preserve"> INDUSDINBK   LTD </t>
  </si>
  <si>
    <t xml:space="preserve">CENTURYTEX   LTD </t>
  </si>
  <si>
    <t xml:space="preserve">AUBANK   LTD </t>
  </si>
  <si>
    <t xml:space="preserve">SUVENPHAR  LTD </t>
  </si>
  <si>
    <t xml:space="preserve"> BSOFT  LTD </t>
  </si>
  <si>
    <t xml:space="preserve"> DELATCORP  LTD </t>
  </si>
  <si>
    <t xml:space="preserve">INTELLECT DESIGN  LTD </t>
  </si>
  <si>
    <t xml:space="preserve"> INDUSTOWER  LTD </t>
  </si>
  <si>
    <t xml:space="preserve"> BHARTIARTL  LTD</t>
  </si>
  <si>
    <t xml:space="preserve"> ADANIPORT  LTD </t>
  </si>
  <si>
    <t xml:space="preserve">DELTACORP   LTD </t>
  </si>
  <si>
    <t xml:space="preserve">DEEPAKNITE   LTD </t>
  </si>
  <si>
    <t xml:space="preserve">TATASTEELLTD </t>
  </si>
  <si>
    <t xml:space="preserve"> CDSL  LTD </t>
  </si>
  <si>
    <t xml:space="preserve">TATASTEEEL   LTD </t>
  </si>
  <si>
    <t xml:space="preserve"> BHARTIARTL   LTD </t>
  </si>
  <si>
    <t xml:space="preserve">WOCKPHARMA  LTD </t>
  </si>
  <si>
    <t xml:space="preserve"> CONCOR LTD </t>
  </si>
  <si>
    <t xml:space="preserve"> INDUSTOWER LTD </t>
  </si>
  <si>
    <t xml:space="preserve">CSBBANK LTD </t>
  </si>
  <si>
    <t xml:space="preserve"> SBILIFE LTD </t>
  </si>
  <si>
    <t xml:space="preserve">CHENNPETRO  LTD </t>
  </si>
  <si>
    <t xml:space="preserve">VOLTAS   LTD </t>
  </si>
  <si>
    <t xml:space="preserve">HDFCLIFE   LTD </t>
  </si>
  <si>
    <t xml:space="preserve">RBLBANK   LTD </t>
  </si>
  <si>
    <t xml:space="preserve"> JINDALSTEEL  LTD </t>
  </si>
  <si>
    <t>ZEEL LTD LTD</t>
  </si>
  <si>
    <t xml:space="preserve"> JSWSTEEL  LTD</t>
  </si>
  <si>
    <t>CHOLAFIN LTD</t>
  </si>
  <si>
    <t xml:space="preserve"> AUROPHARMA  LTD</t>
  </si>
  <si>
    <t>BPCL  LTD</t>
  </si>
  <si>
    <t xml:space="preserve"> SBILIFE LTD</t>
  </si>
  <si>
    <t>PAYTM LTD</t>
  </si>
  <si>
    <t xml:space="preserve"> UPL  LTD</t>
  </si>
  <si>
    <t>ICICIBANK  LTD</t>
  </si>
  <si>
    <t>HCLTECH LTD</t>
  </si>
  <si>
    <t xml:space="preserve">HINDUNILVR </t>
  </si>
  <si>
    <t>HDFCLIFE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</si>
</sst>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d/mm/yyyy;@"/>
    <numFmt numFmtId="166" formatCode="0.0"/>
    <numFmt numFmtId="167" formatCode="[$-409]d/mmm/yy;@"/>
  </numFmts>
  <fonts count="7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000000"/>
      <name val="Calibri"/>
      <family val="2"/>
      <charset val="1"/>
    </font>
    <font>
      <b/>
      <i/>
      <sz val="18"/>
      <color rgb="FFFFFFFF"/>
      <name val="Cambria"/>
      <family val="1"/>
      <scheme val="maj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333333"/>
      <name val="Calibri"/>
      <family val="2"/>
      <scheme val="minor"/>
    </font>
    <font>
      <b/>
      <sz val="10"/>
      <color rgb="FF333333"/>
      <name val="Open Sans"/>
      <family val="2"/>
    </font>
    <font>
      <sz val="12"/>
      <color theme="1"/>
      <name val="Cambria"/>
      <family val="1"/>
      <scheme val="major"/>
    </font>
    <font>
      <b/>
      <sz val="12"/>
      <color rgb="FF333333"/>
      <name val="Open Sans"/>
      <family val="2"/>
    </font>
    <font>
      <b/>
      <i/>
      <sz val="12"/>
      <name val="Calibri"/>
      <family val="2"/>
      <scheme val="minor"/>
    </font>
    <font>
      <b/>
      <sz val="10"/>
      <name val="Open Sans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Open Sans"/>
      <family val="2"/>
    </font>
    <font>
      <sz val="10"/>
      <color rgb="FF333333"/>
      <name val="Open Sans"/>
      <family val="2"/>
    </font>
    <font>
      <sz val="12"/>
      <color rgb="FFFF0000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333333"/>
      <name val="Arial"/>
      <family val="2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Open Sans"/>
      <family val="2"/>
    </font>
    <font>
      <sz val="11"/>
      <color rgb="FFFF000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2"/>
      <color rgb="FF333333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0.5"/>
      <color rgb="FF333333"/>
      <name val="Arial"/>
      <family val="2"/>
    </font>
    <font>
      <sz val="12"/>
      <color theme="0"/>
      <name val="Cambria"/>
      <family val="1"/>
      <scheme val="major"/>
    </font>
    <font>
      <i/>
      <sz val="12"/>
      <name val="Cambria"/>
      <family val="1"/>
      <scheme val="major"/>
    </font>
    <font>
      <sz val="10"/>
      <color theme="1"/>
      <name val="Open Sans"/>
      <family val="2"/>
    </font>
    <font>
      <b/>
      <i/>
      <sz val="12"/>
      <name val="Cambria"/>
      <family val="1"/>
      <scheme val="major"/>
    </font>
    <font>
      <sz val="11"/>
      <color rgb="FF333333"/>
      <name val="Open Sans"/>
      <family val="2"/>
    </font>
    <font>
      <sz val="8"/>
      <color rgb="FF333333"/>
      <name val="Open Sans"/>
      <family val="2"/>
    </font>
    <font>
      <sz val="8.5"/>
      <color rgb="FF333333"/>
      <name val="Open Sans"/>
      <family val="2"/>
    </font>
    <font>
      <sz val="9"/>
      <color rgb="FF333333"/>
      <name val="Open Sans"/>
      <family val="2"/>
    </font>
    <font>
      <sz val="9"/>
      <name val="Cambria"/>
      <family val="1"/>
      <scheme val="major"/>
    </font>
    <font>
      <b/>
      <sz val="9"/>
      <color rgb="FF333333"/>
      <name val="Open Sans"/>
      <family val="2"/>
    </font>
    <font>
      <sz val="6.5"/>
      <color rgb="FF333333"/>
      <name val="Open Sans"/>
      <family val="2"/>
    </font>
    <font>
      <sz val="11"/>
      <color rgb="FF333333"/>
      <name val="Calibri"/>
      <family val="2"/>
      <scheme val="minor"/>
    </font>
    <font>
      <b/>
      <sz val="12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0084D1"/>
        <bgColor rgb="FF00808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47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7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7" xfId="0" applyNumberFormat="1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2" fillId="4" borderId="9" xfId="0" applyNumberFormat="1" applyFont="1" applyFill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4" fontId="10" fillId="5" borderId="18" xfId="1" applyNumberFormat="1" applyFont="1" applyFill="1" applyBorder="1" applyAlignment="1">
      <alignment horizontal="center" vertical="center"/>
    </xf>
    <xf numFmtId="0" fontId="10" fillId="5" borderId="19" xfId="1" applyNumberFormat="1" applyFont="1" applyFill="1" applyBorder="1" applyAlignment="1">
      <alignment horizontal="center" vertical="center"/>
    </xf>
    <xf numFmtId="0" fontId="10" fillId="5" borderId="24" xfId="1" applyNumberFormat="1" applyFont="1" applyFill="1" applyBorder="1" applyAlignment="1">
      <alignment horizontal="center" vertical="center"/>
    </xf>
    <xf numFmtId="0" fontId="10" fillId="5" borderId="20" xfId="1" applyNumberFormat="1" applyFont="1" applyFill="1" applyBorder="1" applyAlignment="1">
      <alignment horizontal="center" vertical="center"/>
    </xf>
    <xf numFmtId="1" fontId="11" fillId="5" borderId="25" xfId="1" applyNumberFormat="1" applyFont="1" applyFill="1" applyBorder="1" applyAlignment="1">
      <alignment horizontal="center" vertical="center"/>
    </xf>
    <xf numFmtId="1" fontId="11" fillId="5" borderId="22" xfId="1" applyNumberFormat="1" applyFont="1" applyFill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165" fontId="10" fillId="4" borderId="26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165" fontId="10" fillId="4" borderId="27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7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0" fillId="5" borderId="2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7" fontId="4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11" fillId="5" borderId="23" xfId="1" applyNumberFormat="1" applyFont="1" applyFill="1" applyBorder="1" applyAlignment="1">
      <alignment horizontal="center" vertical="center"/>
    </xf>
    <xf numFmtId="167" fontId="3" fillId="6" borderId="7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" fontId="3" fillId="6" borderId="0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7" fontId="18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1" fontId="22" fillId="0" borderId="0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167" fontId="18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7" fontId="20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7" fontId="20" fillId="0" borderId="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1" fillId="0" borderId="0" xfId="0" applyFont="1"/>
    <xf numFmtId="2" fontId="24" fillId="0" borderId="0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167" fontId="20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0" fontId="24" fillId="7" borderId="0" xfId="0" applyFont="1" applyFill="1"/>
    <xf numFmtId="0" fontId="24" fillId="7" borderId="0" xfId="0" applyFont="1" applyFill="1" applyAlignment="1">
      <alignment horizontal="center" vertical="center"/>
    </xf>
    <xf numFmtId="167" fontId="14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167" fontId="14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" fontId="26" fillId="0" borderId="0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67" fontId="20" fillId="0" borderId="7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7" fontId="14" fillId="0" borderId="7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67" fontId="38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7" fontId="40" fillId="0" borderId="7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" fontId="43" fillId="0" borderId="0" xfId="0" applyNumberFormat="1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167" fontId="45" fillId="0" borderId="7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Border="1" applyAlignment="1">
      <alignment horizontal="center" vertical="center"/>
    </xf>
    <xf numFmtId="167" fontId="45" fillId="0" borderId="7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49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4" fillId="0" borderId="0" xfId="0" applyNumberFormat="1" applyFont="1" applyFill="1" applyAlignment="1">
      <alignment horizontal="center" vertical="center"/>
    </xf>
    <xf numFmtId="1" fontId="37" fillId="0" borderId="0" xfId="0" applyNumberFormat="1" applyFont="1" applyBorder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1" fontId="45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1" fontId="45" fillId="0" borderId="0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"/>
    </xf>
    <xf numFmtId="167" fontId="40" fillId="0" borderId="7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1" fontId="51" fillId="0" borderId="0" xfId="0" applyNumberFormat="1" applyFont="1" applyBorder="1" applyAlignment="1">
      <alignment horizontal="center"/>
    </xf>
    <xf numFmtId="0" fontId="52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/>
    </xf>
    <xf numFmtId="1" fontId="51" fillId="0" borderId="0" xfId="0" applyNumberFormat="1" applyFont="1" applyBorder="1" applyAlignment="1">
      <alignment horizontal="center" vertical="center"/>
    </xf>
    <xf numFmtId="167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167" fontId="4" fillId="0" borderId="0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5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" fontId="57" fillId="0" borderId="0" xfId="0" applyNumberFormat="1" applyFont="1" applyFill="1" applyBorder="1" applyAlignment="1">
      <alignment horizontal="center" vertical="center"/>
    </xf>
    <xf numFmtId="165" fontId="57" fillId="0" borderId="0" xfId="0" applyNumberFormat="1" applyFont="1" applyFill="1" applyBorder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/>
    </xf>
    <xf numFmtId="165" fontId="57" fillId="0" borderId="8" xfId="0" applyNumberFormat="1" applyFont="1" applyFill="1" applyBorder="1" applyAlignment="1">
      <alignment horizontal="center" vertical="center"/>
    </xf>
    <xf numFmtId="167" fontId="57" fillId="4" borderId="1" xfId="0" applyNumberFormat="1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 vertical="center"/>
    </xf>
    <xf numFmtId="1" fontId="57" fillId="4" borderId="26" xfId="0" applyNumberFormat="1" applyFont="1" applyFill="1" applyBorder="1" applyAlignment="1">
      <alignment horizontal="center" vertical="center"/>
    </xf>
    <xf numFmtId="165" fontId="57" fillId="4" borderId="26" xfId="0" applyNumberFormat="1" applyFont="1" applyFill="1" applyBorder="1" applyAlignment="1">
      <alignment horizontal="center" vertical="center"/>
    </xf>
    <xf numFmtId="49" fontId="57" fillId="4" borderId="26" xfId="0" applyNumberFormat="1" applyFont="1" applyFill="1" applyBorder="1" applyAlignment="1">
      <alignment horizontal="center" vertical="center"/>
    </xf>
    <xf numFmtId="0" fontId="57" fillId="4" borderId="26" xfId="0" applyFont="1" applyFill="1" applyBorder="1" applyAlignment="1">
      <alignment horizontal="center" vertical="center"/>
    </xf>
    <xf numFmtId="165" fontId="57" fillId="4" borderId="27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7" fillId="0" borderId="8" xfId="0" applyFont="1" applyBorder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45" fillId="0" borderId="8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43" fontId="14" fillId="0" borderId="0" xfId="2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center"/>
    </xf>
    <xf numFmtId="167" fontId="45" fillId="0" borderId="0" xfId="0" applyNumberFormat="1" applyFont="1" applyBorder="1" applyAlignment="1">
      <alignment horizontal="center"/>
    </xf>
    <xf numFmtId="0" fontId="45" fillId="0" borderId="0" xfId="0" applyNumberFormat="1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165" fontId="59" fillId="0" borderId="0" xfId="0" applyNumberFormat="1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center" vertical="center"/>
    </xf>
    <xf numFmtId="165" fontId="59" fillId="0" borderId="8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61" fillId="0" borderId="0" xfId="0" applyNumberFormat="1" applyFont="1" applyAlignment="1">
      <alignment horizontal="center"/>
    </xf>
    <xf numFmtId="0" fontId="29" fillId="0" borderId="8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67" fontId="67" fillId="0" borderId="0" xfId="0" applyNumberFormat="1" applyFont="1" applyBorder="1" applyAlignment="1">
      <alignment horizontal="center" vertical="center"/>
    </xf>
    <xf numFmtId="1" fontId="67" fillId="0" borderId="0" xfId="0" applyNumberFormat="1" applyFont="1" applyBorder="1" applyAlignment="1">
      <alignment horizontal="center"/>
    </xf>
    <xf numFmtId="167" fontId="38" fillId="0" borderId="0" xfId="0" applyNumberFormat="1" applyFont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/>
    <xf numFmtId="0" fontId="70" fillId="0" borderId="0" xfId="0" applyFont="1"/>
    <xf numFmtId="0" fontId="70" fillId="0" borderId="0" xfId="0" applyFont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Comma" xfId="2" builtinId="3"/>
    <cellStyle name="Normal" xfId="0" builtinId="0"/>
    <cellStyle name="TableStyleLight1" xfId="1"/>
  </cellStyles>
  <dxfs count="0"/>
  <tableStyles count="0" defaultTableStyle="TableStyleMedium2" defaultPivotStyle="PivotStyleMedium9"/>
  <colors>
    <mruColors>
      <color rgb="FFDCE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78601</xdr:colOff>
      <xdr:row>0</xdr:row>
      <xdr:rowOff>73602</xdr:rowOff>
    </xdr:from>
    <xdr:to>
      <xdr:col>2</xdr:col>
      <xdr:colOff>356754</xdr:colOff>
      <xdr:row>4</xdr:row>
      <xdr:rowOff>96115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1" y="73602"/>
          <a:ext cx="3326153" cy="112741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78601</xdr:colOff>
      <xdr:row>0</xdr:row>
      <xdr:rowOff>109320</xdr:rowOff>
    </xdr:from>
    <xdr:to>
      <xdr:col>2</xdr:col>
      <xdr:colOff>273410</xdr:colOff>
      <xdr:row>4</xdr:row>
      <xdr:rowOff>131833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1" y="109320"/>
          <a:ext cx="4004809" cy="10821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64"/>
  <sheetViews>
    <sheetView zoomScale="70" zoomScaleNormal="70" workbookViewId="0">
      <pane ySplit="7" topLeftCell="A23" activePane="bottomLeft" state="frozen"/>
      <selection pane="bottomLeft" activeCell="K36" sqref="K36:M36"/>
    </sheetView>
  </sheetViews>
  <sheetFormatPr defaultRowHeight="15"/>
  <cols>
    <col min="1" max="1" width="12" style="54" bestFit="1" customWidth="1"/>
    <col min="2" max="2" width="43.85546875" style="1" customWidth="1"/>
    <col min="3" max="3" width="11.140625" style="1" customWidth="1"/>
    <col min="4" max="4" width="12.5703125" style="1" bestFit="1" customWidth="1"/>
    <col min="5" max="5" width="10" style="1" customWidth="1"/>
    <col min="6" max="8" width="9.140625" style="1"/>
    <col min="9" max="9" width="12.42578125" style="1" bestFit="1" customWidth="1"/>
    <col min="10" max="10" width="12.28515625" style="1" customWidth="1"/>
    <col min="11" max="11" width="13.140625" style="1" bestFit="1" customWidth="1"/>
    <col min="12" max="12" width="12.85546875" style="1" customWidth="1"/>
    <col min="13" max="13" width="19.5703125" style="1" bestFit="1" customWidth="1"/>
    <col min="14" max="16384" width="9.140625" style="1"/>
  </cols>
  <sheetData>
    <row r="1" spans="1:13" ht="15.75" thickBot="1">
      <c r="A1" s="42" t="s">
        <v>696</v>
      </c>
      <c r="B1" s="43"/>
      <c r="C1" s="43"/>
      <c r="D1" s="43"/>
      <c r="E1" s="44"/>
      <c r="F1" s="44"/>
      <c r="G1" s="44"/>
      <c r="H1" s="44"/>
      <c r="I1" s="44"/>
      <c r="J1" s="44"/>
      <c r="K1" s="44"/>
      <c r="L1" s="43"/>
      <c r="M1" s="2" t="s">
        <v>388</v>
      </c>
    </row>
    <row r="2" spans="1:13" ht="23.25" thickBot="1">
      <c r="A2" s="45"/>
      <c r="B2" s="46"/>
      <c r="C2" s="46"/>
      <c r="D2" s="46"/>
      <c r="E2" s="370" t="s">
        <v>66</v>
      </c>
      <c r="F2" s="371"/>
      <c r="G2" s="371"/>
      <c r="H2" s="371"/>
      <c r="I2" s="371"/>
      <c r="J2" s="372"/>
      <c r="K2" s="47"/>
      <c r="L2" s="46"/>
      <c r="M2" s="3"/>
    </row>
    <row r="3" spans="1:13" ht="27.75" customHeight="1" thickBot="1">
      <c r="A3" s="45"/>
      <c r="B3" s="46"/>
      <c r="C3" s="46"/>
      <c r="D3" s="46"/>
      <c r="E3" s="373" t="s">
        <v>389</v>
      </c>
      <c r="F3" s="374"/>
      <c r="G3" s="374"/>
      <c r="H3" s="374"/>
      <c r="I3" s="374"/>
      <c r="J3" s="375"/>
      <c r="K3" s="46"/>
      <c r="L3" s="46"/>
      <c r="M3" s="3"/>
    </row>
    <row r="4" spans="1:13" ht="15.75" thickBot="1">
      <c r="A4" s="45"/>
      <c r="B4" s="46"/>
      <c r="C4" s="46"/>
      <c r="D4" s="46"/>
      <c r="E4" s="47"/>
      <c r="F4" s="47"/>
      <c r="G4" s="47"/>
      <c r="H4" s="47"/>
      <c r="I4" s="47"/>
      <c r="J4" s="47"/>
      <c r="K4" s="47"/>
      <c r="L4" s="46"/>
      <c r="M4" s="3"/>
    </row>
    <row r="5" spans="1:13" ht="15.75">
      <c r="A5" s="100"/>
      <c r="B5" s="101"/>
      <c r="C5" s="101"/>
      <c r="D5" s="55" t="s">
        <v>382</v>
      </c>
      <c r="E5" s="56" t="s">
        <v>383</v>
      </c>
      <c r="F5" s="56" t="s">
        <v>384</v>
      </c>
      <c r="G5" s="56" t="s">
        <v>0</v>
      </c>
      <c r="H5" s="56" t="s">
        <v>385</v>
      </c>
      <c r="I5" s="56" t="s">
        <v>64</v>
      </c>
      <c r="J5" s="57" t="s">
        <v>386</v>
      </c>
      <c r="K5" s="58" t="s">
        <v>387</v>
      </c>
      <c r="L5" s="101"/>
      <c r="M5" s="102"/>
    </row>
    <row r="6" spans="1:13" ht="16.5" thickBot="1">
      <c r="A6" s="103"/>
      <c r="B6" s="104"/>
      <c r="C6" s="104"/>
      <c r="D6" s="107" t="s">
        <v>697</v>
      </c>
      <c r="E6" s="60">
        <v>112</v>
      </c>
      <c r="F6" s="60">
        <v>102</v>
      </c>
      <c r="G6" s="60">
        <v>3</v>
      </c>
      <c r="H6" s="60">
        <v>3</v>
      </c>
      <c r="I6" s="60">
        <v>0</v>
      </c>
      <c r="J6" s="59">
        <v>329230</v>
      </c>
      <c r="K6" s="114">
        <f>42*100/66</f>
        <v>63.636363636363633</v>
      </c>
      <c r="L6" s="101"/>
      <c r="M6" s="102"/>
    </row>
    <row r="7" spans="1:13" ht="15.75" customHeight="1" thickBot="1">
      <c r="A7" s="61" t="s">
        <v>12</v>
      </c>
      <c r="B7" s="62" t="s">
        <v>13</v>
      </c>
      <c r="C7" s="62" t="s">
        <v>14</v>
      </c>
      <c r="D7" s="63" t="s">
        <v>20</v>
      </c>
      <c r="E7" s="64" t="s">
        <v>15</v>
      </c>
      <c r="F7" s="65" t="s">
        <v>1</v>
      </c>
      <c r="G7" s="65" t="s">
        <v>2</v>
      </c>
      <c r="H7" s="66" t="s">
        <v>3</v>
      </c>
      <c r="I7" s="64" t="s">
        <v>0</v>
      </c>
      <c r="J7" s="64" t="s">
        <v>16</v>
      </c>
      <c r="K7" s="63" t="s">
        <v>17</v>
      </c>
      <c r="L7" s="63" t="s">
        <v>18</v>
      </c>
      <c r="M7" s="67" t="s">
        <v>19</v>
      </c>
    </row>
    <row r="8" spans="1:13" s="168" customFormat="1" ht="15.75" customHeight="1">
      <c r="A8" s="159">
        <v>43553</v>
      </c>
      <c r="B8" s="183" t="s">
        <v>422</v>
      </c>
      <c r="C8" s="183" t="s">
        <v>498</v>
      </c>
      <c r="D8" s="177">
        <v>704.22535211267609</v>
      </c>
      <c r="E8" s="183">
        <v>284</v>
      </c>
      <c r="F8" s="183">
        <v>286</v>
      </c>
      <c r="G8" s="183">
        <v>288</v>
      </c>
      <c r="H8" s="183">
        <v>291</v>
      </c>
      <c r="I8" s="183">
        <v>281</v>
      </c>
      <c r="J8" s="183">
        <v>286</v>
      </c>
      <c r="K8" s="174">
        <f t="shared" ref="K8:K12" si="0">J8-E8</f>
        <v>2</v>
      </c>
      <c r="L8" s="174">
        <f t="shared" ref="L8:L12" si="1">K8*D8</f>
        <v>1408.4507042253522</v>
      </c>
      <c r="M8" s="181" t="s">
        <v>5</v>
      </c>
    </row>
    <row r="9" spans="1:13" s="168" customFormat="1" ht="15.75" customHeight="1">
      <c r="A9" s="159">
        <v>43553</v>
      </c>
      <c r="B9" s="183" t="s">
        <v>358</v>
      </c>
      <c r="C9" s="183" t="s">
        <v>498</v>
      </c>
      <c r="D9" s="177">
        <v>1149.4252873563219</v>
      </c>
      <c r="E9" s="183">
        <v>174</v>
      </c>
      <c r="F9" s="183">
        <v>175.5</v>
      </c>
      <c r="G9" s="183">
        <v>177</v>
      </c>
      <c r="H9" s="183">
        <v>179</v>
      </c>
      <c r="I9" s="183">
        <v>172</v>
      </c>
      <c r="J9" s="183">
        <v>179</v>
      </c>
      <c r="K9" s="174">
        <f t="shared" si="0"/>
        <v>5</v>
      </c>
      <c r="L9" s="174">
        <f t="shared" si="1"/>
        <v>5747.1264367816093</v>
      </c>
      <c r="M9" s="181" t="s">
        <v>5</v>
      </c>
    </row>
    <row r="10" spans="1:13" s="168" customFormat="1" ht="15.75" customHeight="1">
      <c r="A10" s="159">
        <v>43553</v>
      </c>
      <c r="B10" s="183" t="s">
        <v>694</v>
      </c>
      <c r="C10" s="183" t="s">
        <v>498</v>
      </c>
      <c r="D10" s="177">
        <v>677.96610169491521</v>
      </c>
      <c r="E10" s="183">
        <v>295</v>
      </c>
      <c r="F10" s="183">
        <v>297</v>
      </c>
      <c r="G10" s="183">
        <v>299</v>
      </c>
      <c r="H10" s="183">
        <v>302</v>
      </c>
      <c r="I10" s="183">
        <v>292</v>
      </c>
      <c r="J10" s="183">
        <v>297</v>
      </c>
      <c r="K10" s="174">
        <f t="shared" si="0"/>
        <v>2</v>
      </c>
      <c r="L10" s="174">
        <f t="shared" si="1"/>
        <v>1355.9322033898304</v>
      </c>
      <c r="M10" s="181" t="s">
        <v>5</v>
      </c>
    </row>
    <row r="11" spans="1:13" s="168" customFormat="1" ht="15.75" customHeight="1">
      <c r="A11" s="159">
        <v>43553</v>
      </c>
      <c r="B11" s="183" t="s">
        <v>695</v>
      </c>
      <c r="C11" s="183" t="s">
        <v>498</v>
      </c>
      <c r="D11" s="177">
        <v>800</v>
      </c>
      <c r="E11" s="183">
        <v>250</v>
      </c>
      <c r="F11" s="183">
        <v>252</v>
      </c>
      <c r="G11" s="183">
        <v>254</v>
      </c>
      <c r="H11" s="183">
        <v>257</v>
      </c>
      <c r="I11" s="183">
        <v>247</v>
      </c>
      <c r="J11" s="183">
        <v>252</v>
      </c>
      <c r="K11" s="174">
        <f t="shared" si="0"/>
        <v>2</v>
      </c>
      <c r="L11" s="174">
        <f t="shared" si="1"/>
        <v>1600</v>
      </c>
      <c r="M11" s="181" t="s">
        <v>5</v>
      </c>
    </row>
    <row r="12" spans="1:13" s="168" customFormat="1" ht="15.75" customHeight="1">
      <c r="A12" s="159">
        <v>43553</v>
      </c>
      <c r="B12" s="183" t="s">
        <v>674</v>
      </c>
      <c r="C12" s="183" t="s">
        <v>498</v>
      </c>
      <c r="D12" s="177">
        <v>2666.6666666666665</v>
      </c>
      <c r="E12" s="183">
        <v>75</v>
      </c>
      <c r="F12" s="183">
        <v>75.599999999999994</v>
      </c>
      <c r="G12" s="183">
        <v>76.5</v>
      </c>
      <c r="H12" s="183">
        <v>77.5</v>
      </c>
      <c r="I12" s="183">
        <v>74</v>
      </c>
      <c r="J12" s="183">
        <v>76.5</v>
      </c>
      <c r="K12" s="174">
        <f t="shared" si="0"/>
        <v>1.5</v>
      </c>
      <c r="L12" s="174">
        <f t="shared" si="1"/>
        <v>4000</v>
      </c>
      <c r="M12" s="181" t="s">
        <v>5</v>
      </c>
    </row>
    <row r="13" spans="1:13" s="168" customFormat="1" ht="15.75" customHeight="1">
      <c r="A13" s="159">
        <v>43552</v>
      </c>
      <c r="B13" s="183" t="s">
        <v>689</v>
      </c>
      <c r="C13" s="183" t="s">
        <v>498</v>
      </c>
      <c r="D13" s="177">
        <v>263.15789473684208</v>
      </c>
      <c r="E13" s="183">
        <v>760</v>
      </c>
      <c r="F13" s="183">
        <v>765</v>
      </c>
      <c r="G13" s="183">
        <v>770</v>
      </c>
      <c r="H13" s="183">
        <v>777</v>
      </c>
      <c r="I13" s="183">
        <v>753</v>
      </c>
      <c r="J13" s="183">
        <v>777</v>
      </c>
      <c r="K13" s="174">
        <f t="shared" ref="K13:K19" si="2">J13-E13</f>
        <v>17</v>
      </c>
      <c r="L13" s="174">
        <f t="shared" ref="L13:L19" si="3">K13*D13</f>
        <v>4473.6842105263149</v>
      </c>
      <c r="M13" s="181" t="s">
        <v>5</v>
      </c>
    </row>
    <row r="14" spans="1:13" s="168" customFormat="1" ht="15.75" customHeight="1">
      <c r="A14" s="159">
        <v>43552</v>
      </c>
      <c r="B14" s="183" t="s">
        <v>689</v>
      </c>
      <c r="C14" s="183" t="s">
        <v>498</v>
      </c>
      <c r="D14" s="177">
        <v>260.75619295958279</v>
      </c>
      <c r="E14" s="183">
        <v>767</v>
      </c>
      <c r="F14" s="183">
        <v>772</v>
      </c>
      <c r="G14" s="183">
        <v>777</v>
      </c>
      <c r="H14" s="183">
        <v>783</v>
      </c>
      <c r="I14" s="183">
        <v>760</v>
      </c>
      <c r="J14" s="183">
        <v>783</v>
      </c>
      <c r="K14" s="174">
        <f t="shared" si="2"/>
        <v>16</v>
      </c>
      <c r="L14" s="174">
        <f t="shared" si="3"/>
        <v>4172.0990873533246</v>
      </c>
      <c r="M14" s="181" t="s">
        <v>5</v>
      </c>
    </row>
    <row r="15" spans="1:13" s="168" customFormat="1" ht="15.75" customHeight="1">
      <c r="A15" s="159">
        <v>43552</v>
      </c>
      <c r="B15" s="183" t="s">
        <v>690</v>
      </c>
      <c r="C15" s="183" t="s">
        <v>498</v>
      </c>
      <c r="D15" s="177">
        <v>732.60073260073261</v>
      </c>
      <c r="E15" s="183">
        <v>273</v>
      </c>
      <c r="F15" s="183">
        <v>275</v>
      </c>
      <c r="G15" s="183">
        <v>277</v>
      </c>
      <c r="H15" s="183">
        <v>280</v>
      </c>
      <c r="I15" s="183">
        <v>270</v>
      </c>
      <c r="J15" s="183">
        <v>277</v>
      </c>
      <c r="K15" s="174">
        <f t="shared" si="2"/>
        <v>4</v>
      </c>
      <c r="L15" s="174">
        <f t="shared" si="3"/>
        <v>2930.4029304029305</v>
      </c>
      <c r="M15" s="181" t="s">
        <v>5</v>
      </c>
    </row>
    <row r="16" spans="1:13" s="168" customFormat="1" ht="15.75" customHeight="1">
      <c r="A16" s="159">
        <v>43552</v>
      </c>
      <c r="B16" s="183" t="s">
        <v>691</v>
      </c>
      <c r="C16" s="183" t="s">
        <v>498</v>
      </c>
      <c r="D16" s="177">
        <v>155.03875968992247</v>
      </c>
      <c r="E16" s="183">
        <v>1290</v>
      </c>
      <c r="F16" s="183">
        <v>1298</v>
      </c>
      <c r="G16" s="183">
        <v>1306</v>
      </c>
      <c r="H16" s="183">
        <v>1316</v>
      </c>
      <c r="I16" s="183">
        <v>1250</v>
      </c>
      <c r="J16" s="165"/>
      <c r="K16" s="174"/>
      <c r="L16" s="174"/>
      <c r="M16" s="181" t="s">
        <v>552</v>
      </c>
    </row>
    <row r="17" spans="1:13" s="168" customFormat="1" ht="15.75" customHeight="1">
      <c r="A17" s="159">
        <v>43552</v>
      </c>
      <c r="B17" s="183" t="s">
        <v>692</v>
      </c>
      <c r="C17" s="183" t="s">
        <v>498</v>
      </c>
      <c r="D17" s="177">
        <v>888.88888888888891</v>
      </c>
      <c r="E17" s="183">
        <v>225</v>
      </c>
      <c r="F17" s="183">
        <v>227</v>
      </c>
      <c r="G17" s="183">
        <v>229</v>
      </c>
      <c r="H17" s="183">
        <v>232</v>
      </c>
      <c r="I17" s="183">
        <v>222</v>
      </c>
      <c r="J17" s="183">
        <v>229</v>
      </c>
      <c r="K17" s="174">
        <f t="shared" si="2"/>
        <v>4</v>
      </c>
      <c r="L17" s="174">
        <f t="shared" si="3"/>
        <v>3555.5555555555557</v>
      </c>
      <c r="M17" s="181" t="s">
        <v>5</v>
      </c>
    </row>
    <row r="18" spans="1:13" s="168" customFormat="1" ht="15.75" customHeight="1">
      <c r="A18" s="159">
        <v>43552</v>
      </c>
      <c r="B18" s="183" t="s">
        <v>693</v>
      </c>
      <c r="C18" s="183" t="s">
        <v>498</v>
      </c>
      <c r="D18" s="177">
        <v>316.95721077654514</v>
      </c>
      <c r="E18" s="183">
        <v>631</v>
      </c>
      <c r="F18" s="183">
        <v>635</v>
      </c>
      <c r="G18" s="183">
        <v>639</v>
      </c>
      <c r="H18" s="183">
        <v>645</v>
      </c>
      <c r="I18" s="183">
        <v>625</v>
      </c>
      <c r="J18" s="183">
        <v>631</v>
      </c>
      <c r="K18" s="174">
        <f t="shared" si="2"/>
        <v>0</v>
      </c>
      <c r="L18" s="174">
        <f t="shared" si="3"/>
        <v>0</v>
      </c>
      <c r="M18" s="181" t="s">
        <v>5</v>
      </c>
    </row>
    <row r="19" spans="1:13" s="168" customFormat="1" ht="15.75" customHeight="1">
      <c r="A19" s="159">
        <v>43552</v>
      </c>
      <c r="B19" s="183" t="s">
        <v>419</v>
      </c>
      <c r="C19" s="183" t="s">
        <v>498</v>
      </c>
      <c r="D19" s="177">
        <v>689.65517241379314</v>
      </c>
      <c r="E19" s="183">
        <v>290</v>
      </c>
      <c r="F19" s="183">
        <v>292</v>
      </c>
      <c r="G19" s="183">
        <v>294</v>
      </c>
      <c r="H19" s="183">
        <v>297</v>
      </c>
      <c r="I19" s="183">
        <v>287</v>
      </c>
      <c r="J19" s="183">
        <v>297</v>
      </c>
      <c r="K19" s="174">
        <f t="shared" si="2"/>
        <v>7</v>
      </c>
      <c r="L19" s="174">
        <f t="shared" si="3"/>
        <v>4827.5862068965516</v>
      </c>
      <c r="M19" s="181" t="s">
        <v>5</v>
      </c>
    </row>
    <row r="20" spans="1:13" s="168" customFormat="1" ht="15.75" customHeight="1">
      <c r="A20" s="159">
        <v>43551</v>
      </c>
      <c r="B20" s="183" t="s">
        <v>682</v>
      </c>
      <c r="C20" s="183" t="s">
        <v>498</v>
      </c>
      <c r="D20" s="177">
        <v>651.46579804560258</v>
      </c>
      <c r="E20" s="183">
        <v>307</v>
      </c>
      <c r="F20" s="183">
        <v>310</v>
      </c>
      <c r="G20" s="183">
        <v>313</v>
      </c>
      <c r="H20" s="183">
        <v>317</v>
      </c>
      <c r="I20" s="183">
        <v>303</v>
      </c>
      <c r="J20" s="183">
        <v>310</v>
      </c>
      <c r="K20" s="174">
        <f t="shared" ref="K20:K27" si="4">J20-E20</f>
        <v>3</v>
      </c>
      <c r="L20" s="174">
        <f t="shared" ref="L20:L27" si="5">K20*D20</f>
        <v>1954.3973941368076</v>
      </c>
      <c r="M20" s="181" t="s">
        <v>5</v>
      </c>
    </row>
    <row r="21" spans="1:13" s="168" customFormat="1" ht="15.75" customHeight="1">
      <c r="A21" s="159">
        <v>43551</v>
      </c>
      <c r="B21" s="183" t="s">
        <v>683</v>
      </c>
      <c r="C21" s="183" t="s">
        <v>498</v>
      </c>
      <c r="D21" s="177">
        <v>1941.7475728155339</v>
      </c>
      <c r="E21" s="183">
        <v>103</v>
      </c>
      <c r="F21" s="183">
        <v>104</v>
      </c>
      <c r="G21" s="183">
        <v>105.5</v>
      </c>
      <c r="H21" s="183">
        <v>107</v>
      </c>
      <c r="I21" s="183">
        <v>101.45</v>
      </c>
      <c r="J21" s="183">
        <v>103.7</v>
      </c>
      <c r="K21" s="174">
        <f t="shared" si="4"/>
        <v>0.70000000000000284</v>
      </c>
      <c r="L21" s="174">
        <f t="shared" si="5"/>
        <v>1359.2233009708793</v>
      </c>
      <c r="M21" s="181" t="s">
        <v>5</v>
      </c>
    </row>
    <row r="22" spans="1:13" s="168" customFormat="1" ht="15.75" customHeight="1">
      <c r="A22" s="159">
        <v>43551</v>
      </c>
      <c r="B22" s="183" t="s">
        <v>684</v>
      </c>
      <c r="C22" s="183" t="s">
        <v>498</v>
      </c>
      <c r="D22" s="177">
        <v>67.567567567567565</v>
      </c>
      <c r="E22" s="183">
        <v>2960</v>
      </c>
      <c r="F22" s="183">
        <v>2975</v>
      </c>
      <c r="G22" s="183">
        <v>2990</v>
      </c>
      <c r="H22" s="183">
        <v>3010</v>
      </c>
      <c r="I22" s="183">
        <v>2940</v>
      </c>
      <c r="J22" s="183">
        <v>3010</v>
      </c>
      <c r="K22" s="174">
        <f t="shared" si="4"/>
        <v>50</v>
      </c>
      <c r="L22" s="174">
        <f t="shared" si="5"/>
        <v>3378.3783783783783</v>
      </c>
      <c r="M22" s="181" t="s">
        <v>5</v>
      </c>
    </row>
    <row r="23" spans="1:13" s="168" customFormat="1" ht="15.75" customHeight="1">
      <c r="A23" s="159">
        <v>43551</v>
      </c>
      <c r="B23" s="183" t="s">
        <v>685</v>
      </c>
      <c r="C23" s="183" t="s">
        <v>498</v>
      </c>
      <c r="D23" s="177">
        <v>584.79532163742692</v>
      </c>
      <c r="E23" s="183">
        <v>342</v>
      </c>
      <c r="F23" s="183">
        <v>345</v>
      </c>
      <c r="G23" s="183">
        <v>348</v>
      </c>
      <c r="H23" s="183">
        <v>352</v>
      </c>
      <c r="I23" s="183">
        <v>338</v>
      </c>
      <c r="J23" s="183">
        <v>352</v>
      </c>
      <c r="K23" s="174">
        <f t="shared" si="4"/>
        <v>10</v>
      </c>
      <c r="L23" s="174">
        <f t="shared" si="5"/>
        <v>5847.9532163742697</v>
      </c>
      <c r="M23" s="181" t="s">
        <v>5</v>
      </c>
    </row>
    <row r="24" spans="1:13" s="168" customFormat="1" ht="15.75" customHeight="1">
      <c r="A24" s="159">
        <v>43551</v>
      </c>
      <c r="B24" s="183" t="s">
        <v>686</v>
      </c>
      <c r="C24" s="183" t="s">
        <v>498</v>
      </c>
      <c r="D24" s="177">
        <v>141.84397163120568</v>
      </c>
      <c r="E24" s="183">
        <v>1410</v>
      </c>
      <c r="F24" s="183">
        <v>1418</v>
      </c>
      <c r="G24" s="183">
        <v>1428</v>
      </c>
      <c r="H24" s="183">
        <v>1440</v>
      </c>
      <c r="I24" s="183">
        <v>1400</v>
      </c>
      <c r="J24" s="183">
        <v>1440</v>
      </c>
      <c r="K24" s="174">
        <f t="shared" si="4"/>
        <v>30</v>
      </c>
      <c r="L24" s="174">
        <f t="shared" si="5"/>
        <v>4255.3191489361707</v>
      </c>
      <c r="M24" s="181" t="s">
        <v>5</v>
      </c>
    </row>
    <row r="25" spans="1:13" s="168" customFormat="1" ht="15.75" customHeight="1">
      <c r="A25" s="159">
        <v>43551</v>
      </c>
      <c r="B25" s="183" t="s">
        <v>687</v>
      </c>
      <c r="C25" s="183" t="s">
        <v>498</v>
      </c>
      <c r="D25" s="177">
        <v>421.05263157894734</v>
      </c>
      <c r="E25" s="183">
        <v>475</v>
      </c>
      <c r="F25" s="183">
        <v>478</v>
      </c>
      <c r="G25" s="183">
        <v>481</v>
      </c>
      <c r="H25" s="183">
        <v>485</v>
      </c>
      <c r="I25" s="183">
        <v>471</v>
      </c>
      <c r="J25" s="183">
        <v>478</v>
      </c>
      <c r="K25" s="174">
        <f t="shared" si="4"/>
        <v>3</v>
      </c>
      <c r="L25" s="174">
        <f t="shared" si="5"/>
        <v>1263.1578947368421</v>
      </c>
      <c r="M25" s="181" t="s">
        <v>5</v>
      </c>
    </row>
    <row r="26" spans="1:13" s="168" customFormat="1" ht="15.75" customHeight="1">
      <c r="A26" s="159">
        <v>43551</v>
      </c>
      <c r="B26" s="183" t="s">
        <v>685</v>
      </c>
      <c r="C26" s="183" t="s">
        <v>498</v>
      </c>
      <c r="D26" s="177">
        <v>576.36887608069162</v>
      </c>
      <c r="E26" s="183">
        <v>347</v>
      </c>
      <c r="F26" s="183">
        <v>350</v>
      </c>
      <c r="G26" s="183">
        <v>353</v>
      </c>
      <c r="H26" s="183">
        <v>357</v>
      </c>
      <c r="I26" s="183">
        <v>343</v>
      </c>
      <c r="J26" s="183">
        <v>353</v>
      </c>
      <c r="K26" s="174">
        <f t="shared" si="4"/>
        <v>6</v>
      </c>
      <c r="L26" s="174">
        <f t="shared" si="5"/>
        <v>3458.2132564841495</v>
      </c>
      <c r="M26" s="181" t="s">
        <v>5</v>
      </c>
    </row>
    <row r="27" spans="1:13" s="168" customFormat="1" ht="15.75" customHeight="1">
      <c r="A27" s="159">
        <v>43551</v>
      </c>
      <c r="B27" s="183" t="s">
        <v>688</v>
      </c>
      <c r="C27" s="183" t="s">
        <v>498</v>
      </c>
      <c r="D27" s="177">
        <v>4395.6043956043959</v>
      </c>
      <c r="E27" s="183">
        <v>45.5</v>
      </c>
      <c r="F27" s="183">
        <v>46.2</v>
      </c>
      <c r="G27" s="183">
        <v>47</v>
      </c>
      <c r="H27" s="183">
        <v>48</v>
      </c>
      <c r="I27" s="183">
        <v>44.45</v>
      </c>
      <c r="J27" s="183">
        <v>47</v>
      </c>
      <c r="K27" s="174">
        <f t="shared" si="4"/>
        <v>1.5</v>
      </c>
      <c r="L27" s="174">
        <f t="shared" si="5"/>
        <v>6593.4065934065939</v>
      </c>
      <c r="M27" s="181" t="s">
        <v>5</v>
      </c>
    </row>
    <row r="28" spans="1:13" s="168" customFormat="1" ht="15.75" customHeight="1">
      <c r="A28" s="159">
        <v>43550</v>
      </c>
      <c r="B28" s="183" t="s">
        <v>675</v>
      </c>
      <c r="C28" s="183" t="s">
        <v>498</v>
      </c>
      <c r="D28" s="177">
        <v>740.74074074074076</v>
      </c>
      <c r="E28" s="183">
        <v>270</v>
      </c>
      <c r="F28" s="183">
        <v>272</v>
      </c>
      <c r="G28" s="183">
        <v>274</v>
      </c>
      <c r="H28" s="183">
        <v>277</v>
      </c>
      <c r="I28" s="183">
        <v>267</v>
      </c>
      <c r="J28" s="183">
        <v>277</v>
      </c>
      <c r="K28" s="174">
        <f t="shared" ref="K28:K35" si="6">J28-E28</f>
        <v>7</v>
      </c>
      <c r="L28" s="174">
        <f t="shared" ref="L28:L35" si="7">K28*D28</f>
        <v>5185.1851851851852</v>
      </c>
      <c r="M28" s="181" t="s">
        <v>5</v>
      </c>
    </row>
    <row r="29" spans="1:13" s="168" customFormat="1" ht="15.75" customHeight="1">
      <c r="A29" s="159">
        <v>43550</v>
      </c>
      <c r="B29" s="183" t="s">
        <v>675</v>
      </c>
      <c r="C29" s="183" t="s">
        <v>498</v>
      </c>
      <c r="D29" s="177">
        <v>727.27272727272725</v>
      </c>
      <c r="E29" s="183">
        <v>275</v>
      </c>
      <c r="F29" s="183">
        <v>277</v>
      </c>
      <c r="G29" s="183">
        <v>279</v>
      </c>
      <c r="H29" s="183">
        <v>282</v>
      </c>
      <c r="I29" s="183">
        <v>272</v>
      </c>
      <c r="J29" s="183">
        <v>277</v>
      </c>
      <c r="K29" s="174">
        <f t="shared" si="6"/>
        <v>2</v>
      </c>
      <c r="L29" s="174">
        <f t="shared" si="7"/>
        <v>1454.5454545454545</v>
      </c>
      <c r="M29" s="181" t="s">
        <v>5</v>
      </c>
    </row>
    <row r="30" spans="1:13" s="168" customFormat="1" ht="15.75" customHeight="1">
      <c r="A30" s="159">
        <v>43550</v>
      </c>
      <c r="B30" s="183" t="s">
        <v>676</v>
      </c>
      <c r="C30" s="183" t="s">
        <v>498</v>
      </c>
      <c r="D30" s="177">
        <v>202.02020202020202</v>
      </c>
      <c r="E30" s="183">
        <v>990</v>
      </c>
      <c r="F30" s="183">
        <v>996</v>
      </c>
      <c r="G30" s="183">
        <v>1003</v>
      </c>
      <c r="H30" s="183">
        <v>1010</v>
      </c>
      <c r="I30" s="183">
        <v>982</v>
      </c>
      <c r="J30" s="183">
        <v>1010</v>
      </c>
      <c r="K30" s="174">
        <f t="shared" si="6"/>
        <v>20</v>
      </c>
      <c r="L30" s="174">
        <f t="shared" si="7"/>
        <v>4040.4040404040406</v>
      </c>
      <c r="M30" s="181" t="s">
        <v>5</v>
      </c>
    </row>
    <row r="31" spans="1:13" s="168" customFormat="1" ht="15.75" customHeight="1">
      <c r="A31" s="159">
        <v>43550</v>
      </c>
      <c r="B31" s="183" t="s">
        <v>677</v>
      </c>
      <c r="C31" s="183" t="s">
        <v>498</v>
      </c>
      <c r="D31" s="177">
        <v>980.39215686274508</v>
      </c>
      <c r="E31" s="183">
        <v>204</v>
      </c>
      <c r="F31" s="183">
        <v>206</v>
      </c>
      <c r="G31" s="183">
        <v>208</v>
      </c>
      <c r="H31" s="183">
        <v>211</v>
      </c>
      <c r="I31" s="183">
        <v>201</v>
      </c>
      <c r="J31" s="186">
        <v>205.35</v>
      </c>
      <c r="K31" s="174">
        <f t="shared" si="6"/>
        <v>1.3499999999999943</v>
      </c>
      <c r="L31" s="174">
        <f t="shared" si="7"/>
        <v>1323.5294117647004</v>
      </c>
      <c r="M31" s="181" t="s">
        <v>5</v>
      </c>
    </row>
    <row r="32" spans="1:13" s="168" customFormat="1" ht="15.75" customHeight="1">
      <c r="A32" s="159">
        <v>43550</v>
      </c>
      <c r="B32" s="183" t="s">
        <v>678</v>
      </c>
      <c r="C32" s="183" t="s">
        <v>498</v>
      </c>
      <c r="D32" s="177">
        <v>2797.2027972027972</v>
      </c>
      <c r="E32" s="183">
        <v>71.5</v>
      </c>
      <c r="F32" s="183">
        <v>72.2</v>
      </c>
      <c r="G32" s="183">
        <v>73</v>
      </c>
      <c r="H32" s="183">
        <v>74</v>
      </c>
      <c r="I32" s="183">
        <v>70.45</v>
      </c>
      <c r="J32" s="183">
        <v>72.2</v>
      </c>
      <c r="K32" s="174">
        <f t="shared" si="6"/>
        <v>0.70000000000000284</v>
      </c>
      <c r="L32" s="174">
        <f t="shared" si="7"/>
        <v>1958.0419580419659</v>
      </c>
      <c r="M32" s="181" t="s">
        <v>5</v>
      </c>
    </row>
    <row r="33" spans="1:13" s="168" customFormat="1" ht="15.75" customHeight="1">
      <c r="A33" s="159">
        <v>43550</v>
      </c>
      <c r="B33" s="183" t="s">
        <v>679</v>
      </c>
      <c r="C33" s="183" t="s">
        <v>498</v>
      </c>
      <c r="D33" s="177">
        <v>2222.2222222222222</v>
      </c>
      <c r="E33" s="183">
        <v>90</v>
      </c>
      <c r="F33" s="183">
        <v>90.6</v>
      </c>
      <c r="G33" s="183">
        <v>91.5</v>
      </c>
      <c r="H33" s="183">
        <v>92.5</v>
      </c>
      <c r="I33" s="183">
        <v>89</v>
      </c>
      <c r="J33" s="183">
        <v>91.5</v>
      </c>
      <c r="K33" s="174">
        <f t="shared" si="6"/>
        <v>1.5</v>
      </c>
      <c r="L33" s="174">
        <f t="shared" si="7"/>
        <v>3333.333333333333</v>
      </c>
      <c r="M33" s="181" t="s">
        <v>5</v>
      </c>
    </row>
    <row r="34" spans="1:13" s="168" customFormat="1" ht="15.75" customHeight="1">
      <c r="A34" s="159">
        <v>43550</v>
      </c>
      <c r="B34" s="183" t="s">
        <v>680</v>
      </c>
      <c r="C34" s="183" t="s">
        <v>498</v>
      </c>
      <c r="D34" s="177">
        <v>10810.81081081081</v>
      </c>
      <c r="E34" s="183">
        <v>18.5</v>
      </c>
      <c r="F34" s="183">
        <v>19</v>
      </c>
      <c r="G34" s="183">
        <v>19.600000000000001</v>
      </c>
      <c r="H34" s="183">
        <v>20.5</v>
      </c>
      <c r="I34" s="183">
        <v>17.8</v>
      </c>
      <c r="J34" s="183">
        <v>19.600000000000001</v>
      </c>
      <c r="K34" s="174">
        <f t="shared" si="6"/>
        <v>1.1000000000000014</v>
      </c>
      <c r="L34" s="174">
        <f t="shared" si="7"/>
        <v>11891.891891891906</v>
      </c>
      <c r="M34" s="181" t="s">
        <v>5</v>
      </c>
    </row>
    <row r="35" spans="1:13" s="168" customFormat="1" ht="15.75" customHeight="1">
      <c r="A35" s="159">
        <v>43550</v>
      </c>
      <c r="B35" s="183" t="s">
        <v>681</v>
      </c>
      <c r="C35" s="183" t="s">
        <v>498</v>
      </c>
      <c r="D35" s="177">
        <v>135.13513513513513</v>
      </c>
      <c r="E35" s="183">
        <v>1480</v>
      </c>
      <c r="F35" s="183">
        <v>1488</v>
      </c>
      <c r="G35" s="183">
        <v>1496</v>
      </c>
      <c r="H35" s="183">
        <v>1506</v>
      </c>
      <c r="I35" s="183">
        <v>1470</v>
      </c>
      <c r="J35" s="183">
        <v>1488</v>
      </c>
      <c r="K35" s="174">
        <f t="shared" si="6"/>
        <v>8</v>
      </c>
      <c r="L35" s="174">
        <f t="shared" si="7"/>
        <v>1081.081081081081</v>
      </c>
      <c r="M35" s="181" t="s">
        <v>5</v>
      </c>
    </row>
    <row r="36" spans="1:13" s="168" customFormat="1" ht="15.75" customHeight="1">
      <c r="A36" s="175">
        <v>43549</v>
      </c>
      <c r="B36" s="183" t="s">
        <v>439</v>
      </c>
      <c r="C36" s="182" t="s">
        <v>6</v>
      </c>
      <c r="D36" s="177">
        <v>77.821011673151745</v>
      </c>
      <c r="E36" s="183">
        <v>2570</v>
      </c>
      <c r="F36" s="183">
        <v>2555</v>
      </c>
      <c r="G36" s="183">
        <v>2540</v>
      </c>
      <c r="H36" s="183">
        <v>2520</v>
      </c>
      <c r="I36" s="183">
        <v>2595</v>
      </c>
      <c r="J36" s="183">
        <v>2540</v>
      </c>
      <c r="K36" s="176">
        <f t="shared" ref="K36:K37" si="8">E36-J36</f>
        <v>30</v>
      </c>
      <c r="L36" s="177">
        <f t="shared" ref="L36:L37" si="9">K36*D36</f>
        <v>2334.6303501945522</v>
      </c>
      <c r="M36" s="178" t="s">
        <v>5</v>
      </c>
    </row>
    <row r="37" spans="1:13" s="168" customFormat="1" ht="15.75" customHeight="1">
      <c r="A37" s="175">
        <v>43549</v>
      </c>
      <c r="B37" s="183" t="s">
        <v>492</v>
      </c>
      <c r="C37" s="182" t="s">
        <v>6</v>
      </c>
      <c r="D37" s="177">
        <v>2564.102564102564</v>
      </c>
      <c r="E37" s="183">
        <v>78</v>
      </c>
      <c r="F37" s="183">
        <v>77.400000000000006</v>
      </c>
      <c r="G37" s="183">
        <v>76.5</v>
      </c>
      <c r="H37" s="183">
        <v>75.5</v>
      </c>
      <c r="I37" s="183">
        <v>79</v>
      </c>
      <c r="J37" s="183">
        <v>79</v>
      </c>
      <c r="K37" s="161">
        <f t="shared" si="8"/>
        <v>-1</v>
      </c>
      <c r="L37" s="179">
        <f t="shared" si="9"/>
        <v>-2564.102564102564</v>
      </c>
      <c r="M37" s="180" t="s">
        <v>7</v>
      </c>
    </row>
    <row r="38" spans="1:13" s="168" customFormat="1" ht="15.75" customHeight="1">
      <c r="A38" s="175">
        <v>43549</v>
      </c>
      <c r="B38" s="183" t="s">
        <v>60</v>
      </c>
      <c r="C38" s="183" t="s">
        <v>498</v>
      </c>
      <c r="D38" s="177">
        <v>1365.1877133105802</v>
      </c>
      <c r="E38" s="183">
        <v>146.5</v>
      </c>
      <c r="F38" s="183">
        <v>147.5</v>
      </c>
      <c r="G38" s="183">
        <v>149</v>
      </c>
      <c r="H38" s="183">
        <v>151</v>
      </c>
      <c r="I38" s="183">
        <v>145</v>
      </c>
      <c r="J38" s="183">
        <v>151</v>
      </c>
      <c r="K38" s="174">
        <f t="shared" ref="K38:K39" si="10">J38-E38</f>
        <v>4.5</v>
      </c>
      <c r="L38" s="174">
        <f t="shared" ref="L38:L41" si="11">K38*D38</f>
        <v>6143.3447098976112</v>
      </c>
      <c r="M38" s="181" t="s">
        <v>5</v>
      </c>
    </row>
    <row r="39" spans="1:13" s="168" customFormat="1" ht="15.75" customHeight="1">
      <c r="A39" s="175">
        <v>43549</v>
      </c>
      <c r="B39" s="183" t="s">
        <v>409</v>
      </c>
      <c r="C39" s="183" t="s">
        <v>498</v>
      </c>
      <c r="D39" s="177">
        <v>1702.127659574468</v>
      </c>
      <c r="E39" s="183">
        <v>117.5</v>
      </c>
      <c r="F39" s="183">
        <v>118.5</v>
      </c>
      <c r="G39" s="183">
        <v>119.5</v>
      </c>
      <c r="H39" s="183">
        <v>121</v>
      </c>
      <c r="I39" s="183">
        <v>116</v>
      </c>
      <c r="J39" s="183">
        <v>121</v>
      </c>
      <c r="K39" s="174">
        <f t="shared" si="10"/>
        <v>3.5</v>
      </c>
      <c r="L39" s="174">
        <f t="shared" si="11"/>
        <v>5957.4468085106382</v>
      </c>
      <c r="M39" s="181" t="s">
        <v>5</v>
      </c>
    </row>
    <row r="40" spans="1:13" s="168" customFormat="1" ht="15.75" customHeight="1">
      <c r="A40" s="175">
        <v>43549</v>
      </c>
      <c r="B40" s="183" t="s">
        <v>374</v>
      </c>
      <c r="C40" s="182" t="s">
        <v>6</v>
      </c>
      <c r="D40" s="177">
        <v>270.27027027027026</v>
      </c>
      <c r="E40" s="183">
        <v>740</v>
      </c>
      <c r="F40" s="183">
        <v>735</v>
      </c>
      <c r="G40" s="183">
        <v>730</v>
      </c>
      <c r="H40" s="183">
        <v>724</v>
      </c>
      <c r="I40" s="183">
        <v>747</v>
      </c>
      <c r="J40" s="183">
        <v>736</v>
      </c>
      <c r="K40" s="176">
        <f t="shared" ref="K40" si="12">E40-J40</f>
        <v>4</v>
      </c>
      <c r="L40" s="177">
        <f t="shared" si="11"/>
        <v>1081.081081081081</v>
      </c>
      <c r="M40" s="178" t="s">
        <v>5</v>
      </c>
    </row>
    <row r="41" spans="1:13" s="168" customFormat="1" ht="15.75" customHeight="1">
      <c r="A41" s="175">
        <v>43549</v>
      </c>
      <c r="B41" s="183" t="s">
        <v>423</v>
      </c>
      <c r="C41" s="183" t="s">
        <v>498</v>
      </c>
      <c r="D41" s="177">
        <v>858.36909871244632</v>
      </c>
      <c r="E41" s="183">
        <v>233</v>
      </c>
      <c r="F41" s="183">
        <v>235</v>
      </c>
      <c r="G41" s="183">
        <v>237</v>
      </c>
      <c r="H41" s="183">
        <v>240</v>
      </c>
      <c r="I41" s="183">
        <v>230</v>
      </c>
      <c r="J41" s="183">
        <v>240</v>
      </c>
      <c r="K41" s="174">
        <f t="shared" ref="K41" si="13">J41-E41</f>
        <v>7</v>
      </c>
      <c r="L41" s="174">
        <f t="shared" si="11"/>
        <v>6008.5836909871241</v>
      </c>
      <c r="M41" s="181" t="s">
        <v>5</v>
      </c>
    </row>
    <row r="42" spans="1:13" s="168" customFormat="1" ht="15.75" customHeight="1">
      <c r="A42" s="175">
        <v>43546</v>
      </c>
      <c r="B42" s="183" t="s">
        <v>426</v>
      </c>
      <c r="C42" s="183" t="s">
        <v>498</v>
      </c>
      <c r="D42" s="177">
        <v>787.40157480314963</v>
      </c>
      <c r="E42" s="183">
        <v>254</v>
      </c>
      <c r="F42" s="183">
        <v>256</v>
      </c>
      <c r="G42" s="183">
        <v>258</v>
      </c>
      <c r="H42" s="183">
        <v>261</v>
      </c>
      <c r="I42" s="183">
        <v>251</v>
      </c>
      <c r="J42" s="183">
        <v>257.5</v>
      </c>
      <c r="K42" s="174">
        <f t="shared" ref="K42:K46" si="14">J42-E42</f>
        <v>3.5</v>
      </c>
      <c r="L42" s="174">
        <f t="shared" ref="L42:L46" si="15">K42*D42</f>
        <v>2755.9055118110236</v>
      </c>
      <c r="M42" s="181" t="s">
        <v>5</v>
      </c>
    </row>
    <row r="43" spans="1:13" s="168" customFormat="1" ht="15.75" customHeight="1">
      <c r="A43" s="175">
        <v>43546</v>
      </c>
      <c r="B43" s="183" t="s">
        <v>469</v>
      </c>
      <c r="C43" s="183" t="s">
        <v>498</v>
      </c>
      <c r="D43" s="177">
        <v>268.0965147453083</v>
      </c>
      <c r="E43" s="183">
        <v>746</v>
      </c>
      <c r="F43" s="183">
        <v>751</v>
      </c>
      <c r="G43" s="183">
        <v>756</v>
      </c>
      <c r="H43" s="183">
        <v>763</v>
      </c>
      <c r="I43" s="183">
        <v>739</v>
      </c>
      <c r="J43" s="183">
        <v>756</v>
      </c>
      <c r="K43" s="174">
        <f t="shared" si="14"/>
        <v>10</v>
      </c>
      <c r="L43" s="174">
        <f t="shared" si="15"/>
        <v>2680.9651474530829</v>
      </c>
      <c r="M43" s="181" t="s">
        <v>5</v>
      </c>
    </row>
    <row r="44" spans="1:13" s="168" customFormat="1" ht="15.75" customHeight="1">
      <c r="A44" s="175">
        <v>43546</v>
      </c>
      <c r="B44" s="183" t="s">
        <v>356</v>
      </c>
      <c r="C44" s="183" t="s">
        <v>498</v>
      </c>
      <c r="D44" s="177">
        <v>81.632653061224488</v>
      </c>
      <c r="E44" s="183">
        <v>2450</v>
      </c>
      <c r="F44" s="183">
        <v>2470</v>
      </c>
      <c r="G44" s="183">
        <v>2490</v>
      </c>
      <c r="H44" s="183">
        <v>2520</v>
      </c>
      <c r="I44" s="183">
        <v>2420</v>
      </c>
      <c r="J44" s="183">
        <v>2465</v>
      </c>
      <c r="K44" s="174">
        <f t="shared" si="14"/>
        <v>15</v>
      </c>
      <c r="L44" s="174">
        <f t="shared" si="15"/>
        <v>1224.4897959183672</v>
      </c>
      <c r="M44" s="181" t="s">
        <v>5</v>
      </c>
    </row>
    <row r="45" spans="1:13" s="168" customFormat="1" ht="15.75" customHeight="1">
      <c r="A45" s="175">
        <v>43546</v>
      </c>
      <c r="B45" s="183" t="s">
        <v>400</v>
      </c>
      <c r="C45" s="183" t="s">
        <v>498</v>
      </c>
      <c r="D45" s="177">
        <v>319.4888178913738</v>
      </c>
      <c r="E45" s="183">
        <v>626</v>
      </c>
      <c r="F45" s="183">
        <v>630</v>
      </c>
      <c r="G45" s="183">
        <v>634</v>
      </c>
      <c r="H45" s="183">
        <v>640</v>
      </c>
      <c r="I45" s="183">
        <v>620</v>
      </c>
      <c r="J45" s="183">
        <v>640</v>
      </c>
      <c r="K45" s="174">
        <f t="shared" si="14"/>
        <v>14</v>
      </c>
      <c r="L45" s="174">
        <f t="shared" si="15"/>
        <v>4472.8434504792331</v>
      </c>
      <c r="M45" s="181" t="s">
        <v>5</v>
      </c>
    </row>
    <row r="46" spans="1:13" s="168" customFormat="1" ht="15.75" customHeight="1">
      <c r="A46" s="175">
        <v>43546</v>
      </c>
      <c r="B46" s="183" t="s">
        <v>656</v>
      </c>
      <c r="C46" s="183" t="s">
        <v>498</v>
      </c>
      <c r="D46" s="177">
        <v>139.86013986013987</v>
      </c>
      <c r="E46" s="183">
        <v>1430</v>
      </c>
      <c r="F46" s="183">
        <v>1438</v>
      </c>
      <c r="G46" s="183">
        <v>1448</v>
      </c>
      <c r="H46" s="183">
        <v>1462</v>
      </c>
      <c r="I46" s="183">
        <v>1418</v>
      </c>
      <c r="J46" s="183">
        <v>1438</v>
      </c>
      <c r="K46" s="174">
        <f t="shared" si="14"/>
        <v>8</v>
      </c>
      <c r="L46" s="174">
        <f t="shared" si="15"/>
        <v>1118.8811188811189</v>
      </c>
      <c r="M46" s="181" t="s">
        <v>5</v>
      </c>
    </row>
    <row r="47" spans="1:13" s="173" customFormat="1" ht="15.75" customHeight="1">
      <c r="A47" s="175">
        <v>43544</v>
      </c>
      <c r="B47" s="183" t="s">
        <v>472</v>
      </c>
      <c r="C47" s="183" t="s">
        <v>498</v>
      </c>
      <c r="D47" s="177">
        <v>148.14814814814815</v>
      </c>
      <c r="E47" s="183">
        <v>1350</v>
      </c>
      <c r="F47" s="183">
        <v>1358</v>
      </c>
      <c r="G47" s="183">
        <v>1366</v>
      </c>
      <c r="H47" s="183">
        <v>1376</v>
      </c>
      <c r="I47" s="183">
        <v>1340</v>
      </c>
      <c r="J47" s="183">
        <v>1358</v>
      </c>
      <c r="K47" s="174">
        <f t="shared" ref="K47:K49" si="16">J47-E47</f>
        <v>8</v>
      </c>
      <c r="L47" s="174">
        <f t="shared" ref="L47:L49" si="17">K47*D47</f>
        <v>1185.1851851851852</v>
      </c>
      <c r="M47" s="181" t="s">
        <v>5</v>
      </c>
    </row>
    <row r="48" spans="1:13" s="173" customFormat="1" ht="15.75" customHeight="1">
      <c r="A48" s="175">
        <v>43544</v>
      </c>
      <c r="B48" s="183" t="s">
        <v>674</v>
      </c>
      <c r="C48" s="183" t="s">
        <v>498</v>
      </c>
      <c r="D48" s="177">
        <v>2797.2027972027972</v>
      </c>
      <c r="E48" s="183">
        <v>71.5</v>
      </c>
      <c r="F48" s="183">
        <v>72.2</v>
      </c>
      <c r="G48" s="183">
        <v>73</v>
      </c>
      <c r="H48" s="183">
        <v>74</v>
      </c>
      <c r="I48" s="183">
        <v>70.45</v>
      </c>
      <c r="J48" s="183">
        <v>72.2</v>
      </c>
      <c r="K48" s="174">
        <f t="shared" si="16"/>
        <v>0.70000000000000284</v>
      </c>
      <c r="L48" s="174">
        <f t="shared" si="17"/>
        <v>1958.0419580419659</v>
      </c>
      <c r="M48" s="181" t="s">
        <v>5</v>
      </c>
    </row>
    <row r="49" spans="1:13" s="173" customFormat="1" ht="15.75" customHeight="1">
      <c r="A49" s="175">
        <v>43544</v>
      </c>
      <c r="B49" s="183" t="s">
        <v>469</v>
      </c>
      <c r="C49" s="183" t="s">
        <v>498</v>
      </c>
      <c r="D49" s="177">
        <v>277.0083102493075</v>
      </c>
      <c r="E49" s="183">
        <v>722</v>
      </c>
      <c r="F49" s="183">
        <v>726</v>
      </c>
      <c r="G49" s="183">
        <v>731</v>
      </c>
      <c r="H49" s="183">
        <v>737</v>
      </c>
      <c r="I49" s="183">
        <v>716</v>
      </c>
      <c r="J49" s="183">
        <v>737</v>
      </c>
      <c r="K49" s="174">
        <f t="shared" si="16"/>
        <v>15</v>
      </c>
      <c r="L49" s="174">
        <f t="shared" si="17"/>
        <v>4155.1246537396128</v>
      </c>
      <c r="M49" s="181" t="s">
        <v>5</v>
      </c>
    </row>
    <row r="50" spans="1:13" s="172" customFormat="1" ht="21" customHeight="1">
      <c r="A50" s="175">
        <v>43543</v>
      </c>
      <c r="B50" s="183" t="s">
        <v>656</v>
      </c>
      <c r="C50" s="183" t="s">
        <v>498</v>
      </c>
      <c r="D50" s="177">
        <f t="shared" ref="D50:D55" si="18">200000/E50</f>
        <v>142.65335235378032</v>
      </c>
      <c r="E50" s="183">
        <v>1402</v>
      </c>
      <c r="F50" s="183">
        <v>1410</v>
      </c>
      <c r="G50" s="183">
        <v>1418</v>
      </c>
      <c r="H50" s="183">
        <v>1428</v>
      </c>
      <c r="I50" s="183">
        <v>1392</v>
      </c>
      <c r="J50" s="183">
        <v>1428</v>
      </c>
      <c r="K50" s="174">
        <f t="shared" ref="K50:K55" si="19">J50-E50</f>
        <v>26</v>
      </c>
      <c r="L50" s="174">
        <f t="shared" ref="L50:L55" si="20">K50*D50</f>
        <v>3708.9871611982885</v>
      </c>
      <c r="M50" s="181" t="s">
        <v>5</v>
      </c>
    </row>
    <row r="51" spans="1:13" s="172" customFormat="1" ht="21" customHeight="1">
      <c r="A51" s="175">
        <v>43543</v>
      </c>
      <c r="B51" s="183" t="s">
        <v>368</v>
      </c>
      <c r="C51" s="183" t="s">
        <v>498</v>
      </c>
      <c r="D51" s="177">
        <f t="shared" si="18"/>
        <v>269.17900403768505</v>
      </c>
      <c r="E51" s="183">
        <v>743</v>
      </c>
      <c r="F51" s="183">
        <v>748</v>
      </c>
      <c r="G51" s="183">
        <v>753</v>
      </c>
      <c r="H51" s="183">
        <v>760</v>
      </c>
      <c r="I51" s="183">
        <v>736</v>
      </c>
      <c r="J51" s="183">
        <v>748</v>
      </c>
      <c r="K51" s="174">
        <f t="shared" si="19"/>
        <v>5</v>
      </c>
      <c r="L51" s="174">
        <f t="shared" si="20"/>
        <v>1345.8950201884252</v>
      </c>
      <c r="M51" s="181" t="s">
        <v>5</v>
      </c>
    </row>
    <row r="52" spans="1:13" s="172" customFormat="1" ht="21" customHeight="1">
      <c r="A52" s="175">
        <v>43543</v>
      </c>
      <c r="B52" s="183" t="s">
        <v>487</v>
      </c>
      <c r="C52" s="183" t="s">
        <v>498</v>
      </c>
      <c r="D52" s="177">
        <f t="shared" si="18"/>
        <v>1904.7619047619048</v>
      </c>
      <c r="E52" s="183">
        <v>105</v>
      </c>
      <c r="F52" s="183">
        <v>106</v>
      </c>
      <c r="G52" s="183">
        <v>107</v>
      </c>
      <c r="H52" s="183">
        <v>109</v>
      </c>
      <c r="I52" s="183">
        <v>103.45</v>
      </c>
      <c r="J52" s="183">
        <v>107</v>
      </c>
      <c r="K52" s="174">
        <f t="shared" si="19"/>
        <v>2</v>
      </c>
      <c r="L52" s="174">
        <f t="shared" si="20"/>
        <v>3809.5238095238096</v>
      </c>
      <c r="M52" s="181" t="s">
        <v>5</v>
      </c>
    </row>
    <row r="53" spans="1:13" s="172" customFormat="1" ht="21" customHeight="1">
      <c r="A53" s="175">
        <v>43543</v>
      </c>
      <c r="B53" s="183" t="s">
        <v>421</v>
      </c>
      <c r="C53" s="183" t="s">
        <v>498</v>
      </c>
      <c r="D53" s="177">
        <f t="shared" si="18"/>
        <v>1612.9032258064517</v>
      </c>
      <c r="E53" s="183">
        <v>124</v>
      </c>
      <c r="F53" s="183">
        <v>125.25</v>
      </c>
      <c r="G53" s="183">
        <v>126.75</v>
      </c>
      <c r="H53" s="183">
        <v>129</v>
      </c>
      <c r="I53" s="183">
        <v>122</v>
      </c>
      <c r="J53" s="183">
        <v>125.25</v>
      </c>
      <c r="K53" s="174">
        <f t="shared" si="19"/>
        <v>1.25</v>
      </c>
      <c r="L53" s="174">
        <f t="shared" si="20"/>
        <v>2016.1290322580646</v>
      </c>
      <c r="M53" s="181" t="s">
        <v>5</v>
      </c>
    </row>
    <row r="54" spans="1:13" s="172" customFormat="1" ht="21" customHeight="1">
      <c r="A54" s="175">
        <v>43543</v>
      </c>
      <c r="B54" s="183" t="s">
        <v>488</v>
      </c>
      <c r="C54" s="183" t="s">
        <v>498</v>
      </c>
      <c r="D54" s="177">
        <f t="shared" si="18"/>
        <v>2247.1910112359551</v>
      </c>
      <c r="E54" s="183">
        <v>89</v>
      </c>
      <c r="F54" s="183">
        <v>89.6</v>
      </c>
      <c r="G54" s="183">
        <v>90.5</v>
      </c>
      <c r="H54" s="183">
        <v>91.5</v>
      </c>
      <c r="I54" s="183">
        <v>88</v>
      </c>
      <c r="J54" s="183">
        <v>91.5</v>
      </c>
      <c r="K54" s="174">
        <f t="shared" si="19"/>
        <v>2.5</v>
      </c>
      <c r="L54" s="174">
        <f t="shared" si="20"/>
        <v>5617.9775280898875</v>
      </c>
      <c r="M54" s="181" t="s">
        <v>5</v>
      </c>
    </row>
    <row r="55" spans="1:13" s="172" customFormat="1" ht="21" customHeight="1">
      <c r="A55" s="175">
        <v>43543</v>
      </c>
      <c r="B55" s="183" t="s">
        <v>408</v>
      </c>
      <c r="C55" s="183" t="s">
        <v>498</v>
      </c>
      <c r="D55" s="177">
        <f t="shared" si="18"/>
        <v>67.727734507280729</v>
      </c>
      <c r="E55" s="183">
        <v>2953</v>
      </c>
      <c r="F55" s="183">
        <v>2968</v>
      </c>
      <c r="G55" s="183">
        <v>2983</v>
      </c>
      <c r="H55" s="183">
        <v>3003</v>
      </c>
      <c r="I55" s="183">
        <v>2933</v>
      </c>
      <c r="J55" s="183">
        <v>2953</v>
      </c>
      <c r="K55" s="174">
        <f t="shared" si="19"/>
        <v>0</v>
      </c>
      <c r="L55" s="174">
        <f t="shared" si="20"/>
        <v>0</v>
      </c>
      <c r="M55" s="181" t="s">
        <v>70</v>
      </c>
    </row>
    <row r="56" spans="1:13" s="168" customFormat="1" ht="15.75" customHeight="1">
      <c r="A56" s="175">
        <v>43542</v>
      </c>
      <c r="B56" s="183" t="s">
        <v>672</v>
      </c>
      <c r="C56" s="169" t="s">
        <v>8</v>
      </c>
      <c r="D56" s="177">
        <v>148.92032762472078</v>
      </c>
      <c r="E56" s="183">
        <v>1343</v>
      </c>
      <c r="F56" s="183">
        <v>1362</v>
      </c>
      <c r="G56" s="183">
        <v>1370</v>
      </c>
      <c r="H56" s="183">
        <v>1380</v>
      </c>
      <c r="I56" s="183">
        <v>1320</v>
      </c>
      <c r="J56" s="186">
        <v>1348</v>
      </c>
      <c r="K56" s="170">
        <f t="shared" ref="K56:K60" si="21">J56-E56</f>
        <v>5</v>
      </c>
      <c r="L56" s="171">
        <f t="shared" ref="L56:L60" si="22">K56*D56</f>
        <v>744.60163812360395</v>
      </c>
      <c r="M56" s="181" t="s">
        <v>5</v>
      </c>
    </row>
    <row r="57" spans="1:13" s="168" customFormat="1" ht="15.75" customHeight="1">
      <c r="A57" s="175">
        <v>43542</v>
      </c>
      <c r="B57" s="183" t="s">
        <v>455</v>
      </c>
      <c r="C57" s="169" t="s">
        <v>8</v>
      </c>
      <c r="D57" s="177">
        <v>1219.5121951219512</v>
      </c>
      <c r="E57" s="183">
        <v>164</v>
      </c>
      <c r="F57" s="183">
        <v>165.25</v>
      </c>
      <c r="G57" s="183">
        <v>166.75</v>
      </c>
      <c r="H57" s="183">
        <v>169</v>
      </c>
      <c r="I57" s="183">
        <v>162</v>
      </c>
      <c r="J57" s="183">
        <v>165.25</v>
      </c>
      <c r="K57" s="170">
        <f t="shared" si="21"/>
        <v>1.25</v>
      </c>
      <c r="L57" s="171">
        <f t="shared" si="22"/>
        <v>1524.3902439024391</v>
      </c>
      <c r="M57" s="181" t="s">
        <v>5</v>
      </c>
    </row>
    <row r="58" spans="1:13" s="168" customFormat="1" ht="15.75" customHeight="1">
      <c r="A58" s="175">
        <v>43542</v>
      </c>
      <c r="B58" s="183" t="s">
        <v>450</v>
      </c>
      <c r="C58" s="169" t="s">
        <v>8</v>
      </c>
      <c r="D58" s="177">
        <v>491.40049140049138</v>
      </c>
      <c r="E58" s="183">
        <v>407</v>
      </c>
      <c r="F58" s="183">
        <v>410</v>
      </c>
      <c r="G58" s="183">
        <v>413</v>
      </c>
      <c r="H58" s="183">
        <v>417</v>
      </c>
      <c r="I58" s="183">
        <v>403</v>
      </c>
      <c r="J58" s="183">
        <v>407</v>
      </c>
      <c r="K58" s="170">
        <f t="shared" si="21"/>
        <v>0</v>
      </c>
      <c r="L58" s="171">
        <f t="shared" si="22"/>
        <v>0</v>
      </c>
      <c r="M58" s="181" t="s">
        <v>70</v>
      </c>
    </row>
    <row r="59" spans="1:13" s="168" customFormat="1" ht="15.75" customHeight="1">
      <c r="A59" s="175">
        <v>43542</v>
      </c>
      <c r="B59" s="183" t="s">
        <v>659</v>
      </c>
      <c r="C59" s="169" t="s">
        <v>8</v>
      </c>
      <c r="D59" s="177">
        <v>120.48192771084338</v>
      </c>
      <c r="E59" s="183">
        <v>1660</v>
      </c>
      <c r="F59" s="183">
        <v>1670</v>
      </c>
      <c r="G59" s="183">
        <v>1680</v>
      </c>
      <c r="H59" s="183">
        <v>1694</v>
      </c>
      <c r="I59" s="183">
        <v>1645</v>
      </c>
      <c r="J59" s="183">
        <v>1694</v>
      </c>
      <c r="K59" s="170">
        <f t="shared" si="21"/>
        <v>34</v>
      </c>
      <c r="L59" s="171">
        <f t="shared" si="22"/>
        <v>4096.3855421686749</v>
      </c>
      <c r="M59" s="181" t="s">
        <v>5</v>
      </c>
    </row>
    <row r="60" spans="1:13" s="168" customFormat="1" ht="15.75" customHeight="1">
      <c r="A60" s="175">
        <v>43542</v>
      </c>
      <c r="B60" s="183" t="s">
        <v>400</v>
      </c>
      <c r="C60" s="169" t="s">
        <v>8</v>
      </c>
      <c r="D60" s="177">
        <v>311.52647975077883</v>
      </c>
      <c r="E60" s="183">
        <v>642</v>
      </c>
      <c r="F60" s="183">
        <v>646</v>
      </c>
      <c r="G60" s="183">
        <v>650</v>
      </c>
      <c r="H60" s="183">
        <v>656</v>
      </c>
      <c r="I60" s="183">
        <v>636</v>
      </c>
      <c r="J60" s="183">
        <v>656</v>
      </c>
      <c r="K60" s="170">
        <f t="shared" si="21"/>
        <v>14</v>
      </c>
      <c r="L60" s="171">
        <f t="shared" si="22"/>
        <v>4361.3707165109035</v>
      </c>
      <c r="M60" s="181" t="s">
        <v>5</v>
      </c>
    </row>
    <row r="61" spans="1:13" s="168" customFormat="1" ht="15.75" customHeight="1">
      <c r="A61" s="175">
        <v>43539</v>
      </c>
      <c r="B61" s="183" t="s">
        <v>671</v>
      </c>
      <c r="C61" s="169" t="s">
        <v>8</v>
      </c>
      <c r="D61" s="177">
        <v>236.96682464454977</v>
      </c>
      <c r="E61" s="183">
        <v>844</v>
      </c>
      <c r="F61" s="183">
        <v>849</v>
      </c>
      <c r="G61" s="183">
        <v>854</v>
      </c>
      <c r="H61" s="183">
        <v>860</v>
      </c>
      <c r="I61" s="183">
        <v>837</v>
      </c>
      <c r="J61" s="165"/>
      <c r="K61" s="164"/>
      <c r="L61" s="164"/>
      <c r="M61" s="181" t="s">
        <v>552</v>
      </c>
    </row>
    <row r="62" spans="1:13" s="168" customFormat="1" ht="15.75" customHeight="1">
      <c r="A62" s="175">
        <v>43539</v>
      </c>
      <c r="B62" s="183" t="s">
        <v>451</v>
      </c>
      <c r="C62" s="169" t="s">
        <v>8</v>
      </c>
      <c r="D62" s="177">
        <v>743.49442379182153</v>
      </c>
      <c r="E62" s="183">
        <v>269</v>
      </c>
      <c r="F62" s="183">
        <v>271</v>
      </c>
      <c r="G62" s="183">
        <v>273</v>
      </c>
      <c r="H62" s="183">
        <v>276</v>
      </c>
      <c r="I62" s="183">
        <v>266</v>
      </c>
      <c r="J62" s="183">
        <v>266</v>
      </c>
      <c r="K62" s="161">
        <f t="shared" ref="K62:K65" si="23">J62-E62</f>
        <v>-3</v>
      </c>
      <c r="L62" s="179">
        <f t="shared" ref="L62:L65" si="24">K62*D62</f>
        <v>-2230.4832713754645</v>
      </c>
      <c r="M62" s="180" t="s">
        <v>7</v>
      </c>
    </row>
    <row r="63" spans="1:13" s="168" customFormat="1" ht="15.75" customHeight="1">
      <c r="A63" s="175">
        <v>43539</v>
      </c>
      <c r="B63" s="183" t="s">
        <v>672</v>
      </c>
      <c r="C63" s="169" t="s">
        <v>8</v>
      </c>
      <c r="D63" s="177">
        <v>151.9756838905775</v>
      </c>
      <c r="E63" s="183">
        <v>1316</v>
      </c>
      <c r="F63" s="183">
        <v>1324</v>
      </c>
      <c r="G63" s="183">
        <v>1332</v>
      </c>
      <c r="H63" s="183">
        <v>1339</v>
      </c>
      <c r="I63" s="183">
        <v>1306</v>
      </c>
      <c r="J63" s="183">
        <v>1339</v>
      </c>
      <c r="K63" s="170">
        <f t="shared" si="23"/>
        <v>23</v>
      </c>
      <c r="L63" s="171">
        <f t="shared" si="24"/>
        <v>3495.4407294832827</v>
      </c>
      <c r="M63" s="181" t="s">
        <v>5</v>
      </c>
    </row>
    <row r="64" spans="1:13" s="168" customFormat="1" ht="15.75" customHeight="1">
      <c r="A64" s="175">
        <v>43539</v>
      </c>
      <c r="B64" s="183" t="s">
        <v>640</v>
      </c>
      <c r="C64" s="169" t="s">
        <v>8</v>
      </c>
      <c r="D64" s="177">
        <v>4545.454545454545</v>
      </c>
      <c r="E64" s="183">
        <v>44</v>
      </c>
      <c r="F64" s="183">
        <v>44.6</v>
      </c>
      <c r="G64" s="183">
        <v>45.2</v>
      </c>
      <c r="H64" s="183">
        <v>46.5</v>
      </c>
      <c r="I64" s="183">
        <v>43</v>
      </c>
      <c r="J64" s="183">
        <v>45.2</v>
      </c>
      <c r="K64" s="170">
        <f t="shared" si="23"/>
        <v>1.2000000000000028</v>
      </c>
      <c r="L64" s="171">
        <f t="shared" si="24"/>
        <v>5454.5454545454668</v>
      </c>
      <c r="M64" s="181" t="s">
        <v>5</v>
      </c>
    </row>
    <row r="65" spans="1:13" s="168" customFormat="1" ht="15.75" customHeight="1">
      <c r="A65" s="175">
        <v>43539</v>
      </c>
      <c r="B65" s="183" t="s">
        <v>673</v>
      </c>
      <c r="C65" s="169" t="s">
        <v>8</v>
      </c>
      <c r="D65" s="177">
        <v>4545.454545454545</v>
      </c>
      <c r="E65" s="183">
        <v>44</v>
      </c>
      <c r="F65" s="183">
        <v>44.6</v>
      </c>
      <c r="G65" s="183">
        <v>45.2</v>
      </c>
      <c r="H65" s="183">
        <v>46.5</v>
      </c>
      <c r="I65" s="183">
        <v>43</v>
      </c>
      <c r="J65" s="183">
        <v>45.5</v>
      </c>
      <c r="K65" s="170">
        <f t="shared" si="23"/>
        <v>1.5</v>
      </c>
      <c r="L65" s="171">
        <f t="shared" si="24"/>
        <v>6818.181818181818</v>
      </c>
      <c r="M65" s="181" t="s">
        <v>5</v>
      </c>
    </row>
    <row r="66" spans="1:13" s="168" customFormat="1" ht="15.75" customHeight="1">
      <c r="A66" s="175">
        <v>43538</v>
      </c>
      <c r="B66" s="183" t="s">
        <v>670</v>
      </c>
      <c r="C66" s="169" t="s">
        <v>8</v>
      </c>
      <c r="D66" s="177">
        <v>315.95576619273299</v>
      </c>
      <c r="E66" s="183">
        <v>633</v>
      </c>
      <c r="F66" s="183">
        <v>637</v>
      </c>
      <c r="G66" s="183">
        <v>641</v>
      </c>
      <c r="H66" s="183">
        <v>647</v>
      </c>
      <c r="I66" s="183">
        <v>626</v>
      </c>
      <c r="J66" s="183">
        <v>647</v>
      </c>
      <c r="K66" s="170">
        <f t="shared" ref="K66:K67" si="25">J66-E66</f>
        <v>14</v>
      </c>
      <c r="L66" s="171">
        <f t="shared" ref="L66:L67" si="26">K66*D66</f>
        <v>4423.3807266982622</v>
      </c>
      <c r="M66" s="181" t="s">
        <v>5</v>
      </c>
    </row>
    <row r="67" spans="1:13" s="168" customFormat="1" ht="15.75" customHeight="1">
      <c r="A67" s="175">
        <v>43538</v>
      </c>
      <c r="B67" s="183" t="s">
        <v>426</v>
      </c>
      <c r="C67" s="169" t="s">
        <v>8</v>
      </c>
      <c r="D67" s="177">
        <v>800</v>
      </c>
      <c r="E67" s="183">
        <v>250</v>
      </c>
      <c r="F67" s="183">
        <v>252</v>
      </c>
      <c r="G67" s="183">
        <v>254</v>
      </c>
      <c r="H67" s="183">
        <v>257</v>
      </c>
      <c r="I67" s="183">
        <v>247</v>
      </c>
      <c r="J67" s="183">
        <v>254</v>
      </c>
      <c r="K67" s="170">
        <f t="shared" si="25"/>
        <v>4</v>
      </c>
      <c r="L67" s="171">
        <f t="shared" si="26"/>
        <v>3200</v>
      </c>
      <c r="M67" s="181" t="s">
        <v>5</v>
      </c>
    </row>
    <row r="68" spans="1:13" s="168" customFormat="1" ht="15.75" customHeight="1">
      <c r="A68" s="175">
        <v>43538</v>
      </c>
      <c r="B68" s="183" t="s">
        <v>347</v>
      </c>
      <c r="C68" s="169" t="s">
        <v>8</v>
      </c>
      <c r="D68" s="177">
        <v>1179.9410029498524</v>
      </c>
      <c r="E68" s="183">
        <v>169.5</v>
      </c>
      <c r="F68" s="183">
        <v>171</v>
      </c>
      <c r="G68" s="183">
        <v>173</v>
      </c>
      <c r="H68" s="183">
        <v>175</v>
      </c>
      <c r="I68" s="183">
        <v>165</v>
      </c>
      <c r="J68" s="165"/>
      <c r="K68" s="164"/>
      <c r="L68" s="164"/>
      <c r="M68" s="181" t="s">
        <v>552</v>
      </c>
    </row>
    <row r="69" spans="1:13" s="168" customFormat="1" ht="15.75" customHeight="1">
      <c r="A69" s="175">
        <v>43538</v>
      </c>
      <c r="B69" s="183" t="s">
        <v>467</v>
      </c>
      <c r="C69" s="169" t="s">
        <v>8</v>
      </c>
      <c r="D69" s="177">
        <v>120.33694344163658</v>
      </c>
      <c r="E69" s="183">
        <v>1662</v>
      </c>
      <c r="F69" s="183">
        <v>1670</v>
      </c>
      <c r="G69" s="183">
        <v>1678</v>
      </c>
      <c r="H69" s="183">
        <v>1688</v>
      </c>
      <c r="I69" s="183">
        <v>1652</v>
      </c>
      <c r="J69" s="183">
        <v>1688</v>
      </c>
      <c r="K69" s="170">
        <f t="shared" ref="K69:K71" si="27">J69-E69</f>
        <v>26</v>
      </c>
      <c r="L69" s="171">
        <f t="shared" ref="L69:L71" si="28">K69*D69</f>
        <v>3128.7605294825512</v>
      </c>
      <c r="M69" s="181" t="s">
        <v>5</v>
      </c>
    </row>
    <row r="70" spans="1:13" s="168" customFormat="1" ht="15.75" customHeight="1">
      <c r="A70" s="175">
        <v>43538</v>
      </c>
      <c r="B70" s="183" t="s">
        <v>394</v>
      </c>
      <c r="C70" s="169" t="s">
        <v>8</v>
      </c>
      <c r="D70" s="177">
        <v>1025.6410256410256</v>
      </c>
      <c r="E70" s="183">
        <v>195</v>
      </c>
      <c r="F70" s="183">
        <v>196.5</v>
      </c>
      <c r="G70" s="183">
        <v>198.5</v>
      </c>
      <c r="H70" s="183">
        <v>201</v>
      </c>
      <c r="I70" s="183">
        <v>193</v>
      </c>
      <c r="J70" s="183">
        <v>201</v>
      </c>
      <c r="K70" s="170">
        <f t="shared" si="27"/>
        <v>6</v>
      </c>
      <c r="L70" s="171">
        <f t="shared" si="28"/>
        <v>6153.8461538461543</v>
      </c>
      <c r="M70" s="181" t="s">
        <v>5</v>
      </c>
    </row>
    <row r="71" spans="1:13" s="168" customFormat="1" ht="15.75" customHeight="1">
      <c r="A71" s="175">
        <v>43538</v>
      </c>
      <c r="B71" s="183" t="s">
        <v>467</v>
      </c>
      <c r="C71" s="169" t="s">
        <v>8</v>
      </c>
      <c r="D71" s="177">
        <v>119.47431302270012</v>
      </c>
      <c r="E71" s="183">
        <v>1674</v>
      </c>
      <c r="F71" s="183">
        <v>1682</v>
      </c>
      <c r="G71" s="183">
        <v>1690</v>
      </c>
      <c r="H71" s="183">
        <v>1700</v>
      </c>
      <c r="I71" s="183">
        <v>1664</v>
      </c>
      <c r="J71" s="183">
        <v>1700</v>
      </c>
      <c r="K71" s="170">
        <f t="shared" si="27"/>
        <v>26</v>
      </c>
      <c r="L71" s="171">
        <f t="shared" si="28"/>
        <v>3106.3321385902032</v>
      </c>
      <c r="M71" s="181" t="s">
        <v>5</v>
      </c>
    </row>
    <row r="72" spans="1:13" s="168" customFormat="1" ht="15.75" customHeight="1">
      <c r="A72" s="175">
        <v>43537</v>
      </c>
      <c r="B72" s="183" t="s">
        <v>394</v>
      </c>
      <c r="C72" s="169" t="s">
        <v>8</v>
      </c>
      <c r="D72" s="177">
        <v>1040.3120936280884</v>
      </c>
      <c r="E72" s="183">
        <v>192.25</v>
      </c>
      <c r="F72" s="183">
        <v>195.5</v>
      </c>
      <c r="G72" s="183">
        <v>197</v>
      </c>
      <c r="H72" s="183">
        <v>199</v>
      </c>
      <c r="I72" s="183">
        <v>192</v>
      </c>
      <c r="J72" s="183">
        <v>193.1</v>
      </c>
      <c r="K72" s="170">
        <f t="shared" ref="K72:K79" si="29">J72-E72</f>
        <v>0.84999999999999432</v>
      </c>
      <c r="L72" s="171">
        <f t="shared" ref="L72:L79" si="30">K72*D72</f>
        <v>884.26527958386919</v>
      </c>
      <c r="M72" s="181" t="s">
        <v>5</v>
      </c>
    </row>
    <row r="73" spans="1:13" s="168" customFormat="1" ht="15.75" customHeight="1">
      <c r="A73" s="175">
        <v>43537</v>
      </c>
      <c r="B73" s="183" t="s">
        <v>347</v>
      </c>
      <c r="C73" s="169" t="s">
        <v>8</v>
      </c>
      <c r="D73" s="177">
        <v>1194.0298507462687</v>
      </c>
      <c r="E73" s="183">
        <v>167.5</v>
      </c>
      <c r="F73" s="183">
        <v>170.5</v>
      </c>
      <c r="G73" s="183">
        <v>172</v>
      </c>
      <c r="H73" s="183">
        <v>174</v>
      </c>
      <c r="I73" s="183">
        <v>167</v>
      </c>
      <c r="J73" s="183">
        <v>168.5</v>
      </c>
      <c r="K73" s="170">
        <f t="shared" si="29"/>
        <v>1</v>
      </c>
      <c r="L73" s="171">
        <f t="shared" si="30"/>
        <v>1194.0298507462687</v>
      </c>
      <c r="M73" s="181" t="s">
        <v>5</v>
      </c>
    </row>
    <row r="74" spans="1:13" s="168" customFormat="1" ht="15.75" customHeight="1">
      <c r="A74" s="175">
        <v>43537</v>
      </c>
      <c r="B74" s="183" t="s">
        <v>435</v>
      </c>
      <c r="C74" s="169" t="s">
        <v>8</v>
      </c>
      <c r="D74" s="177">
        <v>155.03875968992247</v>
      </c>
      <c r="E74" s="183">
        <v>1290</v>
      </c>
      <c r="F74" s="183">
        <v>1298</v>
      </c>
      <c r="G74" s="183">
        <v>1308</v>
      </c>
      <c r="H74" s="183">
        <v>1320</v>
      </c>
      <c r="I74" s="183">
        <v>1278</v>
      </c>
      <c r="J74" s="183">
        <v>1298</v>
      </c>
      <c r="K74" s="170">
        <f t="shared" si="29"/>
        <v>8</v>
      </c>
      <c r="L74" s="171">
        <f t="shared" si="30"/>
        <v>1240.3100775193798</v>
      </c>
      <c r="M74" s="181" t="s">
        <v>5</v>
      </c>
    </row>
    <row r="75" spans="1:13" s="168" customFormat="1" ht="15.75" customHeight="1">
      <c r="A75" s="175">
        <v>43537</v>
      </c>
      <c r="B75" s="183" t="s">
        <v>438</v>
      </c>
      <c r="C75" s="169" t="s">
        <v>8</v>
      </c>
      <c r="D75" s="177">
        <v>1476.0147601476015</v>
      </c>
      <c r="E75" s="183">
        <v>135.5</v>
      </c>
      <c r="F75" s="183">
        <v>136.5</v>
      </c>
      <c r="G75" s="183">
        <v>138</v>
      </c>
      <c r="H75" s="183">
        <v>140</v>
      </c>
      <c r="I75" s="183">
        <v>134</v>
      </c>
      <c r="J75" s="183">
        <v>136.5</v>
      </c>
      <c r="K75" s="170">
        <f t="shared" si="29"/>
        <v>1</v>
      </c>
      <c r="L75" s="171">
        <f t="shared" si="30"/>
        <v>1476.0147601476015</v>
      </c>
      <c r="M75" s="181" t="s">
        <v>5</v>
      </c>
    </row>
    <row r="76" spans="1:13" s="168" customFormat="1" ht="15.75" customHeight="1">
      <c r="A76" s="175">
        <v>43537</v>
      </c>
      <c r="B76" s="183" t="s">
        <v>400</v>
      </c>
      <c r="C76" s="169" t="s">
        <v>8</v>
      </c>
      <c r="D76" s="177">
        <v>341.88034188034186</v>
      </c>
      <c r="E76" s="183">
        <v>585</v>
      </c>
      <c r="F76" s="183">
        <v>588</v>
      </c>
      <c r="G76" s="183">
        <v>591</v>
      </c>
      <c r="H76" s="183">
        <v>595</v>
      </c>
      <c r="I76" s="183">
        <v>581</v>
      </c>
      <c r="J76" s="183">
        <v>595</v>
      </c>
      <c r="K76" s="170">
        <f t="shared" si="29"/>
        <v>10</v>
      </c>
      <c r="L76" s="171">
        <f t="shared" si="30"/>
        <v>3418.8034188034185</v>
      </c>
      <c r="M76" s="181" t="s">
        <v>5</v>
      </c>
    </row>
    <row r="77" spans="1:13" s="168" customFormat="1" ht="15.75" customHeight="1">
      <c r="A77" s="175">
        <v>43537</v>
      </c>
      <c r="B77" s="183" t="s">
        <v>669</v>
      </c>
      <c r="C77" s="169" t="s">
        <v>8</v>
      </c>
      <c r="D77" s="177">
        <v>386.10038610038612</v>
      </c>
      <c r="E77" s="183">
        <v>518</v>
      </c>
      <c r="F77" s="183">
        <v>521</v>
      </c>
      <c r="G77" s="183">
        <v>524</v>
      </c>
      <c r="H77" s="183">
        <v>528</v>
      </c>
      <c r="I77" s="183">
        <v>513</v>
      </c>
      <c r="J77" s="183">
        <v>528</v>
      </c>
      <c r="K77" s="170">
        <f t="shared" si="29"/>
        <v>10</v>
      </c>
      <c r="L77" s="171">
        <f t="shared" si="30"/>
        <v>3861.0038610038609</v>
      </c>
      <c r="M77" s="181" t="s">
        <v>5</v>
      </c>
    </row>
    <row r="78" spans="1:13" s="168" customFormat="1" ht="15.75" customHeight="1">
      <c r="A78" s="175">
        <v>43537</v>
      </c>
      <c r="B78" s="183" t="s">
        <v>400</v>
      </c>
      <c r="C78" s="169" t="s">
        <v>8</v>
      </c>
      <c r="D78" s="177">
        <v>337.83783783783781</v>
      </c>
      <c r="E78" s="183">
        <v>592</v>
      </c>
      <c r="F78" s="183">
        <v>595</v>
      </c>
      <c r="G78" s="183">
        <v>599</v>
      </c>
      <c r="H78" s="183">
        <v>603</v>
      </c>
      <c r="I78" s="183">
        <v>577</v>
      </c>
      <c r="J78" s="183">
        <v>603</v>
      </c>
      <c r="K78" s="170">
        <f t="shared" si="29"/>
        <v>11</v>
      </c>
      <c r="L78" s="171">
        <f t="shared" si="30"/>
        <v>3716.2162162162158</v>
      </c>
      <c r="M78" s="181" t="s">
        <v>5</v>
      </c>
    </row>
    <row r="79" spans="1:13" s="168" customFormat="1" ht="15.75" customHeight="1">
      <c r="A79" s="175">
        <v>43537</v>
      </c>
      <c r="B79" s="183" t="s">
        <v>365</v>
      </c>
      <c r="C79" s="169" t="s">
        <v>8</v>
      </c>
      <c r="D79" s="177">
        <v>210.52631578947367</v>
      </c>
      <c r="E79" s="183">
        <v>950</v>
      </c>
      <c r="F79" s="183">
        <v>955</v>
      </c>
      <c r="G79" s="183">
        <v>960</v>
      </c>
      <c r="H79" s="183">
        <v>967</v>
      </c>
      <c r="I79" s="183">
        <v>943</v>
      </c>
      <c r="J79" s="183">
        <v>967</v>
      </c>
      <c r="K79" s="170">
        <f t="shared" si="29"/>
        <v>17</v>
      </c>
      <c r="L79" s="171">
        <f t="shared" si="30"/>
        <v>3578.9473684210525</v>
      </c>
      <c r="M79" s="181" t="s">
        <v>5</v>
      </c>
    </row>
    <row r="80" spans="1:13" s="168" customFormat="1" ht="15.75" customHeight="1">
      <c r="A80" s="175">
        <v>43536</v>
      </c>
      <c r="B80" s="183" t="s">
        <v>422</v>
      </c>
      <c r="C80" s="169" t="s">
        <v>8</v>
      </c>
      <c r="D80" s="177">
        <v>729.92700729927003</v>
      </c>
      <c r="E80" s="183">
        <v>274</v>
      </c>
      <c r="F80" s="183">
        <v>276</v>
      </c>
      <c r="G80" s="183">
        <v>278</v>
      </c>
      <c r="H80" s="183">
        <v>281</v>
      </c>
      <c r="I80" s="183">
        <v>271</v>
      </c>
      <c r="J80" s="183">
        <v>275.55</v>
      </c>
      <c r="K80" s="170">
        <f t="shared" ref="K80:K85" si="31">J80-E80</f>
        <v>1.5500000000000114</v>
      </c>
      <c r="L80" s="171">
        <f t="shared" ref="L80:L85" si="32">K80*D80</f>
        <v>1131.3868613138768</v>
      </c>
      <c r="M80" s="181" t="s">
        <v>5</v>
      </c>
    </row>
    <row r="81" spans="1:13" s="168" customFormat="1" ht="15.75" customHeight="1">
      <c r="A81" s="175">
        <v>43536</v>
      </c>
      <c r="B81" s="183" t="s">
        <v>32</v>
      </c>
      <c r="C81" s="169" t="s">
        <v>8</v>
      </c>
      <c r="D81" s="177">
        <v>272.10884353741494</v>
      </c>
      <c r="E81" s="183">
        <v>735</v>
      </c>
      <c r="F81" s="183">
        <v>740</v>
      </c>
      <c r="G81" s="183">
        <v>745</v>
      </c>
      <c r="H81" s="183">
        <v>752</v>
      </c>
      <c r="I81" s="183">
        <v>728</v>
      </c>
      <c r="J81" s="183">
        <v>740</v>
      </c>
      <c r="K81" s="170">
        <f t="shared" si="31"/>
        <v>5</v>
      </c>
      <c r="L81" s="171">
        <f t="shared" si="32"/>
        <v>1360.5442176870747</v>
      </c>
      <c r="M81" s="181" t="s">
        <v>5</v>
      </c>
    </row>
    <row r="82" spans="1:13" s="168" customFormat="1" ht="15.75" customHeight="1">
      <c r="A82" s="175">
        <v>43536</v>
      </c>
      <c r="B82" s="183" t="s">
        <v>666</v>
      </c>
      <c r="C82" s="169" t="s">
        <v>8</v>
      </c>
      <c r="D82" s="177">
        <v>1568.6274509803923</v>
      </c>
      <c r="E82" s="183">
        <v>127.5</v>
      </c>
      <c r="F82" s="183">
        <v>128.5</v>
      </c>
      <c r="G82" s="183">
        <v>130</v>
      </c>
      <c r="H82" s="183">
        <v>132</v>
      </c>
      <c r="I82" s="183">
        <v>122</v>
      </c>
      <c r="J82" s="165"/>
      <c r="K82" s="170"/>
      <c r="L82" s="171"/>
      <c r="M82" s="181" t="s">
        <v>552</v>
      </c>
    </row>
    <row r="83" spans="1:13" s="168" customFormat="1" ht="15.75" customHeight="1">
      <c r="A83" s="175">
        <v>43536</v>
      </c>
      <c r="B83" s="183" t="s">
        <v>668</v>
      </c>
      <c r="C83" s="169" t="s">
        <v>8</v>
      </c>
      <c r="D83" s="177">
        <v>193.42359767891682</v>
      </c>
      <c r="E83" s="183">
        <v>1034</v>
      </c>
      <c r="F83" s="183">
        <v>1042</v>
      </c>
      <c r="G83" s="183">
        <v>1052</v>
      </c>
      <c r="H83" s="183">
        <v>1066</v>
      </c>
      <c r="I83" s="183">
        <v>1024</v>
      </c>
      <c r="J83" s="183">
        <v>1024</v>
      </c>
      <c r="K83" s="161">
        <f t="shared" si="31"/>
        <v>-10</v>
      </c>
      <c r="L83" s="179">
        <f t="shared" si="32"/>
        <v>-1934.2359767891683</v>
      </c>
      <c r="M83" s="180" t="s">
        <v>7</v>
      </c>
    </row>
    <row r="84" spans="1:13" s="168" customFormat="1" ht="15.75" customHeight="1">
      <c r="A84" s="175">
        <v>43536</v>
      </c>
      <c r="B84" s="183" t="s">
        <v>344</v>
      </c>
      <c r="C84" s="169" t="s">
        <v>8</v>
      </c>
      <c r="D84" s="177">
        <v>195.69471624266146</v>
      </c>
      <c r="E84" s="183">
        <v>1022</v>
      </c>
      <c r="F84" s="183">
        <v>1028</v>
      </c>
      <c r="G84" s="183">
        <v>1036</v>
      </c>
      <c r="H84" s="183">
        <v>1046</v>
      </c>
      <c r="I84" s="183">
        <v>1012</v>
      </c>
      <c r="J84" s="183">
        <v>1046</v>
      </c>
      <c r="K84" s="170">
        <f t="shared" si="31"/>
        <v>24</v>
      </c>
      <c r="L84" s="171">
        <f t="shared" si="32"/>
        <v>4696.673189823875</v>
      </c>
      <c r="M84" s="181" t="s">
        <v>5</v>
      </c>
    </row>
    <row r="85" spans="1:13" s="168" customFormat="1" ht="15.75" customHeight="1">
      <c r="A85" s="175">
        <v>43536</v>
      </c>
      <c r="B85" s="183" t="s">
        <v>370</v>
      </c>
      <c r="C85" s="169" t="s">
        <v>8</v>
      </c>
      <c r="D85" s="177">
        <v>261.43790849673201</v>
      </c>
      <c r="E85" s="183">
        <v>765</v>
      </c>
      <c r="F85" s="183">
        <v>770</v>
      </c>
      <c r="G85" s="183">
        <v>775</v>
      </c>
      <c r="H85" s="183">
        <v>782</v>
      </c>
      <c r="I85" s="183">
        <v>758</v>
      </c>
      <c r="J85" s="183">
        <v>782</v>
      </c>
      <c r="K85" s="170">
        <f t="shared" si="31"/>
        <v>17</v>
      </c>
      <c r="L85" s="171">
        <f t="shared" si="32"/>
        <v>4444.4444444444443</v>
      </c>
      <c r="M85" s="181" t="s">
        <v>5</v>
      </c>
    </row>
    <row r="86" spans="1:13" s="168" customFormat="1" ht="15.75" customHeight="1">
      <c r="A86" s="175">
        <v>43535</v>
      </c>
      <c r="B86" s="183" t="s">
        <v>339</v>
      </c>
      <c r="C86" s="169" t="s">
        <v>8</v>
      </c>
      <c r="D86" s="177">
        <v>400</v>
      </c>
      <c r="E86" s="183">
        <v>500</v>
      </c>
      <c r="F86" s="183">
        <v>503</v>
      </c>
      <c r="G86" s="183">
        <v>506</v>
      </c>
      <c r="H86" s="183">
        <v>510</v>
      </c>
      <c r="I86" s="183">
        <v>496</v>
      </c>
      <c r="J86" s="183">
        <v>506</v>
      </c>
      <c r="K86" s="170">
        <f t="shared" ref="K86:K92" si="33">J86-E86</f>
        <v>6</v>
      </c>
      <c r="L86" s="171">
        <f t="shared" ref="L86:L92" si="34">K86*D86</f>
        <v>2400</v>
      </c>
      <c r="M86" s="181" t="s">
        <v>5</v>
      </c>
    </row>
    <row r="87" spans="1:13" s="168" customFormat="1" ht="15.75" customHeight="1">
      <c r="A87" s="175">
        <v>43535</v>
      </c>
      <c r="B87" s="183" t="s">
        <v>440</v>
      </c>
      <c r="C87" s="169" t="s">
        <v>8</v>
      </c>
      <c r="D87" s="177">
        <v>67.226890756302524</v>
      </c>
      <c r="E87" s="183">
        <v>2975</v>
      </c>
      <c r="F87" s="183">
        <v>2990</v>
      </c>
      <c r="G87" s="183">
        <v>3005</v>
      </c>
      <c r="H87" s="183">
        <v>3025</v>
      </c>
      <c r="I87" s="183">
        <v>2950</v>
      </c>
      <c r="J87" s="183">
        <v>3005</v>
      </c>
      <c r="K87" s="170">
        <f t="shared" si="33"/>
        <v>30</v>
      </c>
      <c r="L87" s="171">
        <f t="shared" si="34"/>
        <v>2016.8067226890757</v>
      </c>
      <c r="M87" s="181" t="s">
        <v>5</v>
      </c>
    </row>
    <row r="88" spans="1:13" s="168" customFormat="1" ht="15.75" customHeight="1">
      <c r="A88" s="175">
        <v>43535</v>
      </c>
      <c r="B88" s="183" t="s">
        <v>476</v>
      </c>
      <c r="C88" s="169" t="s">
        <v>8</v>
      </c>
      <c r="D88" s="177">
        <v>306.74846625766872</v>
      </c>
      <c r="E88" s="183">
        <v>652</v>
      </c>
      <c r="F88" s="183">
        <v>656</v>
      </c>
      <c r="G88" s="183">
        <v>659</v>
      </c>
      <c r="H88" s="183">
        <v>666</v>
      </c>
      <c r="I88" s="183">
        <v>546</v>
      </c>
      <c r="J88" s="183">
        <v>659</v>
      </c>
      <c r="K88" s="170">
        <f t="shared" si="33"/>
        <v>7</v>
      </c>
      <c r="L88" s="171">
        <f t="shared" si="34"/>
        <v>2147.2392638036808</v>
      </c>
      <c r="M88" s="181" t="s">
        <v>5</v>
      </c>
    </row>
    <row r="89" spans="1:13" s="168" customFormat="1" ht="15.75" customHeight="1">
      <c r="A89" s="175">
        <v>43535</v>
      </c>
      <c r="B89" s="183" t="s">
        <v>640</v>
      </c>
      <c r="C89" s="169" t="s">
        <v>8</v>
      </c>
      <c r="D89" s="177">
        <v>5194.8051948051952</v>
      </c>
      <c r="E89" s="183">
        <v>38.5</v>
      </c>
      <c r="F89" s="183">
        <v>39</v>
      </c>
      <c r="G89" s="183">
        <v>39.6</v>
      </c>
      <c r="H89" s="183">
        <v>40.5</v>
      </c>
      <c r="I89" s="183">
        <v>37.450000000000003</v>
      </c>
      <c r="J89" s="183">
        <v>39</v>
      </c>
      <c r="K89" s="170">
        <f t="shared" si="33"/>
        <v>0.5</v>
      </c>
      <c r="L89" s="171">
        <f t="shared" si="34"/>
        <v>2597.4025974025976</v>
      </c>
      <c r="M89" s="181" t="s">
        <v>5</v>
      </c>
    </row>
    <row r="90" spans="1:13" s="168" customFormat="1" ht="15.75" customHeight="1">
      <c r="A90" s="175">
        <v>43535</v>
      </c>
      <c r="B90" s="183" t="s">
        <v>449</v>
      </c>
      <c r="C90" s="169" t="s">
        <v>8</v>
      </c>
      <c r="D90" s="177">
        <v>775.19379844961236</v>
      </c>
      <c r="E90" s="183">
        <v>258</v>
      </c>
      <c r="F90" s="183">
        <v>260</v>
      </c>
      <c r="G90" s="183">
        <v>262</v>
      </c>
      <c r="H90" s="183">
        <v>265</v>
      </c>
      <c r="I90" s="183">
        <v>255</v>
      </c>
      <c r="J90" s="183">
        <v>265</v>
      </c>
      <c r="K90" s="170">
        <f t="shared" si="33"/>
        <v>7</v>
      </c>
      <c r="L90" s="171">
        <f t="shared" si="34"/>
        <v>5426.3565891472863</v>
      </c>
      <c r="M90" s="181" t="s">
        <v>5</v>
      </c>
    </row>
    <row r="91" spans="1:13" s="168" customFormat="1" ht="15.75" customHeight="1">
      <c r="A91" s="175">
        <v>43535</v>
      </c>
      <c r="B91" s="183" t="s">
        <v>666</v>
      </c>
      <c r="C91" s="169" t="s">
        <v>8</v>
      </c>
      <c r="D91" s="177">
        <v>1619.4331983805669</v>
      </c>
      <c r="E91" s="183">
        <v>123.5</v>
      </c>
      <c r="F91" s="183">
        <v>124.5</v>
      </c>
      <c r="G91" s="183">
        <v>126</v>
      </c>
      <c r="H91" s="183">
        <v>128</v>
      </c>
      <c r="I91" s="183">
        <v>122</v>
      </c>
      <c r="J91" s="183">
        <v>126</v>
      </c>
      <c r="K91" s="170">
        <f t="shared" si="33"/>
        <v>2.5</v>
      </c>
      <c r="L91" s="171">
        <f t="shared" si="34"/>
        <v>4048.5829959514172</v>
      </c>
      <c r="M91" s="181" t="s">
        <v>5</v>
      </c>
    </row>
    <row r="92" spans="1:13" s="168" customFormat="1" ht="15.75" customHeight="1">
      <c r="A92" s="175">
        <v>43535</v>
      </c>
      <c r="B92" s="183" t="s">
        <v>667</v>
      </c>
      <c r="C92" s="169" t="s">
        <v>8</v>
      </c>
      <c r="D92" s="177">
        <v>200.40080160320642</v>
      </c>
      <c r="E92" s="183">
        <v>998</v>
      </c>
      <c r="F92" s="183">
        <v>1005</v>
      </c>
      <c r="G92" s="183">
        <v>1013</v>
      </c>
      <c r="H92" s="183">
        <v>1023</v>
      </c>
      <c r="I92" s="183">
        <v>988</v>
      </c>
      <c r="J92" s="183">
        <v>1023</v>
      </c>
      <c r="K92" s="170">
        <f t="shared" si="33"/>
        <v>25</v>
      </c>
      <c r="L92" s="171">
        <f t="shared" si="34"/>
        <v>5010.0200400801605</v>
      </c>
      <c r="M92" s="181" t="s">
        <v>5</v>
      </c>
    </row>
    <row r="93" spans="1:13" s="168" customFormat="1" ht="15.75" customHeight="1">
      <c r="A93" s="175">
        <v>43532</v>
      </c>
      <c r="B93" s="183" t="s">
        <v>495</v>
      </c>
      <c r="C93" s="169" t="s">
        <v>8</v>
      </c>
      <c r="D93" s="177">
        <f t="shared" ref="D93:D102" si="35">200000/E93</f>
        <v>295.42097488921712</v>
      </c>
      <c r="E93" s="183">
        <v>677</v>
      </c>
      <c r="F93" s="183">
        <v>681</v>
      </c>
      <c r="G93" s="183">
        <v>686</v>
      </c>
      <c r="H93" s="183">
        <v>693</v>
      </c>
      <c r="I93" s="183">
        <v>671</v>
      </c>
      <c r="J93" s="183">
        <v>679.7</v>
      </c>
      <c r="K93" s="170">
        <f t="shared" ref="K93:K97" si="36">J93-E93</f>
        <v>2.7000000000000455</v>
      </c>
      <c r="L93" s="171">
        <f t="shared" ref="L93:L97" si="37">K93*D93</f>
        <v>797.63663220089961</v>
      </c>
      <c r="M93" s="181" t="s">
        <v>5</v>
      </c>
    </row>
    <row r="94" spans="1:13" s="168" customFormat="1" ht="15.75" customHeight="1">
      <c r="A94" s="175">
        <v>43532</v>
      </c>
      <c r="B94" s="183" t="s">
        <v>395</v>
      </c>
      <c r="C94" s="169" t="s">
        <v>8</v>
      </c>
      <c r="D94" s="177">
        <f t="shared" si="35"/>
        <v>9.1324200913242013</v>
      </c>
      <c r="E94" s="183">
        <v>21900</v>
      </c>
      <c r="F94" s="183">
        <v>22150</v>
      </c>
      <c r="G94" s="183">
        <v>22400</v>
      </c>
      <c r="H94" s="183">
        <v>22700</v>
      </c>
      <c r="I94" s="183">
        <v>21600</v>
      </c>
      <c r="J94" s="183">
        <v>22093</v>
      </c>
      <c r="K94" s="170">
        <f t="shared" si="36"/>
        <v>193</v>
      </c>
      <c r="L94" s="171">
        <f t="shared" si="37"/>
        <v>1762.5570776255709</v>
      </c>
      <c r="M94" s="181" t="s">
        <v>5</v>
      </c>
    </row>
    <row r="95" spans="1:13" s="168" customFormat="1" ht="15.75" customHeight="1">
      <c r="A95" s="175">
        <v>43532</v>
      </c>
      <c r="B95" s="183" t="s">
        <v>440</v>
      </c>
      <c r="C95" s="169" t="s">
        <v>8</v>
      </c>
      <c r="D95" s="177">
        <f t="shared" si="35"/>
        <v>67.911714770797957</v>
      </c>
      <c r="E95" s="183">
        <v>2945</v>
      </c>
      <c r="F95" s="183">
        <v>2960</v>
      </c>
      <c r="G95" s="183">
        <v>2985</v>
      </c>
      <c r="H95" s="183">
        <v>2305</v>
      </c>
      <c r="I95" s="183">
        <v>2920</v>
      </c>
      <c r="J95" s="183">
        <v>2960</v>
      </c>
      <c r="K95" s="170">
        <f t="shared" si="36"/>
        <v>15</v>
      </c>
      <c r="L95" s="171">
        <f t="shared" si="37"/>
        <v>1018.6757215619693</v>
      </c>
      <c r="M95" s="181" t="s">
        <v>5</v>
      </c>
    </row>
    <row r="96" spans="1:13" s="168" customFormat="1" ht="15.75" customHeight="1">
      <c r="A96" s="175">
        <v>43532</v>
      </c>
      <c r="B96" s="183" t="s">
        <v>665</v>
      </c>
      <c r="C96" s="169" t="s">
        <v>8</v>
      </c>
      <c r="D96" s="177">
        <f t="shared" si="35"/>
        <v>127.2264631043257</v>
      </c>
      <c r="E96" s="183">
        <v>1572</v>
      </c>
      <c r="F96" s="183">
        <v>1580</v>
      </c>
      <c r="G96" s="183">
        <v>1588</v>
      </c>
      <c r="H96" s="183">
        <v>1598</v>
      </c>
      <c r="I96" s="183">
        <v>1562</v>
      </c>
      <c r="J96" s="183">
        <v>1580</v>
      </c>
      <c r="K96" s="170">
        <f t="shared" si="36"/>
        <v>8</v>
      </c>
      <c r="L96" s="171">
        <f t="shared" si="37"/>
        <v>1017.8117048346056</v>
      </c>
      <c r="M96" s="181" t="s">
        <v>5</v>
      </c>
    </row>
    <row r="97" spans="1:13" s="168" customFormat="1" ht="15.75" customHeight="1">
      <c r="A97" s="175">
        <v>43532</v>
      </c>
      <c r="B97" s="183" t="s">
        <v>456</v>
      </c>
      <c r="C97" s="169" t="s">
        <v>8</v>
      </c>
      <c r="D97" s="177">
        <f t="shared" si="35"/>
        <v>161.29032258064515</v>
      </c>
      <c r="E97" s="183">
        <v>1240</v>
      </c>
      <c r="F97" s="183">
        <v>1247</v>
      </c>
      <c r="G97" s="183">
        <v>1255</v>
      </c>
      <c r="H97" s="183">
        <v>1265</v>
      </c>
      <c r="I97" s="183">
        <v>1230</v>
      </c>
      <c r="J97" s="183">
        <v>1255</v>
      </c>
      <c r="K97" s="170">
        <f t="shared" si="36"/>
        <v>15</v>
      </c>
      <c r="L97" s="171">
        <f t="shared" si="37"/>
        <v>2419.3548387096771</v>
      </c>
      <c r="M97" s="181" t="s">
        <v>5</v>
      </c>
    </row>
    <row r="98" spans="1:13" s="168" customFormat="1" ht="15.75" customHeight="1">
      <c r="A98" s="175">
        <v>43531</v>
      </c>
      <c r="B98" s="183" t="s">
        <v>450</v>
      </c>
      <c r="C98" s="169" t="s">
        <v>8</v>
      </c>
      <c r="D98" s="177">
        <f t="shared" si="35"/>
        <v>536.1930294906166</v>
      </c>
      <c r="E98" s="183">
        <v>373</v>
      </c>
      <c r="F98" s="183">
        <v>378.5</v>
      </c>
      <c r="G98" s="183">
        <v>381</v>
      </c>
      <c r="H98" s="183">
        <v>384</v>
      </c>
      <c r="I98" s="183">
        <v>372</v>
      </c>
      <c r="J98" s="183">
        <v>374.5</v>
      </c>
      <c r="K98" s="170">
        <f t="shared" ref="K98:K102" si="38">J98-E98</f>
        <v>1.5</v>
      </c>
      <c r="L98" s="171">
        <f t="shared" ref="L98:L102" si="39">K98*D98</f>
        <v>804.28954423592495</v>
      </c>
      <c r="M98" s="181" t="s">
        <v>5</v>
      </c>
    </row>
    <row r="99" spans="1:13" s="168" customFormat="1" ht="15.75" customHeight="1">
      <c r="A99" s="175">
        <v>43531</v>
      </c>
      <c r="B99" s="183" t="s">
        <v>472</v>
      </c>
      <c r="C99" s="169" t="s">
        <v>8</v>
      </c>
      <c r="D99" s="177">
        <f t="shared" si="35"/>
        <v>149.25373134328359</v>
      </c>
      <c r="E99" s="183">
        <v>1340</v>
      </c>
      <c r="F99" s="183">
        <v>1348</v>
      </c>
      <c r="G99" s="183">
        <v>1358</v>
      </c>
      <c r="H99" s="183">
        <v>1370</v>
      </c>
      <c r="I99" s="183">
        <v>1328</v>
      </c>
      <c r="J99" s="183">
        <v>1348</v>
      </c>
      <c r="K99" s="170">
        <f t="shared" si="38"/>
        <v>8</v>
      </c>
      <c r="L99" s="171">
        <f t="shared" si="39"/>
        <v>1194.0298507462687</v>
      </c>
      <c r="M99" s="181" t="s">
        <v>5</v>
      </c>
    </row>
    <row r="100" spans="1:13" s="168" customFormat="1" ht="15.75" customHeight="1">
      <c r="A100" s="175">
        <v>43531</v>
      </c>
      <c r="B100" s="183" t="s">
        <v>663</v>
      </c>
      <c r="C100" s="169" t="s">
        <v>8</v>
      </c>
      <c r="D100" s="177">
        <f t="shared" si="35"/>
        <v>203.04568527918781</v>
      </c>
      <c r="E100" s="183">
        <v>985</v>
      </c>
      <c r="F100" s="183">
        <v>990</v>
      </c>
      <c r="G100" s="183">
        <v>996</v>
      </c>
      <c r="H100" s="183">
        <v>1003</v>
      </c>
      <c r="I100" s="183">
        <v>978</v>
      </c>
      <c r="J100" s="183">
        <v>996</v>
      </c>
      <c r="K100" s="170">
        <f t="shared" si="38"/>
        <v>11</v>
      </c>
      <c r="L100" s="171">
        <f t="shared" si="39"/>
        <v>2233.5025380710658</v>
      </c>
      <c r="M100" s="181" t="s">
        <v>5</v>
      </c>
    </row>
    <row r="101" spans="1:13" s="168" customFormat="1" ht="15.75" customHeight="1">
      <c r="A101" s="175">
        <v>43531</v>
      </c>
      <c r="B101" s="183" t="s">
        <v>664</v>
      </c>
      <c r="C101" s="169" t="s">
        <v>8</v>
      </c>
      <c r="D101" s="177">
        <f t="shared" si="35"/>
        <v>952.38095238095241</v>
      </c>
      <c r="E101" s="183">
        <v>210</v>
      </c>
      <c r="F101" s="183">
        <v>212</v>
      </c>
      <c r="G101" s="183">
        <v>215</v>
      </c>
      <c r="H101" s="183">
        <v>219</v>
      </c>
      <c r="I101" s="183">
        <v>207</v>
      </c>
      <c r="J101" s="183">
        <v>212</v>
      </c>
      <c r="K101" s="170">
        <f t="shared" si="38"/>
        <v>2</v>
      </c>
      <c r="L101" s="171">
        <f t="shared" si="39"/>
        <v>1904.7619047619048</v>
      </c>
      <c r="M101" s="181" t="s">
        <v>5</v>
      </c>
    </row>
    <row r="102" spans="1:13" s="168" customFormat="1" ht="15.75" customHeight="1">
      <c r="A102" s="175">
        <v>43531</v>
      </c>
      <c r="B102" s="183" t="s">
        <v>488</v>
      </c>
      <c r="C102" s="169" t="s">
        <v>8</v>
      </c>
      <c r="D102" s="177">
        <f t="shared" si="35"/>
        <v>2352.9411764705883</v>
      </c>
      <c r="E102" s="183">
        <v>85</v>
      </c>
      <c r="F102" s="183">
        <v>85.6</v>
      </c>
      <c r="G102" s="183">
        <v>86.5</v>
      </c>
      <c r="H102" s="183">
        <v>87.5</v>
      </c>
      <c r="I102" s="183">
        <v>84</v>
      </c>
      <c r="J102" s="183">
        <v>86.2</v>
      </c>
      <c r="K102" s="170">
        <f t="shared" si="38"/>
        <v>1.2000000000000028</v>
      </c>
      <c r="L102" s="171">
        <f t="shared" si="39"/>
        <v>2823.5294117647127</v>
      </c>
      <c r="M102" s="181" t="s">
        <v>5</v>
      </c>
    </row>
    <row r="103" spans="1:13" s="168" customFormat="1" ht="15.75" customHeight="1">
      <c r="A103" s="175">
        <v>43530</v>
      </c>
      <c r="B103" s="183" t="s">
        <v>510</v>
      </c>
      <c r="C103" s="169" t="s">
        <v>8</v>
      </c>
      <c r="D103" s="177">
        <f t="shared" ref="D103:D107" si="40">200000/E103</f>
        <v>437.63676148796498</v>
      </c>
      <c r="E103" s="183">
        <v>457</v>
      </c>
      <c r="F103" s="183">
        <v>460</v>
      </c>
      <c r="G103" s="183">
        <v>463</v>
      </c>
      <c r="H103" s="183">
        <v>467</v>
      </c>
      <c r="I103" s="183">
        <v>452</v>
      </c>
      <c r="J103" s="183">
        <v>467</v>
      </c>
      <c r="K103" s="170">
        <f t="shared" ref="K103:K107" si="41">J103-E103</f>
        <v>10</v>
      </c>
      <c r="L103" s="171">
        <f t="shared" ref="L103:L107" si="42">K103*D103</f>
        <v>4376.3676148796494</v>
      </c>
      <c r="M103" s="181" t="s">
        <v>5</v>
      </c>
    </row>
    <row r="104" spans="1:13" s="168" customFormat="1" ht="15.75" customHeight="1">
      <c r="A104" s="175">
        <v>43530</v>
      </c>
      <c r="B104" s="183" t="s">
        <v>365</v>
      </c>
      <c r="C104" s="169" t="s">
        <v>8</v>
      </c>
      <c r="D104" s="177">
        <f t="shared" si="40"/>
        <v>215.05376344086022</v>
      </c>
      <c r="E104" s="183">
        <v>930</v>
      </c>
      <c r="F104" s="183">
        <v>936</v>
      </c>
      <c r="G104" s="183">
        <v>942</v>
      </c>
      <c r="H104" s="183">
        <v>950</v>
      </c>
      <c r="I104" s="183">
        <v>922</v>
      </c>
      <c r="J104" s="183">
        <v>950</v>
      </c>
      <c r="K104" s="170">
        <f t="shared" si="41"/>
        <v>20</v>
      </c>
      <c r="L104" s="171">
        <f t="shared" si="42"/>
        <v>4301.0752688172042</v>
      </c>
      <c r="M104" s="181" t="s">
        <v>5</v>
      </c>
    </row>
    <row r="105" spans="1:13" s="168" customFormat="1" ht="15.75" customHeight="1">
      <c r="A105" s="175">
        <v>43530</v>
      </c>
      <c r="B105" s="183" t="s">
        <v>456</v>
      </c>
      <c r="C105" s="169" t="s">
        <v>8</v>
      </c>
      <c r="D105" s="177">
        <f t="shared" si="40"/>
        <v>164.33853738701725</v>
      </c>
      <c r="E105" s="183">
        <v>1217</v>
      </c>
      <c r="F105" s="183">
        <v>1225</v>
      </c>
      <c r="G105" s="183">
        <v>1233</v>
      </c>
      <c r="H105" s="183">
        <v>1240</v>
      </c>
      <c r="I105" s="183">
        <v>1207</v>
      </c>
      <c r="J105" s="183">
        <v>1240</v>
      </c>
      <c r="K105" s="170">
        <f t="shared" si="41"/>
        <v>23</v>
      </c>
      <c r="L105" s="171">
        <f t="shared" si="42"/>
        <v>3779.7863599013967</v>
      </c>
      <c r="M105" s="181" t="s">
        <v>5</v>
      </c>
    </row>
    <row r="106" spans="1:13" s="168" customFormat="1" ht="15.75" customHeight="1">
      <c r="A106" s="175">
        <v>43530</v>
      </c>
      <c r="B106" s="183" t="s">
        <v>376</v>
      </c>
      <c r="C106" s="169" t="s">
        <v>8</v>
      </c>
      <c r="D106" s="177">
        <f t="shared" si="40"/>
        <v>2150.5376344086021</v>
      </c>
      <c r="E106" s="183">
        <v>93</v>
      </c>
      <c r="F106" s="183">
        <v>93.7</v>
      </c>
      <c r="G106" s="183">
        <v>94.5</v>
      </c>
      <c r="H106" s="183">
        <v>95.5</v>
      </c>
      <c r="I106" s="183">
        <v>92</v>
      </c>
      <c r="J106" s="183">
        <v>93.7</v>
      </c>
      <c r="K106" s="171">
        <f t="shared" si="41"/>
        <v>0.70000000000000284</v>
      </c>
      <c r="L106" s="171">
        <f t="shared" si="42"/>
        <v>1505.3763440860275</v>
      </c>
      <c r="M106" s="181" t="s">
        <v>5</v>
      </c>
    </row>
    <row r="107" spans="1:13" s="168" customFormat="1" ht="15.75" customHeight="1">
      <c r="A107" s="175">
        <v>43530</v>
      </c>
      <c r="B107" s="183" t="s">
        <v>431</v>
      </c>
      <c r="C107" s="169" t="s">
        <v>8</v>
      </c>
      <c r="D107" s="177">
        <f t="shared" si="40"/>
        <v>435.72984749455338</v>
      </c>
      <c r="E107" s="183">
        <v>459</v>
      </c>
      <c r="F107" s="183">
        <v>462</v>
      </c>
      <c r="G107" s="183">
        <v>465</v>
      </c>
      <c r="H107" s="183">
        <v>469</v>
      </c>
      <c r="I107" s="183">
        <v>455</v>
      </c>
      <c r="J107" s="183">
        <v>469</v>
      </c>
      <c r="K107" s="170">
        <f t="shared" si="41"/>
        <v>10</v>
      </c>
      <c r="L107" s="171">
        <f t="shared" si="42"/>
        <v>4357.2984749455336</v>
      </c>
      <c r="M107" s="181" t="s">
        <v>5</v>
      </c>
    </row>
    <row r="108" spans="1:13" s="168" customFormat="1" ht="15.75" customHeight="1">
      <c r="A108" s="175">
        <v>43529</v>
      </c>
      <c r="B108" s="183" t="s">
        <v>662</v>
      </c>
      <c r="C108" s="169" t="s">
        <v>8</v>
      </c>
      <c r="D108" s="177">
        <f t="shared" ref="D108:D113" si="43">200000/E108</f>
        <v>82.987551867219921</v>
      </c>
      <c r="E108" s="183">
        <v>2410</v>
      </c>
      <c r="F108" s="183">
        <v>2430</v>
      </c>
      <c r="G108" s="183">
        <v>2450</v>
      </c>
      <c r="H108" s="183">
        <v>2475</v>
      </c>
      <c r="I108" s="183">
        <v>2380</v>
      </c>
      <c r="J108" s="183">
        <v>2475</v>
      </c>
      <c r="K108" s="170">
        <f t="shared" ref="K108:K113" si="44">J108-E108</f>
        <v>65</v>
      </c>
      <c r="L108" s="171">
        <f t="shared" ref="L108:L113" si="45">K108*D108</f>
        <v>5394.1908713692947</v>
      </c>
      <c r="M108" s="181" t="s">
        <v>5</v>
      </c>
    </row>
    <row r="109" spans="1:13" s="168" customFormat="1" ht="15.75" customHeight="1">
      <c r="A109" s="175">
        <v>43529</v>
      </c>
      <c r="B109" s="183" t="s">
        <v>431</v>
      </c>
      <c r="C109" s="169" t="s">
        <v>8</v>
      </c>
      <c r="D109" s="177">
        <f t="shared" si="43"/>
        <v>533.33333333333337</v>
      </c>
      <c r="E109" s="183">
        <v>375</v>
      </c>
      <c r="F109" s="183">
        <v>378</v>
      </c>
      <c r="G109" s="183">
        <v>381</v>
      </c>
      <c r="H109" s="183">
        <v>385</v>
      </c>
      <c r="I109" s="183">
        <v>371</v>
      </c>
      <c r="J109" s="183">
        <v>385</v>
      </c>
      <c r="K109" s="170">
        <f t="shared" si="44"/>
        <v>10</v>
      </c>
      <c r="L109" s="171">
        <f t="shared" si="45"/>
        <v>5333.3333333333339</v>
      </c>
      <c r="M109" s="181" t="s">
        <v>5</v>
      </c>
    </row>
    <row r="110" spans="1:13" s="168" customFormat="1" ht="15.75" customHeight="1">
      <c r="A110" s="175">
        <v>43529</v>
      </c>
      <c r="B110" s="183" t="s">
        <v>493</v>
      </c>
      <c r="C110" s="169" t="s">
        <v>8</v>
      </c>
      <c r="D110" s="177">
        <f t="shared" si="43"/>
        <v>1550.3875968992247</v>
      </c>
      <c r="E110" s="183">
        <v>129</v>
      </c>
      <c r="F110" s="183">
        <v>130</v>
      </c>
      <c r="G110" s="183">
        <v>131</v>
      </c>
      <c r="H110" s="183">
        <v>133</v>
      </c>
      <c r="I110" s="183">
        <v>127.45</v>
      </c>
      <c r="J110" s="183">
        <v>133</v>
      </c>
      <c r="K110" s="170">
        <f t="shared" si="44"/>
        <v>4</v>
      </c>
      <c r="L110" s="171">
        <f t="shared" si="45"/>
        <v>6201.5503875968989</v>
      </c>
      <c r="M110" s="181" t="s">
        <v>5</v>
      </c>
    </row>
    <row r="111" spans="1:13" s="168" customFormat="1" ht="15.75" customHeight="1">
      <c r="A111" s="175">
        <v>43529</v>
      </c>
      <c r="B111" s="183" t="s">
        <v>454</v>
      </c>
      <c r="C111" s="169" t="s">
        <v>8</v>
      </c>
      <c r="D111" s="177">
        <f t="shared" si="43"/>
        <v>1320.1320132013202</v>
      </c>
      <c r="E111" s="183">
        <v>151.5</v>
      </c>
      <c r="F111" s="183">
        <v>153</v>
      </c>
      <c r="G111" s="183">
        <v>155</v>
      </c>
      <c r="H111" s="183">
        <v>157</v>
      </c>
      <c r="I111" s="183">
        <v>149.44999999999999</v>
      </c>
      <c r="J111" s="183">
        <v>155</v>
      </c>
      <c r="K111" s="170">
        <f t="shared" si="44"/>
        <v>3.5</v>
      </c>
      <c r="L111" s="171">
        <f t="shared" si="45"/>
        <v>4620.4620462046205</v>
      </c>
      <c r="M111" s="181" t="s">
        <v>5</v>
      </c>
    </row>
    <row r="112" spans="1:13" s="168" customFormat="1" ht="15.75" customHeight="1">
      <c r="A112" s="175">
        <v>43529</v>
      </c>
      <c r="B112" s="183" t="s">
        <v>511</v>
      </c>
      <c r="C112" s="169" t="s">
        <v>8</v>
      </c>
      <c r="D112" s="177">
        <f t="shared" si="43"/>
        <v>2259.8870056497176</v>
      </c>
      <c r="E112" s="183">
        <v>88.5</v>
      </c>
      <c r="F112" s="183">
        <v>89.2</v>
      </c>
      <c r="G112" s="183">
        <v>90</v>
      </c>
      <c r="H112" s="183">
        <v>91</v>
      </c>
      <c r="I112" s="183">
        <v>87.45</v>
      </c>
      <c r="J112" s="183">
        <v>91</v>
      </c>
      <c r="K112" s="170">
        <f t="shared" si="44"/>
        <v>2.5</v>
      </c>
      <c r="L112" s="171">
        <f t="shared" si="45"/>
        <v>5649.7175141242942</v>
      </c>
      <c r="M112" s="181" t="s">
        <v>5</v>
      </c>
    </row>
    <row r="113" spans="1:16" s="168" customFormat="1" ht="15.75" customHeight="1">
      <c r="A113" s="175">
        <v>43529</v>
      </c>
      <c r="B113" s="183" t="s">
        <v>484</v>
      </c>
      <c r="C113" s="169" t="s">
        <v>8</v>
      </c>
      <c r="D113" s="177">
        <f t="shared" si="43"/>
        <v>653.59477124183002</v>
      </c>
      <c r="E113" s="183">
        <v>306</v>
      </c>
      <c r="F113" s="183">
        <v>309</v>
      </c>
      <c r="G113" s="183">
        <v>312</v>
      </c>
      <c r="H113" s="183">
        <v>315</v>
      </c>
      <c r="I113" s="183">
        <v>302</v>
      </c>
      <c r="J113" s="183">
        <v>315</v>
      </c>
      <c r="K113" s="170">
        <f t="shared" si="44"/>
        <v>9</v>
      </c>
      <c r="L113" s="171">
        <f t="shared" si="45"/>
        <v>5882.3529411764703</v>
      </c>
      <c r="M113" s="181" t="s">
        <v>5</v>
      </c>
    </row>
    <row r="114" spans="1:16" s="168" customFormat="1" ht="15.75" customHeight="1">
      <c r="A114" s="175">
        <v>43525</v>
      </c>
      <c r="B114" s="183" t="s">
        <v>511</v>
      </c>
      <c r="C114" s="169" t="s">
        <v>8</v>
      </c>
      <c r="D114" s="177">
        <f t="shared" ref="D114:D119" si="46">200000/E114</f>
        <v>2285.7142857142858</v>
      </c>
      <c r="E114" s="183">
        <v>87.5</v>
      </c>
      <c r="F114" s="183">
        <v>88.2</v>
      </c>
      <c r="G114" s="183">
        <v>89</v>
      </c>
      <c r="H114" s="183">
        <v>90</v>
      </c>
      <c r="I114" s="183">
        <v>86.45</v>
      </c>
      <c r="J114" s="183">
        <v>87.9</v>
      </c>
      <c r="K114" s="170">
        <f t="shared" ref="K114:K119" si="47">J114-E114</f>
        <v>0.40000000000000568</v>
      </c>
      <c r="L114" s="171">
        <f t="shared" ref="L114:L119" si="48">K114*D114</f>
        <v>914.28571428572729</v>
      </c>
      <c r="M114" s="181" t="s">
        <v>5</v>
      </c>
    </row>
    <row r="115" spans="1:16" s="168" customFormat="1" ht="15.75" customHeight="1">
      <c r="A115" s="175">
        <v>43525</v>
      </c>
      <c r="B115" s="183" t="s">
        <v>655</v>
      </c>
      <c r="C115" s="169" t="s">
        <v>8</v>
      </c>
      <c r="D115" s="177">
        <f t="shared" si="46"/>
        <v>1204.8192771084337</v>
      </c>
      <c r="E115" s="183">
        <v>166</v>
      </c>
      <c r="F115" s="183">
        <v>167.5</v>
      </c>
      <c r="G115" s="183">
        <v>169</v>
      </c>
      <c r="H115" s="183">
        <v>171</v>
      </c>
      <c r="I115" s="183">
        <v>164</v>
      </c>
      <c r="J115" s="183">
        <v>166</v>
      </c>
      <c r="K115" s="170">
        <f t="shared" si="47"/>
        <v>0</v>
      </c>
      <c r="L115" s="171">
        <f t="shared" si="48"/>
        <v>0</v>
      </c>
      <c r="M115" s="181" t="s">
        <v>70</v>
      </c>
    </row>
    <row r="116" spans="1:16" s="168" customFormat="1" ht="15.75" customHeight="1">
      <c r="A116" s="175">
        <v>43525</v>
      </c>
      <c r="B116" s="183" t="s">
        <v>373</v>
      </c>
      <c r="C116" s="169" t="s">
        <v>8</v>
      </c>
      <c r="D116" s="177">
        <f t="shared" si="46"/>
        <v>2298.8505747126437</v>
      </c>
      <c r="E116" s="183">
        <v>87</v>
      </c>
      <c r="F116" s="183">
        <v>87.7</v>
      </c>
      <c r="G116" s="183">
        <v>88.5</v>
      </c>
      <c r="H116" s="183">
        <v>89.5</v>
      </c>
      <c r="I116" s="183">
        <v>86</v>
      </c>
      <c r="J116" s="183">
        <v>89.5</v>
      </c>
      <c r="K116" s="170">
        <f t="shared" si="47"/>
        <v>2.5</v>
      </c>
      <c r="L116" s="171">
        <f t="shared" si="48"/>
        <v>5747.1264367816093</v>
      </c>
      <c r="M116" s="181" t="s">
        <v>5</v>
      </c>
    </row>
    <row r="117" spans="1:16" s="168" customFormat="1" ht="15.75" customHeight="1">
      <c r="A117" s="175">
        <v>43525</v>
      </c>
      <c r="B117" s="183" t="s">
        <v>661</v>
      </c>
      <c r="C117" s="169" t="s">
        <v>8</v>
      </c>
      <c r="D117" s="177">
        <f t="shared" si="46"/>
        <v>2739.7260273972602</v>
      </c>
      <c r="E117" s="183">
        <v>73</v>
      </c>
      <c r="F117" s="183">
        <v>73.7</v>
      </c>
      <c r="G117" s="183">
        <v>74.5</v>
      </c>
      <c r="H117" s="183">
        <v>75.5</v>
      </c>
      <c r="I117" s="183">
        <v>72</v>
      </c>
      <c r="J117" s="183">
        <v>75.5</v>
      </c>
      <c r="K117" s="170">
        <f t="shared" si="47"/>
        <v>2.5</v>
      </c>
      <c r="L117" s="171">
        <f t="shared" si="48"/>
        <v>6849.3150684931506</v>
      </c>
      <c r="M117" s="181" t="s">
        <v>5</v>
      </c>
    </row>
    <row r="118" spans="1:16" s="168" customFormat="1" ht="15.75" customHeight="1">
      <c r="A118" s="175">
        <v>43525</v>
      </c>
      <c r="B118" s="183" t="s">
        <v>660</v>
      </c>
      <c r="C118" s="169" t="s">
        <v>8</v>
      </c>
      <c r="D118" s="177">
        <f t="shared" si="46"/>
        <v>865.80086580086584</v>
      </c>
      <c r="E118" s="183">
        <v>231</v>
      </c>
      <c r="F118" s="183">
        <v>233</v>
      </c>
      <c r="G118" s="183">
        <v>235</v>
      </c>
      <c r="H118" s="183">
        <v>238</v>
      </c>
      <c r="I118" s="183">
        <v>228</v>
      </c>
      <c r="J118" s="183">
        <v>233</v>
      </c>
      <c r="K118" s="170">
        <f t="shared" si="47"/>
        <v>2</v>
      </c>
      <c r="L118" s="171">
        <f t="shared" si="48"/>
        <v>1731.6017316017317</v>
      </c>
      <c r="M118" s="181" t="s">
        <v>5</v>
      </c>
    </row>
    <row r="119" spans="1:16" s="168" customFormat="1" ht="15.75" customHeight="1">
      <c r="A119" s="175">
        <v>43525</v>
      </c>
      <c r="B119" s="183" t="s">
        <v>328</v>
      </c>
      <c r="C119" s="169" t="s">
        <v>8</v>
      </c>
      <c r="D119" s="177">
        <f t="shared" si="46"/>
        <v>359.71223021582733</v>
      </c>
      <c r="E119" s="183">
        <v>556</v>
      </c>
      <c r="F119" s="183">
        <v>559</v>
      </c>
      <c r="G119" s="183">
        <v>562</v>
      </c>
      <c r="H119" s="183">
        <v>566</v>
      </c>
      <c r="I119" s="183">
        <v>552</v>
      </c>
      <c r="J119" s="183">
        <v>562</v>
      </c>
      <c r="K119" s="170">
        <f t="shared" si="47"/>
        <v>6</v>
      </c>
      <c r="L119" s="171">
        <f t="shared" si="48"/>
        <v>2158.2733812949641</v>
      </c>
      <c r="M119" s="181" t="s">
        <v>5</v>
      </c>
    </row>
    <row r="120" spans="1:16" s="168" customFormat="1" ht="15.75" customHeight="1" thickBot="1">
      <c r="A120" s="162"/>
      <c r="B120" s="163"/>
      <c r="C120" s="163"/>
      <c r="D120" s="164"/>
      <c r="E120" s="165"/>
      <c r="F120" s="166"/>
      <c r="G120" s="166"/>
      <c r="H120" s="163"/>
      <c r="I120" s="165"/>
      <c r="J120" s="165"/>
      <c r="K120" s="164"/>
      <c r="L120" s="164"/>
      <c r="M120" s="167"/>
    </row>
    <row r="121" spans="1:16" ht="15.75" customHeight="1" thickBot="1">
      <c r="A121" s="61" t="s">
        <v>12</v>
      </c>
      <c r="B121" s="62" t="s">
        <v>13</v>
      </c>
      <c r="C121" s="62" t="s">
        <v>14</v>
      </c>
      <c r="D121" s="63" t="s">
        <v>20</v>
      </c>
      <c r="E121" s="64" t="s">
        <v>15</v>
      </c>
      <c r="F121" s="65" t="s">
        <v>1</v>
      </c>
      <c r="G121" s="65" t="s">
        <v>2</v>
      </c>
      <c r="H121" s="66" t="s">
        <v>3</v>
      </c>
      <c r="I121" s="64" t="s">
        <v>0</v>
      </c>
      <c r="J121" s="64" t="s">
        <v>16</v>
      </c>
      <c r="K121" s="63" t="s">
        <v>17</v>
      </c>
      <c r="L121" s="63" t="s">
        <v>18</v>
      </c>
      <c r="M121" s="67" t="s">
        <v>19</v>
      </c>
    </row>
    <row r="122" spans="1:16" ht="15.75" customHeight="1">
      <c r="A122" s="175">
        <v>43524</v>
      </c>
      <c r="B122" s="183" t="s">
        <v>462</v>
      </c>
      <c r="C122" s="169" t="s">
        <v>8</v>
      </c>
      <c r="D122" s="177">
        <f t="shared" ref="D122:D130" si="49">200000/E122</f>
        <v>365.63071297989029</v>
      </c>
      <c r="E122" s="183">
        <v>547</v>
      </c>
      <c r="F122" s="183">
        <v>550</v>
      </c>
      <c r="G122" s="183">
        <v>553</v>
      </c>
      <c r="H122" s="183">
        <v>557</v>
      </c>
      <c r="I122" s="183">
        <v>542</v>
      </c>
      <c r="J122" s="183">
        <v>550</v>
      </c>
      <c r="K122" s="170">
        <f t="shared" ref="K122:K130" si="50">J122-E122</f>
        <v>3</v>
      </c>
      <c r="L122" s="171">
        <f t="shared" ref="L122:L130" si="51">K122*D122</f>
        <v>1096.892138939671</v>
      </c>
      <c r="M122" s="181" t="s">
        <v>5</v>
      </c>
      <c r="N122"/>
      <c r="O122"/>
      <c r="P122"/>
    </row>
    <row r="123" spans="1:16" ht="15.75" customHeight="1">
      <c r="A123" s="175">
        <v>43524</v>
      </c>
      <c r="B123" s="183" t="s">
        <v>356</v>
      </c>
      <c r="C123" s="169" t="s">
        <v>8</v>
      </c>
      <c r="D123" s="177">
        <f t="shared" si="49"/>
        <v>88.417329796640146</v>
      </c>
      <c r="E123" s="183">
        <v>2262</v>
      </c>
      <c r="F123" s="183">
        <v>2280</v>
      </c>
      <c r="G123" s="183">
        <v>2300</v>
      </c>
      <c r="H123" s="183">
        <v>2320</v>
      </c>
      <c r="I123" s="183">
        <v>2240</v>
      </c>
      <c r="J123" s="183">
        <v>2300</v>
      </c>
      <c r="K123" s="170">
        <f t="shared" si="50"/>
        <v>38</v>
      </c>
      <c r="L123" s="171">
        <f t="shared" si="51"/>
        <v>3359.8585322723256</v>
      </c>
      <c r="M123" s="181" t="s">
        <v>5</v>
      </c>
      <c r="N123"/>
      <c r="O123"/>
      <c r="P123"/>
    </row>
    <row r="124" spans="1:16" ht="15.75" customHeight="1">
      <c r="A124" s="175">
        <v>43524</v>
      </c>
      <c r="B124" s="183" t="s">
        <v>321</v>
      </c>
      <c r="C124" s="169" t="s">
        <v>8</v>
      </c>
      <c r="D124" s="177">
        <f t="shared" si="49"/>
        <v>609.7560975609756</v>
      </c>
      <c r="E124" s="183">
        <v>328</v>
      </c>
      <c r="F124" s="183">
        <v>330.5</v>
      </c>
      <c r="G124" s="183">
        <v>333</v>
      </c>
      <c r="H124" s="183">
        <v>336</v>
      </c>
      <c r="I124" s="183">
        <v>324</v>
      </c>
      <c r="J124" s="183">
        <v>324</v>
      </c>
      <c r="K124" s="161">
        <f t="shared" si="50"/>
        <v>-4</v>
      </c>
      <c r="L124" s="179">
        <f t="shared" si="51"/>
        <v>-2439.0243902439024</v>
      </c>
      <c r="M124" s="180" t="s">
        <v>7</v>
      </c>
      <c r="N124"/>
      <c r="O124"/>
      <c r="P124"/>
    </row>
    <row r="125" spans="1:16" ht="15.75" customHeight="1">
      <c r="A125" s="175">
        <v>43524</v>
      </c>
      <c r="B125" s="183" t="s">
        <v>660</v>
      </c>
      <c r="C125" s="169" t="s">
        <v>8</v>
      </c>
      <c r="D125" s="177">
        <f t="shared" si="49"/>
        <v>888.88888888888891</v>
      </c>
      <c r="E125" s="183">
        <v>225</v>
      </c>
      <c r="F125" s="183">
        <v>227</v>
      </c>
      <c r="G125" s="183">
        <v>229</v>
      </c>
      <c r="H125" s="183">
        <v>232</v>
      </c>
      <c r="I125" s="183">
        <v>222</v>
      </c>
      <c r="J125" s="183">
        <v>229</v>
      </c>
      <c r="K125" s="170">
        <f t="shared" si="50"/>
        <v>4</v>
      </c>
      <c r="L125" s="171">
        <f t="shared" si="51"/>
        <v>3555.5555555555557</v>
      </c>
      <c r="M125" s="181" t="s">
        <v>5</v>
      </c>
      <c r="N125"/>
      <c r="O125"/>
      <c r="P125"/>
    </row>
    <row r="126" spans="1:16" ht="15.75" customHeight="1">
      <c r="A126" s="175">
        <v>43524</v>
      </c>
      <c r="B126" s="183" t="s">
        <v>379</v>
      </c>
      <c r="C126" s="169" t="s">
        <v>8</v>
      </c>
      <c r="D126" s="177">
        <f t="shared" si="49"/>
        <v>318.47133757961785</v>
      </c>
      <c r="E126" s="183">
        <v>628</v>
      </c>
      <c r="F126" s="183">
        <v>632</v>
      </c>
      <c r="G126" s="183">
        <v>636</v>
      </c>
      <c r="H126" s="183">
        <v>642</v>
      </c>
      <c r="I126" s="183">
        <v>622</v>
      </c>
      <c r="J126" s="183">
        <v>628</v>
      </c>
      <c r="K126" s="170">
        <f t="shared" si="50"/>
        <v>0</v>
      </c>
      <c r="L126" s="171">
        <f t="shared" si="51"/>
        <v>0</v>
      </c>
      <c r="M126" s="181" t="s">
        <v>70</v>
      </c>
      <c r="N126"/>
      <c r="O126"/>
      <c r="P126"/>
    </row>
    <row r="127" spans="1:16" ht="15.75" customHeight="1">
      <c r="A127" s="175">
        <v>43524</v>
      </c>
      <c r="B127" s="183" t="s">
        <v>655</v>
      </c>
      <c r="C127" s="169" t="s">
        <v>8</v>
      </c>
      <c r="D127" s="177">
        <f t="shared" si="49"/>
        <v>1273.8853503184714</v>
      </c>
      <c r="E127" s="183">
        <v>157</v>
      </c>
      <c r="F127" s="183">
        <v>158.5</v>
      </c>
      <c r="G127" s="183">
        <v>160</v>
      </c>
      <c r="H127" s="183">
        <v>162</v>
      </c>
      <c r="I127" s="183">
        <v>155</v>
      </c>
      <c r="J127" s="183">
        <v>162</v>
      </c>
      <c r="K127" s="170">
        <f t="shared" si="50"/>
        <v>5</v>
      </c>
      <c r="L127" s="171">
        <f t="shared" si="51"/>
        <v>6369.4267515923566</v>
      </c>
      <c r="M127" s="181" t="s">
        <v>5</v>
      </c>
      <c r="N127"/>
      <c r="O127"/>
      <c r="P127"/>
    </row>
    <row r="128" spans="1:16" ht="15.75" customHeight="1">
      <c r="A128" s="175">
        <v>43524</v>
      </c>
      <c r="B128" s="183" t="s">
        <v>356</v>
      </c>
      <c r="C128" s="169" t="s">
        <v>8</v>
      </c>
      <c r="D128" s="177">
        <f t="shared" si="49"/>
        <v>87.565674255691775</v>
      </c>
      <c r="E128" s="183">
        <v>2284</v>
      </c>
      <c r="F128" s="183">
        <v>2300</v>
      </c>
      <c r="G128" s="183">
        <v>2320</v>
      </c>
      <c r="H128" s="183">
        <v>2340</v>
      </c>
      <c r="I128" s="183">
        <v>2262</v>
      </c>
      <c r="J128" s="183">
        <v>2300</v>
      </c>
      <c r="K128" s="170">
        <f t="shared" si="50"/>
        <v>16</v>
      </c>
      <c r="L128" s="171">
        <f t="shared" si="51"/>
        <v>1401.0507880910684</v>
      </c>
      <c r="M128" s="181" t="s">
        <v>5</v>
      </c>
      <c r="N128"/>
      <c r="O128"/>
      <c r="P128"/>
    </row>
    <row r="129" spans="1:16" ht="15.75" customHeight="1">
      <c r="A129" s="175">
        <v>43524</v>
      </c>
      <c r="B129" s="183" t="s">
        <v>500</v>
      </c>
      <c r="C129" s="169" t="s">
        <v>8</v>
      </c>
      <c r="D129" s="177">
        <f t="shared" si="49"/>
        <v>358.42293906810033</v>
      </c>
      <c r="E129" s="183">
        <v>558</v>
      </c>
      <c r="F129" s="183">
        <v>561</v>
      </c>
      <c r="G129" s="183">
        <v>564</v>
      </c>
      <c r="H129" s="183">
        <v>568</v>
      </c>
      <c r="I129" s="183">
        <v>554</v>
      </c>
      <c r="J129" s="183">
        <v>568</v>
      </c>
      <c r="K129" s="170">
        <f t="shared" si="50"/>
        <v>10</v>
      </c>
      <c r="L129" s="171">
        <f t="shared" si="51"/>
        <v>3584.2293906810032</v>
      </c>
      <c r="M129" s="181" t="s">
        <v>5</v>
      </c>
      <c r="N129"/>
      <c r="O129"/>
      <c r="P129"/>
    </row>
    <row r="130" spans="1:16" ht="15.75" customHeight="1">
      <c r="A130" s="175">
        <v>43524</v>
      </c>
      <c r="B130" s="183" t="s">
        <v>660</v>
      </c>
      <c r="C130" s="169" t="s">
        <v>8</v>
      </c>
      <c r="D130" s="177">
        <f t="shared" si="49"/>
        <v>877.19298245614038</v>
      </c>
      <c r="E130" s="183">
        <v>228</v>
      </c>
      <c r="F130" s="183">
        <v>230</v>
      </c>
      <c r="G130" s="183">
        <v>232</v>
      </c>
      <c r="H130" s="183">
        <v>235</v>
      </c>
      <c r="I130" s="183">
        <v>225</v>
      </c>
      <c r="J130" s="183">
        <v>229.25</v>
      </c>
      <c r="K130" s="170">
        <f t="shared" si="50"/>
        <v>1.25</v>
      </c>
      <c r="L130" s="171">
        <f t="shared" si="51"/>
        <v>1096.4912280701756</v>
      </c>
      <c r="M130" s="181" t="s">
        <v>5</v>
      </c>
      <c r="N130"/>
      <c r="O130"/>
      <c r="P130"/>
    </row>
    <row r="131" spans="1:16" ht="15.75" customHeight="1">
      <c r="A131" s="175">
        <v>43523</v>
      </c>
      <c r="B131" s="183" t="s">
        <v>426</v>
      </c>
      <c r="C131" s="169" t="s">
        <v>8</v>
      </c>
      <c r="D131" s="177">
        <f t="shared" ref="D131:D137" si="52">200000/E131</f>
        <v>847.45762711864404</v>
      </c>
      <c r="E131" s="183">
        <v>236</v>
      </c>
      <c r="F131" s="183">
        <v>238</v>
      </c>
      <c r="G131" s="183">
        <v>240</v>
      </c>
      <c r="H131" s="183">
        <v>243</v>
      </c>
      <c r="I131" s="183">
        <v>233</v>
      </c>
      <c r="J131" s="183">
        <v>233</v>
      </c>
      <c r="K131" s="161">
        <f t="shared" ref="K131:K135" si="53">J131-E131</f>
        <v>-3</v>
      </c>
      <c r="L131" s="179">
        <f t="shared" ref="L131:L135" si="54">K131*D131</f>
        <v>-2542.3728813559319</v>
      </c>
      <c r="M131" s="180" t="s">
        <v>7</v>
      </c>
      <c r="N131"/>
      <c r="O131"/>
      <c r="P131"/>
    </row>
    <row r="132" spans="1:16" ht="15.75" customHeight="1">
      <c r="A132" s="175">
        <v>43523</v>
      </c>
      <c r="B132" s="183" t="s">
        <v>659</v>
      </c>
      <c r="C132" s="169" t="s">
        <v>8</v>
      </c>
      <c r="D132" s="177">
        <f t="shared" si="52"/>
        <v>131.57894736842104</v>
      </c>
      <c r="E132" s="183">
        <v>1520</v>
      </c>
      <c r="F132" s="183">
        <v>1530</v>
      </c>
      <c r="G132" s="183">
        <v>1540</v>
      </c>
      <c r="H132" s="183">
        <v>1555</v>
      </c>
      <c r="I132" s="183">
        <v>1505</v>
      </c>
      <c r="J132" s="183">
        <v>1540</v>
      </c>
      <c r="K132" s="170">
        <f t="shared" si="53"/>
        <v>20</v>
      </c>
      <c r="L132" s="171">
        <f t="shared" si="54"/>
        <v>2631.5789473684208</v>
      </c>
      <c r="M132" s="181" t="s">
        <v>5</v>
      </c>
      <c r="N132"/>
      <c r="O132"/>
      <c r="P132"/>
    </row>
    <row r="133" spans="1:16" ht="15.75" customHeight="1">
      <c r="A133" s="175">
        <v>43523</v>
      </c>
      <c r="B133" s="183" t="s">
        <v>472</v>
      </c>
      <c r="C133" s="169" t="s">
        <v>8</v>
      </c>
      <c r="D133" s="177">
        <f t="shared" si="52"/>
        <v>149.92503748125938</v>
      </c>
      <c r="E133" s="183">
        <v>1334</v>
      </c>
      <c r="F133" s="183">
        <v>1342</v>
      </c>
      <c r="G133" s="183">
        <v>1350</v>
      </c>
      <c r="H133" s="183">
        <v>1360</v>
      </c>
      <c r="I133" s="183">
        <v>1322</v>
      </c>
      <c r="J133" s="183">
        <v>1342</v>
      </c>
      <c r="K133" s="170">
        <f t="shared" si="53"/>
        <v>8</v>
      </c>
      <c r="L133" s="171">
        <f t="shared" si="54"/>
        <v>1199.400299850075</v>
      </c>
      <c r="M133" s="181" t="s">
        <v>5</v>
      </c>
      <c r="N133"/>
      <c r="O133"/>
      <c r="P133"/>
    </row>
    <row r="134" spans="1:16" ht="15.75" customHeight="1">
      <c r="A134" s="175">
        <v>43523</v>
      </c>
      <c r="B134" s="183" t="s">
        <v>462</v>
      </c>
      <c r="C134" s="169" t="s">
        <v>8</v>
      </c>
      <c r="D134" s="177">
        <f t="shared" si="52"/>
        <v>375.93984962406017</v>
      </c>
      <c r="E134" s="183">
        <v>532</v>
      </c>
      <c r="F134" s="183">
        <v>535</v>
      </c>
      <c r="G134" s="183">
        <v>538</v>
      </c>
      <c r="H134" s="183">
        <v>543</v>
      </c>
      <c r="I134" s="183">
        <v>527</v>
      </c>
      <c r="J134" s="183">
        <v>543</v>
      </c>
      <c r="K134" s="170">
        <f t="shared" si="53"/>
        <v>11</v>
      </c>
      <c r="L134" s="171">
        <f t="shared" si="54"/>
        <v>4135.3383458646622</v>
      </c>
      <c r="M134" s="181" t="s">
        <v>5</v>
      </c>
      <c r="N134"/>
      <c r="O134"/>
      <c r="P134"/>
    </row>
    <row r="135" spans="1:16" ht="15.75" customHeight="1">
      <c r="A135" s="175">
        <v>43523</v>
      </c>
      <c r="B135" s="183" t="s">
        <v>440</v>
      </c>
      <c r="C135" s="169" t="s">
        <v>8</v>
      </c>
      <c r="D135" s="177">
        <f t="shared" si="52"/>
        <v>68.965517241379317</v>
      </c>
      <c r="E135" s="183">
        <v>2900</v>
      </c>
      <c r="F135" s="183">
        <v>2915</v>
      </c>
      <c r="G135" s="183">
        <v>2930</v>
      </c>
      <c r="H135" s="183">
        <v>2950</v>
      </c>
      <c r="I135" s="183">
        <v>2875</v>
      </c>
      <c r="J135" s="183">
        <v>2930</v>
      </c>
      <c r="K135" s="170">
        <f t="shared" si="53"/>
        <v>30</v>
      </c>
      <c r="L135" s="171">
        <f t="shared" si="54"/>
        <v>2068.9655172413795</v>
      </c>
      <c r="M135" s="181" t="s">
        <v>5</v>
      </c>
      <c r="N135"/>
      <c r="O135"/>
      <c r="P135"/>
    </row>
    <row r="136" spans="1:16" ht="15.75" customHeight="1">
      <c r="A136" s="175">
        <v>43523</v>
      </c>
      <c r="B136" s="183" t="s">
        <v>456</v>
      </c>
      <c r="C136" s="169" t="s">
        <v>6</v>
      </c>
      <c r="D136" s="177">
        <f t="shared" si="52"/>
        <v>184.16206261510129</v>
      </c>
      <c r="E136" s="183">
        <v>1086</v>
      </c>
      <c r="F136" s="183">
        <v>1080</v>
      </c>
      <c r="G136" s="183">
        <v>1074</v>
      </c>
      <c r="H136" s="183">
        <v>1066</v>
      </c>
      <c r="I136" s="183">
        <v>1096</v>
      </c>
      <c r="J136" s="183">
        <v>1080</v>
      </c>
      <c r="K136" s="176">
        <f t="shared" ref="K136" si="55">E136-J136</f>
        <v>6</v>
      </c>
      <c r="L136" s="177">
        <f t="shared" ref="L136:L137" si="56">K136*D136</f>
        <v>1104.9723756906078</v>
      </c>
      <c r="M136" s="178" t="s">
        <v>5</v>
      </c>
      <c r="N136"/>
      <c r="O136"/>
      <c r="P136"/>
    </row>
    <row r="137" spans="1:16" ht="15.75" customHeight="1">
      <c r="A137" s="175">
        <v>43523</v>
      </c>
      <c r="B137" s="183" t="s">
        <v>462</v>
      </c>
      <c r="C137" s="169" t="s">
        <v>8</v>
      </c>
      <c r="D137" s="177">
        <f t="shared" si="52"/>
        <v>369.68576709796673</v>
      </c>
      <c r="E137" s="183">
        <v>541</v>
      </c>
      <c r="F137" s="183">
        <v>544</v>
      </c>
      <c r="G137" s="183">
        <v>547</v>
      </c>
      <c r="H137" s="183">
        <v>551</v>
      </c>
      <c r="I137" s="183">
        <v>537</v>
      </c>
      <c r="J137" s="183">
        <v>547</v>
      </c>
      <c r="K137" s="170">
        <f t="shared" ref="K137" si="57">J137-E137</f>
        <v>6</v>
      </c>
      <c r="L137" s="171">
        <f t="shared" si="56"/>
        <v>2218.1146025878006</v>
      </c>
      <c r="M137" s="181" t="s">
        <v>5</v>
      </c>
      <c r="N137"/>
      <c r="O137"/>
      <c r="P137"/>
    </row>
    <row r="138" spans="1:16" ht="15.75" customHeight="1">
      <c r="A138" s="175">
        <v>43522</v>
      </c>
      <c r="B138" s="183" t="s">
        <v>657</v>
      </c>
      <c r="C138" s="169" t="s">
        <v>6</v>
      </c>
      <c r="D138" s="177">
        <f t="shared" ref="D138:D142" si="58">200000/E138</f>
        <v>628.93081761006295</v>
      </c>
      <c r="E138" s="183">
        <v>318</v>
      </c>
      <c r="F138" s="183">
        <v>315</v>
      </c>
      <c r="G138" s="183">
        <v>312</v>
      </c>
      <c r="H138" s="183">
        <v>308</v>
      </c>
      <c r="I138" s="183">
        <v>322</v>
      </c>
      <c r="J138" s="186">
        <v>315.75</v>
      </c>
      <c r="K138" s="176">
        <f t="shared" ref="K138:K141" si="59">E138-J138</f>
        <v>2.25</v>
      </c>
      <c r="L138" s="177">
        <f t="shared" ref="L138:L141" si="60">K138*D138</f>
        <v>1415.0943396226417</v>
      </c>
      <c r="M138" s="178" t="s">
        <v>5</v>
      </c>
      <c r="N138"/>
      <c r="O138"/>
      <c r="P138"/>
    </row>
    <row r="139" spans="1:16" ht="15.75" customHeight="1">
      <c r="A139" s="175">
        <v>43522</v>
      </c>
      <c r="B139" s="183" t="s">
        <v>378</v>
      </c>
      <c r="C139" s="169" t="s">
        <v>6</v>
      </c>
      <c r="D139" s="177">
        <f t="shared" si="58"/>
        <v>281.6901408450704</v>
      </c>
      <c r="E139" s="183">
        <v>710</v>
      </c>
      <c r="F139" s="183">
        <v>706</v>
      </c>
      <c r="G139" s="183">
        <v>702</v>
      </c>
      <c r="H139" s="183">
        <v>696</v>
      </c>
      <c r="I139" s="183">
        <v>716</v>
      </c>
      <c r="J139" s="183">
        <v>706</v>
      </c>
      <c r="K139" s="176">
        <f t="shared" si="59"/>
        <v>4</v>
      </c>
      <c r="L139" s="177">
        <f t="shared" si="60"/>
        <v>1126.7605633802816</v>
      </c>
      <c r="M139" s="178" t="s">
        <v>5</v>
      </c>
      <c r="N139"/>
      <c r="O139"/>
      <c r="P139"/>
    </row>
    <row r="140" spans="1:16" ht="15.75" customHeight="1">
      <c r="A140" s="175">
        <v>43522</v>
      </c>
      <c r="B140" s="183" t="s">
        <v>430</v>
      </c>
      <c r="C140" s="169" t="s">
        <v>6</v>
      </c>
      <c r="D140" s="177">
        <f t="shared" si="58"/>
        <v>1574.8031496062993</v>
      </c>
      <c r="E140" s="183">
        <v>127</v>
      </c>
      <c r="F140" s="183">
        <v>126</v>
      </c>
      <c r="G140" s="183">
        <v>124.5</v>
      </c>
      <c r="H140" s="183">
        <v>122</v>
      </c>
      <c r="I140" s="183">
        <v>129</v>
      </c>
      <c r="J140" s="183">
        <v>126</v>
      </c>
      <c r="K140" s="176">
        <f t="shared" si="59"/>
        <v>1</v>
      </c>
      <c r="L140" s="177">
        <f t="shared" si="60"/>
        <v>1574.8031496062993</v>
      </c>
      <c r="M140" s="178" t="s">
        <v>5</v>
      </c>
      <c r="N140"/>
      <c r="O140"/>
      <c r="P140"/>
    </row>
    <row r="141" spans="1:16" ht="15.75" customHeight="1">
      <c r="A141" s="175">
        <v>43522</v>
      </c>
      <c r="B141" s="183" t="s">
        <v>431</v>
      </c>
      <c r="C141" s="169" t="s">
        <v>6</v>
      </c>
      <c r="D141" s="177">
        <f t="shared" si="58"/>
        <v>645.16129032258061</v>
      </c>
      <c r="E141" s="183">
        <v>310</v>
      </c>
      <c r="F141" s="183">
        <v>307</v>
      </c>
      <c r="G141" s="183">
        <v>304</v>
      </c>
      <c r="H141" s="183">
        <v>300</v>
      </c>
      <c r="I141" s="183">
        <v>314</v>
      </c>
      <c r="J141" s="183">
        <v>314</v>
      </c>
      <c r="K141" s="161">
        <f t="shared" si="59"/>
        <v>-4</v>
      </c>
      <c r="L141" s="179">
        <f t="shared" si="60"/>
        <v>-2580.6451612903224</v>
      </c>
      <c r="M141" s="180" t="s">
        <v>7</v>
      </c>
      <c r="N141"/>
      <c r="O141"/>
      <c r="P141"/>
    </row>
    <row r="142" spans="1:16" ht="15.75" customHeight="1">
      <c r="A142" s="175">
        <v>43522</v>
      </c>
      <c r="B142" s="183" t="s">
        <v>658</v>
      </c>
      <c r="C142" s="169" t="s">
        <v>8</v>
      </c>
      <c r="D142" s="177">
        <f t="shared" si="58"/>
        <v>358.42293906810033</v>
      </c>
      <c r="E142" s="183">
        <v>558</v>
      </c>
      <c r="F142" s="183">
        <v>561</v>
      </c>
      <c r="G142" s="183">
        <v>564</v>
      </c>
      <c r="H142" s="183">
        <v>568</v>
      </c>
      <c r="I142" s="183">
        <v>553</v>
      </c>
      <c r="J142" s="183">
        <v>568</v>
      </c>
      <c r="K142" s="170">
        <f t="shared" ref="K142" si="61">J142-E142</f>
        <v>10</v>
      </c>
      <c r="L142" s="171">
        <f t="shared" ref="L142" si="62">K142*D142</f>
        <v>3584.2293906810032</v>
      </c>
      <c r="M142" s="181" t="s">
        <v>5</v>
      </c>
      <c r="N142"/>
      <c r="O142"/>
      <c r="P142"/>
    </row>
    <row r="143" spans="1:16" ht="15.75" customHeight="1">
      <c r="A143" s="175">
        <v>43521</v>
      </c>
      <c r="B143" s="183" t="s">
        <v>409</v>
      </c>
      <c r="C143" s="169" t="s">
        <v>8</v>
      </c>
      <c r="D143" s="177">
        <f t="shared" ref="D143:D147" si="63">200000/E143</f>
        <v>1785.7142857142858</v>
      </c>
      <c r="E143" s="183">
        <v>112</v>
      </c>
      <c r="F143" s="183">
        <v>113</v>
      </c>
      <c r="G143" s="183">
        <v>114.5</v>
      </c>
      <c r="H143" s="183">
        <v>116</v>
      </c>
      <c r="I143" s="183">
        <v>110</v>
      </c>
      <c r="J143" s="183">
        <v>112</v>
      </c>
      <c r="K143" s="170">
        <f t="shared" ref="K143" si="64">J143-E143</f>
        <v>0</v>
      </c>
      <c r="L143" s="171">
        <f t="shared" ref="L143:L144" si="65">K143*D143</f>
        <v>0</v>
      </c>
      <c r="M143" s="181" t="s">
        <v>70</v>
      </c>
      <c r="N143"/>
      <c r="O143"/>
      <c r="P143"/>
    </row>
    <row r="144" spans="1:16" ht="15.75" customHeight="1">
      <c r="A144" s="175">
        <v>43521</v>
      </c>
      <c r="B144" s="183" t="s">
        <v>654</v>
      </c>
      <c r="C144" s="169" t="s">
        <v>6</v>
      </c>
      <c r="D144" s="177">
        <f t="shared" si="63"/>
        <v>519.48051948051943</v>
      </c>
      <c r="E144" s="183">
        <v>385</v>
      </c>
      <c r="F144" s="183">
        <v>382</v>
      </c>
      <c r="G144" s="183">
        <v>379</v>
      </c>
      <c r="H144" s="183">
        <v>374</v>
      </c>
      <c r="I144" s="183">
        <v>390</v>
      </c>
      <c r="J144" s="183">
        <v>390</v>
      </c>
      <c r="K144" s="161">
        <f t="shared" ref="K144" si="66">E144-J144</f>
        <v>-5</v>
      </c>
      <c r="L144" s="179">
        <f t="shared" si="65"/>
        <v>-2597.4025974025972</v>
      </c>
      <c r="M144" s="180" t="s">
        <v>7</v>
      </c>
      <c r="N144"/>
      <c r="O144"/>
      <c r="P144"/>
    </row>
    <row r="145" spans="1:16" ht="15.75" customHeight="1">
      <c r="A145" s="175">
        <v>43521</v>
      </c>
      <c r="B145" s="183" t="s">
        <v>655</v>
      </c>
      <c r="C145" s="169" t="s">
        <v>8</v>
      </c>
      <c r="D145" s="177">
        <f t="shared" si="63"/>
        <v>1307.18954248366</v>
      </c>
      <c r="E145" s="183">
        <v>153</v>
      </c>
      <c r="F145" s="183">
        <v>154.5</v>
      </c>
      <c r="G145" s="183">
        <v>156</v>
      </c>
      <c r="H145" s="183">
        <v>158</v>
      </c>
      <c r="I145" s="183">
        <v>151</v>
      </c>
      <c r="J145" s="183">
        <v>158</v>
      </c>
      <c r="K145" s="170">
        <f t="shared" ref="K145:K146" si="67">J145-E145</f>
        <v>5</v>
      </c>
      <c r="L145" s="171">
        <f t="shared" ref="L145:L147" si="68">K145*D145</f>
        <v>6535.9477124183004</v>
      </c>
      <c r="M145" s="181" t="s">
        <v>5</v>
      </c>
      <c r="N145"/>
      <c r="O145"/>
      <c r="P145"/>
    </row>
    <row r="146" spans="1:16" ht="15.75" customHeight="1">
      <c r="A146" s="175">
        <v>43521</v>
      </c>
      <c r="B146" s="183" t="s">
        <v>451</v>
      </c>
      <c r="C146" s="169" t="s">
        <v>8</v>
      </c>
      <c r="D146" s="177">
        <f t="shared" si="63"/>
        <v>909.09090909090912</v>
      </c>
      <c r="E146" s="183">
        <v>220</v>
      </c>
      <c r="F146" s="183">
        <v>222</v>
      </c>
      <c r="G146" s="183">
        <v>224</v>
      </c>
      <c r="H146" s="183">
        <v>227</v>
      </c>
      <c r="I146" s="183">
        <v>217</v>
      </c>
      <c r="J146" s="183">
        <v>222</v>
      </c>
      <c r="K146" s="170">
        <f t="shared" si="67"/>
        <v>2</v>
      </c>
      <c r="L146" s="171">
        <f t="shared" si="68"/>
        <v>1818.1818181818182</v>
      </c>
      <c r="M146" s="181" t="s">
        <v>5</v>
      </c>
      <c r="N146"/>
      <c r="O146"/>
      <c r="P146"/>
    </row>
    <row r="147" spans="1:16" ht="15.75" customHeight="1">
      <c r="A147" s="175">
        <v>43521</v>
      </c>
      <c r="B147" s="183" t="s">
        <v>656</v>
      </c>
      <c r="C147" s="169" t="s">
        <v>6</v>
      </c>
      <c r="D147" s="177">
        <f t="shared" si="63"/>
        <v>157.48031496062993</v>
      </c>
      <c r="E147" s="183">
        <v>1270</v>
      </c>
      <c r="F147" s="183">
        <v>1264</v>
      </c>
      <c r="G147" s="183">
        <v>1255</v>
      </c>
      <c r="H147" s="183">
        <v>1245</v>
      </c>
      <c r="I147" s="183">
        <v>1280</v>
      </c>
      <c r="J147" s="183">
        <v>1264</v>
      </c>
      <c r="K147" s="176">
        <f t="shared" ref="K147" si="69">E147-J147</f>
        <v>6</v>
      </c>
      <c r="L147" s="177">
        <f t="shared" si="68"/>
        <v>944.88188976377955</v>
      </c>
      <c r="M147" s="178" t="s">
        <v>5</v>
      </c>
      <c r="N147"/>
      <c r="O147"/>
      <c r="P147"/>
    </row>
    <row r="148" spans="1:16" ht="15.75" customHeight="1">
      <c r="A148" s="175">
        <v>43518</v>
      </c>
      <c r="B148" s="169" t="s">
        <v>650</v>
      </c>
      <c r="C148" s="169" t="s">
        <v>8</v>
      </c>
      <c r="D148" s="177">
        <f t="shared" ref="D148:D151" si="70">200000/E148</f>
        <v>1204.8192771084337</v>
      </c>
      <c r="E148" s="169">
        <v>166</v>
      </c>
      <c r="F148" s="169">
        <v>167.5</v>
      </c>
      <c r="G148" s="169">
        <v>169</v>
      </c>
      <c r="H148" s="169">
        <v>171</v>
      </c>
      <c r="I148" s="169">
        <v>164</v>
      </c>
      <c r="J148" s="169">
        <v>169</v>
      </c>
      <c r="K148" s="170">
        <f t="shared" ref="K148:K151" si="71">J148-E148</f>
        <v>3</v>
      </c>
      <c r="L148" s="171">
        <f t="shared" ref="L148:L151" si="72">K148*D148</f>
        <v>3614.457831325301</v>
      </c>
      <c r="M148" s="181" t="s">
        <v>5</v>
      </c>
      <c r="N148"/>
      <c r="O148"/>
      <c r="P148"/>
    </row>
    <row r="149" spans="1:16" ht="15.75" customHeight="1">
      <c r="A149" s="175">
        <v>43518</v>
      </c>
      <c r="B149" s="169" t="s">
        <v>651</v>
      </c>
      <c r="C149" s="169" t="s">
        <v>8</v>
      </c>
      <c r="D149" s="177">
        <f t="shared" si="70"/>
        <v>1716.7381974248926</v>
      </c>
      <c r="E149" s="169">
        <v>116.5</v>
      </c>
      <c r="F149" s="169">
        <v>117.5</v>
      </c>
      <c r="G149" s="169">
        <v>119</v>
      </c>
      <c r="H149" s="169">
        <v>121</v>
      </c>
      <c r="I149" s="169">
        <v>115</v>
      </c>
      <c r="J149" s="169">
        <v>119</v>
      </c>
      <c r="K149" s="170">
        <f t="shared" si="71"/>
        <v>2.5</v>
      </c>
      <c r="L149" s="171">
        <f t="shared" si="72"/>
        <v>4291.8454935622312</v>
      </c>
      <c r="M149" s="181" t="s">
        <v>5</v>
      </c>
      <c r="N149"/>
      <c r="O149"/>
      <c r="P149"/>
    </row>
    <row r="150" spans="1:16" ht="15.75" customHeight="1">
      <c r="A150" s="175">
        <v>43518</v>
      </c>
      <c r="B150" s="169" t="s">
        <v>652</v>
      </c>
      <c r="C150" s="169" t="s">
        <v>8</v>
      </c>
      <c r="D150" s="177">
        <f t="shared" si="70"/>
        <v>626.95924764890287</v>
      </c>
      <c r="E150" s="169">
        <v>319</v>
      </c>
      <c r="F150" s="169">
        <v>322</v>
      </c>
      <c r="G150" s="169">
        <v>328</v>
      </c>
      <c r="H150" s="169">
        <v>340</v>
      </c>
      <c r="I150" s="169">
        <v>315</v>
      </c>
      <c r="J150" s="169">
        <v>322</v>
      </c>
      <c r="K150" s="170">
        <f t="shared" si="71"/>
        <v>3</v>
      </c>
      <c r="L150" s="171">
        <f t="shared" si="72"/>
        <v>1880.8777429467086</v>
      </c>
      <c r="M150" s="181" t="s">
        <v>5</v>
      </c>
      <c r="N150"/>
      <c r="O150"/>
      <c r="P150"/>
    </row>
    <row r="151" spans="1:16" ht="15.75" customHeight="1">
      <c r="A151" s="175">
        <v>43518</v>
      </c>
      <c r="B151" s="169" t="s">
        <v>653</v>
      </c>
      <c r="C151" s="169" t="s">
        <v>8</v>
      </c>
      <c r="D151" s="177">
        <f t="shared" si="70"/>
        <v>1777.7777777777778</v>
      </c>
      <c r="E151" s="169">
        <v>112.5</v>
      </c>
      <c r="F151" s="169">
        <v>114</v>
      </c>
      <c r="G151" s="169">
        <v>115.5</v>
      </c>
      <c r="H151" s="169">
        <v>117</v>
      </c>
      <c r="I151" s="169">
        <v>111</v>
      </c>
      <c r="J151" s="169">
        <v>114</v>
      </c>
      <c r="K151" s="170">
        <f t="shared" si="71"/>
        <v>1.5</v>
      </c>
      <c r="L151" s="171">
        <f t="shared" si="72"/>
        <v>2666.666666666667</v>
      </c>
      <c r="M151" s="181" t="s">
        <v>5</v>
      </c>
      <c r="N151"/>
      <c r="O151"/>
      <c r="P151"/>
    </row>
    <row r="152" spans="1:16" ht="15.75" customHeight="1">
      <c r="A152" s="175">
        <v>43517</v>
      </c>
      <c r="B152" s="169" t="s">
        <v>647</v>
      </c>
      <c r="C152" s="169" t="s">
        <v>8</v>
      </c>
      <c r="D152" s="177">
        <f t="shared" ref="D152:D155" si="73">200000/E152</f>
        <v>1038.9610389610389</v>
      </c>
      <c r="E152" s="169">
        <v>192.5</v>
      </c>
      <c r="F152" s="169">
        <v>194</v>
      </c>
      <c r="G152" s="169">
        <v>196</v>
      </c>
      <c r="H152" s="169">
        <v>198.5</v>
      </c>
      <c r="I152" s="169">
        <v>190</v>
      </c>
      <c r="J152" s="169">
        <v>194</v>
      </c>
      <c r="K152" s="170">
        <f t="shared" ref="K152:K155" si="74">J152-E152</f>
        <v>1.5</v>
      </c>
      <c r="L152" s="171">
        <f t="shared" ref="L152:L155" si="75">K152*D152</f>
        <v>1558.4415584415583</v>
      </c>
      <c r="M152" s="181" t="s">
        <v>5</v>
      </c>
      <c r="N152"/>
      <c r="O152"/>
      <c r="P152"/>
    </row>
    <row r="153" spans="1:16" ht="15.75" customHeight="1">
      <c r="A153" s="175">
        <v>43517</v>
      </c>
      <c r="B153" s="169" t="s">
        <v>648</v>
      </c>
      <c r="C153" s="169" t="s">
        <v>8</v>
      </c>
      <c r="D153" s="177">
        <f t="shared" si="73"/>
        <v>1465.2014652014652</v>
      </c>
      <c r="E153" s="169">
        <v>136.5</v>
      </c>
      <c r="F153" s="169">
        <v>138</v>
      </c>
      <c r="G153" s="169">
        <v>140</v>
      </c>
      <c r="H153" s="169">
        <v>142.5</v>
      </c>
      <c r="I153" s="169">
        <v>133.5</v>
      </c>
      <c r="J153" s="169">
        <v>138</v>
      </c>
      <c r="K153" s="170">
        <f t="shared" si="74"/>
        <v>1.5</v>
      </c>
      <c r="L153" s="171">
        <f t="shared" si="75"/>
        <v>2197.802197802198</v>
      </c>
      <c r="M153" s="181" t="s">
        <v>5</v>
      </c>
      <c r="N153"/>
      <c r="O153"/>
      <c r="P153"/>
    </row>
    <row r="154" spans="1:16" ht="15.75" customHeight="1">
      <c r="A154" s="175">
        <v>43517</v>
      </c>
      <c r="B154" s="169" t="s">
        <v>57</v>
      </c>
      <c r="C154" s="169" t="s">
        <v>8</v>
      </c>
      <c r="D154" s="177">
        <f t="shared" si="73"/>
        <v>1219.5121951219512</v>
      </c>
      <c r="E154" s="169">
        <v>164</v>
      </c>
      <c r="F154" s="169">
        <v>165.5</v>
      </c>
      <c r="G154" s="169">
        <v>167</v>
      </c>
      <c r="H154" s="169">
        <v>168.5</v>
      </c>
      <c r="I154" s="169">
        <v>161</v>
      </c>
      <c r="J154" s="169">
        <v>165.5</v>
      </c>
      <c r="K154" s="170">
        <f t="shared" si="74"/>
        <v>1.5</v>
      </c>
      <c r="L154" s="171">
        <f t="shared" si="75"/>
        <v>1829.2682926829268</v>
      </c>
      <c r="M154" s="181" t="s">
        <v>5</v>
      </c>
      <c r="N154"/>
      <c r="O154"/>
      <c r="P154"/>
    </row>
    <row r="155" spans="1:16" ht="15.75" customHeight="1">
      <c r="A155" s="175">
        <v>43517</v>
      </c>
      <c r="B155" s="169" t="s">
        <v>649</v>
      </c>
      <c r="C155" s="169" t="s">
        <v>8</v>
      </c>
      <c r="D155" s="177">
        <f t="shared" si="73"/>
        <v>158.10276679841897</v>
      </c>
      <c r="E155" s="169">
        <v>1265</v>
      </c>
      <c r="F155" s="169">
        <v>1273</v>
      </c>
      <c r="G155" s="169">
        <v>1281</v>
      </c>
      <c r="H155" s="169">
        <v>1289</v>
      </c>
      <c r="I155" s="169">
        <v>1250</v>
      </c>
      <c r="J155" s="169">
        <v>1289</v>
      </c>
      <c r="K155" s="170">
        <f t="shared" si="74"/>
        <v>24</v>
      </c>
      <c r="L155" s="171">
        <f t="shared" si="75"/>
        <v>3794.466403162055</v>
      </c>
      <c r="M155" s="181" t="s">
        <v>5</v>
      </c>
      <c r="N155"/>
      <c r="O155"/>
      <c r="P155"/>
    </row>
    <row r="156" spans="1:16" ht="15.75" customHeight="1">
      <c r="A156" s="175">
        <v>43516</v>
      </c>
      <c r="B156" s="169" t="s">
        <v>645</v>
      </c>
      <c r="C156" s="169" t="s">
        <v>8</v>
      </c>
      <c r="D156" s="177">
        <f t="shared" ref="D156:D159" si="76">200000/E156</f>
        <v>222.22222222222223</v>
      </c>
      <c r="E156" s="169">
        <v>900</v>
      </c>
      <c r="F156" s="169">
        <v>904</v>
      </c>
      <c r="G156" s="169">
        <v>912</v>
      </c>
      <c r="H156" s="169">
        <v>928</v>
      </c>
      <c r="I156" s="169">
        <v>885</v>
      </c>
      <c r="J156" s="169">
        <v>904</v>
      </c>
      <c r="K156" s="170">
        <f t="shared" ref="K156:K159" si="77">J156-E156</f>
        <v>4</v>
      </c>
      <c r="L156" s="171">
        <f t="shared" ref="L156:L159" si="78">K156*D156</f>
        <v>888.88888888888891</v>
      </c>
      <c r="M156" s="181" t="s">
        <v>5</v>
      </c>
      <c r="N156"/>
      <c r="O156"/>
      <c r="P156"/>
    </row>
    <row r="157" spans="1:16" ht="15.75" customHeight="1">
      <c r="A157" s="175">
        <v>43516</v>
      </c>
      <c r="B157" s="169" t="s">
        <v>436</v>
      </c>
      <c r="C157" s="169" t="s">
        <v>8</v>
      </c>
      <c r="D157" s="177">
        <f t="shared" si="76"/>
        <v>1265.8227848101267</v>
      </c>
      <c r="E157" s="169">
        <v>158</v>
      </c>
      <c r="F157" s="169">
        <v>160</v>
      </c>
      <c r="G157" s="169">
        <v>163</v>
      </c>
      <c r="H157" s="176"/>
      <c r="I157" s="169">
        <v>155</v>
      </c>
      <c r="J157" s="176">
        <v>159.5</v>
      </c>
      <c r="K157" s="170">
        <f t="shared" si="77"/>
        <v>1.5</v>
      </c>
      <c r="L157" s="171">
        <f t="shared" si="78"/>
        <v>1898.7341772151899</v>
      </c>
      <c r="M157" s="181" t="s">
        <v>5</v>
      </c>
      <c r="N157"/>
      <c r="O157"/>
      <c r="P157"/>
    </row>
    <row r="158" spans="1:16" ht="15.75" customHeight="1">
      <c r="A158" s="175">
        <v>43516</v>
      </c>
      <c r="B158" s="169" t="s">
        <v>646</v>
      </c>
      <c r="C158" s="169" t="s">
        <v>8</v>
      </c>
      <c r="D158" s="177">
        <f t="shared" si="76"/>
        <v>289.85507246376812</v>
      </c>
      <c r="E158" s="169">
        <v>690</v>
      </c>
      <c r="F158" s="169">
        <v>693</v>
      </c>
      <c r="G158" s="169">
        <v>699</v>
      </c>
      <c r="H158" s="169">
        <v>711</v>
      </c>
      <c r="I158" s="169">
        <v>680</v>
      </c>
      <c r="J158" s="176">
        <v>692</v>
      </c>
      <c r="K158" s="170">
        <f t="shared" si="77"/>
        <v>2</v>
      </c>
      <c r="L158" s="171">
        <f t="shared" si="78"/>
        <v>579.71014492753625</v>
      </c>
      <c r="M158" s="181" t="s">
        <v>5</v>
      </c>
      <c r="N158"/>
      <c r="O158"/>
      <c r="P158"/>
    </row>
    <row r="159" spans="1:16" ht="15.75" customHeight="1">
      <c r="A159" s="175">
        <v>43516</v>
      </c>
      <c r="B159" s="169" t="s">
        <v>435</v>
      </c>
      <c r="C159" s="169" t="s">
        <v>8</v>
      </c>
      <c r="D159" s="177">
        <f t="shared" si="76"/>
        <v>191.38755980861245</v>
      </c>
      <c r="E159" s="169">
        <v>1045</v>
      </c>
      <c r="F159" s="169">
        <v>1050</v>
      </c>
      <c r="G159" s="169">
        <v>1067</v>
      </c>
      <c r="H159" s="169">
        <v>1076</v>
      </c>
      <c r="I159" s="169">
        <v>1035</v>
      </c>
      <c r="J159" s="169">
        <v>1059.55</v>
      </c>
      <c r="K159" s="170">
        <f t="shared" si="77"/>
        <v>14.549999999999955</v>
      </c>
      <c r="L159" s="171">
        <f t="shared" si="78"/>
        <v>2784.6889952153024</v>
      </c>
      <c r="M159" s="181" t="s">
        <v>5</v>
      </c>
      <c r="N159"/>
      <c r="O159"/>
      <c r="P159"/>
    </row>
    <row r="160" spans="1:16" ht="15.75" customHeight="1">
      <c r="A160" s="175">
        <v>43515</v>
      </c>
      <c r="B160" s="183" t="s">
        <v>480</v>
      </c>
      <c r="C160" s="169" t="s">
        <v>6</v>
      </c>
      <c r="D160" s="177">
        <f t="shared" ref="D160:D165" si="79">200000/E160</f>
        <v>308.64197530864197</v>
      </c>
      <c r="E160" s="183">
        <v>648</v>
      </c>
      <c r="F160" s="183">
        <v>644</v>
      </c>
      <c r="G160" s="183">
        <v>640</v>
      </c>
      <c r="H160" s="183">
        <v>634</v>
      </c>
      <c r="I160" s="183">
        <v>654</v>
      </c>
      <c r="J160" s="183">
        <v>644</v>
      </c>
      <c r="K160" s="176">
        <f t="shared" ref="K160:K165" si="80">E160-J160</f>
        <v>4</v>
      </c>
      <c r="L160" s="177">
        <f t="shared" ref="L160:L165" si="81">K160*D160</f>
        <v>1234.5679012345679</v>
      </c>
      <c r="M160" s="178" t="s">
        <v>5</v>
      </c>
      <c r="N160"/>
      <c r="O160"/>
      <c r="P160"/>
    </row>
    <row r="161" spans="1:16" ht="15.75" customHeight="1">
      <c r="A161" s="175">
        <v>43515</v>
      </c>
      <c r="B161" s="183" t="s">
        <v>643</v>
      </c>
      <c r="C161" s="169" t="s">
        <v>6</v>
      </c>
      <c r="D161" s="177">
        <f t="shared" si="79"/>
        <v>5797.101449275362</v>
      </c>
      <c r="E161" s="183">
        <v>34.5</v>
      </c>
      <c r="F161" s="183">
        <v>34</v>
      </c>
      <c r="G161" s="183">
        <v>33.4</v>
      </c>
      <c r="H161" s="183">
        <v>32.5</v>
      </c>
      <c r="I161" s="183">
        <v>35.5</v>
      </c>
      <c r="J161" s="183">
        <v>34</v>
      </c>
      <c r="K161" s="176">
        <f t="shared" si="80"/>
        <v>0.5</v>
      </c>
      <c r="L161" s="177">
        <f t="shared" si="81"/>
        <v>2898.550724637681</v>
      </c>
      <c r="M161" s="178" t="s">
        <v>5</v>
      </c>
      <c r="N161"/>
      <c r="O161"/>
      <c r="P161"/>
    </row>
    <row r="162" spans="1:16" ht="15.75" customHeight="1">
      <c r="A162" s="175">
        <v>43515</v>
      </c>
      <c r="B162" s="183" t="s">
        <v>430</v>
      </c>
      <c r="C162" s="169" t="s">
        <v>6</v>
      </c>
      <c r="D162" s="177">
        <f t="shared" si="79"/>
        <v>1587.3015873015872</v>
      </c>
      <c r="E162" s="183">
        <v>126</v>
      </c>
      <c r="F162" s="183">
        <v>125</v>
      </c>
      <c r="G162" s="183">
        <v>123.5</v>
      </c>
      <c r="H162" s="183">
        <v>121.5</v>
      </c>
      <c r="I162" s="183">
        <v>128</v>
      </c>
      <c r="J162" s="183">
        <v>125</v>
      </c>
      <c r="K162" s="176">
        <f t="shared" si="80"/>
        <v>1</v>
      </c>
      <c r="L162" s="177">
        <f t="shared" si="81"/>
        <v>1587.3015873015872</v>
      </c>
      <c r="M162" s="178" t="s">
        <v>5</v>
      </c>
      <c r="N162"/>
      <c r="O162"/>
      <c r="P162"/>
    </row>
    <row r="163" spans="1:16" ht="15.75" customHeight="1">
      <c r="A163" s="175">
        <v>43515</v>
      </c>
      <c r="B163" s="183" t="s">
        <v>635</v>
      </c>
      <c r="C163" s="169" t="s">
        <v>6</v>
      </c>
      <c r="D163" s="177">
        <f t="shared" si="79"/>
        <v>11.363636363636363</v>
      </c>
      <c r="E163" s="183">
        <v>17600</v>
      </c>
      <c r="F163" s="183">
        <v>17400</v>
      </c>
      <c r="G163" s="183">
        <v>17200</v>
      </c>
      <c r="H163" s="183">
        <v>16900</v>
      </c>
      <c r="I163" s="183">
        <v>17900</v>
      </c>
      <c r="J163" s="183">
        <v>17600</v>
      </c>
      <c r="K163" s="176">
        <f t="shared" si="80"/>
        <v>0</v>
      </c>
      <c r="L163" s="177">
        <f t="shared" si="81"/>
        <v>0</v>
      </c>
      <c r="M163" s="178" t="s">
        <v>5</v>
      </c>
      <c r="N163"/>
      <c r="O163"/>
      <c r="P163"/>
    </row>
    <row r="164" spans="1:16" ht="15.75" customHeight="1">
      <c r="A164" s="175">
        <v>43515</v>
      </c>
      <c r="B164" s="183" t="s">
        <v>456</v>
      </c>
      <c r="C164" s="169" t="s">
        <v>6</v>
      </c>
      <c r="D164" s="177">
        <f t="shared" si="79"/>
        <v>182.81535648994515</v>
      </c>
      <c r="E164" s="183">
        <v>1094</v>
      </c>
      <c r="F164" s="183">
        <v>1088</v>
      </c>
      <c r="G164" s="183">
        <v>1080</v>
      </c>
      <c r="H164" s="183">
        <v>1070</v>
      </c>
      <c r="I164" s="183">
        <v>1104</v>
      </c>
      <c r="J164" s="183">
        <v>1104</v>
      </c>
      <c r="K164" s="161">
        <f t="shared" si="80"/>
        <v>-10</v>
      </c>
      <c r="L164" s="179">
        <f t="shared" si="81"/>
        <v>-1828.1535648994513</v>
      </c>
      <c r="M164" s="180" t="s">
        <v>7</v>
      </c>
      <c r="N164"/>
      <c r="O164"/>
      <c r="P164"/>
    </row>
    <row r="165" spans="1:16" ht="15.75" customHeight="1">
      <c r="A165" s="175">
        <v>43515</v>
      </c>
      <c r="B165" s="183" t="s">
        <v>644</v>
      </c>
      <c r="C165" s="169" t="s">
        <v>6</v>
      </c>
      <c r="D165" s="177">
        <f t="shared" si="79"/>
        <v>1990.0497512437812</v>
      </c>
      <c r="E165" s="183">
        <v>100.5</v>
      </c>
      <c r="F165" s="183">
        <v>99.5</v>
      </c>
      <c r="G165" s="183">
        <v>98</v>
      </c>
      <c r="H165" s="183">
        <v>96</v>
      </c>
      <c r="I165" s="183">
        <v>102</v>
      </c>
      <c r="J165" s="183">
        <v>99.5</v>
      </c>
      <c r="K165" s="176">
        <f t="shared" si="80"/>
        <v>1</v>
      </c>
      <c r="L165" s="177">
        <f t="shared" si="81"/>
        <v>1990.0497512437812</v>
      </c>
      <c r="M165" s="178" t="s">
        <v>5</v>
      </c>
      <c r="N165"/>
      <c r="O165"/>
      <c r="P165"/>
    </row>
    <row r="166" spans="1:16" ht="15.75" customHeight="1">
      <c r="A166" s="175">
        <v>43514</v>
      </c>
      <c r="B166" s="183" t="s">
        <v>359</v>
      </c>
      <c r="C166" s="169" t="s">
        <v>8</v>
      </c>
      <c r="D166" s="177">
        <f t="shared" ref="D166:D178" si="82">200000/E166</f>
        <v>1574.8031496062993</v>
      </c>
      <c r="E166" s="183">
        <v>127</v>
      </c>
      <c r="F166" s="183">
        <v>128.5</v>
      </c>
      <c r="G166" s="183">
        <v>130</v>
      </c>
      <c r="H166" s="183">
        <v>132</v>
      </c>
      <c r="I166" s="183">
        <v>125</v>
      </c>
      <c r="J166" s="183">
        <v>130</v>
      </c>
      <c r="K166" s="170">
        <f t="shared" ref="K166:K168" si="83">J166-E166</f>
        <v>3</v>
      </c>
      <c r="L166" s="171">
        <f t="shared" ref="L166:L171" si="84">K166*D166</f>
        <v>4724.4094488188975</v>
      </c>
      <c r="M166" s="181" t="s">
        <v>5</v>
      </c>
      <c r="N166"/>
      <c r="O166"/>
      <c r="P166"/>
    </row>
    <row r="167" spans="1:16" ht="15.75" customHeight="1">
      <c r="A167" s="175">
        <v>43514</v>
      </c>
      <c r="B167" s="183" t="s">
        <v>319</v>
      </c>
      <c r="C167" s="169" t="s">
        <v>8</v>
      </c>
      <c r="D167" s="177">
        <f t="shared" si="82"/>
        <v>1265.8227848101267</v>
      </c>
      <c r="E167" s="183">
        <v>158</v>
      </c>
      <c r="F167" s="183">
        <v>159.5</v>
      </c>
      <c r="G167" s="183">
        <v>161</v>
      </c>
      <c r="H167" s="183">
        <v>163</v>
      </c>
      <c r="I167" s="183">
        <v>155.44999999999999</v>
      </c>
      <c r="J167" s="183">
        <v>163</v>
      </c>
      <c r="K167" s="170">
        <f t="shared" si="83"/>
        <v>5</v>
      </c>
      <c r="L167" s="171">
        <f t="shared" si="84"/>
        <v>6329.1139240506336</v>
      </c>
      <c r="M167" s="181" t="s">
        <v>5</v>
      </c>
      <c r="N167"/>
      <c r="O167"/>
      <c r="P167"/>
    </row>
    <row r="168" spans="1:16" ht="15.75" customHeight="1">
      <c r="A168" s="175">
        <v>43514</v>
      </c>
      <c r="B168" s="183" t="s">
        <v>430</v>
      </c>
      <c r="C168" s="169" t="s">
        <v>8</v>
      </c>
      <c r="D168" s="177">
        <f t="shared" si="82"/>
        <v>1515.1515151515152</v>
      </c>
      <c r="E168" s="183">
        <v>132</v>
      </c>
      <c r="F168" s="183">
        <v>133.5</v>
      </c>
      <c r="G168" s="183">
        <v>135</v>
      </c>
      <c r="H168" s="183">
        <v>137</v>
      </c>
      <c r="I168" s="183">
        <v>129.44999999999999</v>
      </c>
      <c r="J168" s="183">
        <v>135</v>
      </c>
      <c r="K168" s="170">
        <f t="shared" si="83"/>
        <v>3</v>
      </c>
      <c r="L168" s="171">
        <f t="shared" si="84"/>
        <v>4545.454545454546</v>
      </c>
      <c r="M168" s="181" t="s">
        <v>5</v>
      </c>
      <c r="N168"/>
      <c r="O168"/>
      <c r="P168"/>
    </row>
    <row r="169" spans="1:16" ht="15.75" customHeight="1">
      <c r="A169" s="175">
        <v>43514</v>
      </c>
      <c r="B169" s="183" t="s">
        <v>642</v>
      </c>
      <c r="C169" s="169" t="s">
        <v>6</v>
      </c>
      <c r="D169" s="177">
        <f t="shared" si="82"/>
        <v>183.48623853211009</v>
      </c>
      <c r="E169" s="183">
        <v>1090</v>
      </c>
      <c r="F169" s="183">
        <v>1083</v>
      </c>
      <c r="G169" s="183">
        <v>1072</v>
      </c>
      <c r="H169" s="183">
        <v>1060</v>
      </c>
      <c r="I169" s="183">
        <v>1100</v>
      </c>
      <c r="J169" s="183">
        <v>1083</v>
      </c>
      <c r="K169" s="176">
        <f t="shared" ref="K169:K171" si="85">E169-J169</f>
        <v>7</v>
      </c>
      <c r="L169" s="177">
        <f t="shared" si="84"/>
        <v>1284.4036697247707</v>
      </c>
      <c r="M169" s="178" t="s">
        <v>5</v>
      </c>
      <c r="N169"/>
      <c r="O169"/>
      <c r="P169"/>
    </row>
    <row r="170" spans="1:16" ht="15.75" customHeight="1">
      <c r="A170" s="175">
        <v>43514</v>
      </c>
      <c r="B170" s="183" t="s">
        <v>371</v>
      </c>
      <c r="C170" s="169" t="s">
        <v>6</v>
      </c>
      <c r="D170" s="177">
        <f t="shared" si="82"/>
        <v>1702.127659574468</v>
      </c>
      <c r="E170" s="183">
        <v>117.5</v>
      </c>
      <c r="F170" s="183">
        <v>116</v>
      </c>
      <c r="G170" s="183">
        <v>114</v>
      </c>
      <c r="H170" s="183">
        <v>112</v>
      </c>
      <c r="I170" s="183">
        <v>120</v>
      </c>
      <c r="J170" s="183">
        <v>112</v>
      </c>
      <c r="K170" s="176">
        <f t="shared" si="85"/>
        <v>5.5</v>
      </c>
      <c r="L170" s="177">
        <f t="shared" si="84"/>
        <v>9361.7021276595733</v>
      </c>
      <c r="M170" s="178" t="s">
        <v>5</v>
      </c>
      <c r="N170"/>
      <c r="O170"/>
      <c r="P170"/>
    </row>
    <row r="171" spans="1:16" ht="15.75" customHeight="1">
      <c r="A171" s="175">
        <v>43514</v>
      </c>
      <c r="B171" s="183" t="s">
        <v>431</v>
      </c>
      <c r="C171" s="169" t="s">
        <v>6</v>
      </c>
      <c r="D171" s="177">
        <f t="shared" si="82"/>
        <v>617.28395061728395</v>
      </c>
      <c r="E171" s="183">
        <v>324</v>
      </c>
      <c r="F171" s="183">
        <v>321</v>
      </c>
      <c r="G171" s="183">
        <v>318</v>
      </c>
      <c r="H171" s="183">
        <v>314</v>
      </c>
      <c r="I171" s="183">
        <v>329</v>
      </c>
      <c r="J171" s="183">
        <v>314</v>
      </c>
      <c r="K171" s="176">
        <f t="shared" si="85"/>
        <v>10</v>
      </c>
      <c r="L171" s="177">
        <f t="shared" si="84"/>
        <v>6172.8395061728397</v>
      </c>
      <c r="M171" s="178" t="s">
        <v>5</v>
      </c>
      <c r="N171"/>
      <c r="O171"/>
      <c r="P171"/>
    </row>
    <row r="172" spans="1:16" ht="15.75" customHeight="1">
      <c r="A172" s="175">
        <v>43511</v>
      </c>
      <c r="B172" s="183" t="s">
        <v>426</v>
      </c>
      <c r="C172" s="169" t="s">
        <v>8</v>
      </c>
      <c r="D172" s="177">
        <f t="shared" si="82"/>
        <v>917.43119266055044</v>
      </c>
      <c r="E172" s="183">
        <v>218</v>
      </c>
      <c r="F172" s="183">
        <v>220</v>
      </c>
      <c r="G172" s="183">
        <v>222</v>
      </c>
      <c r="H172" s="183">
        <v>225</v>
      </c>
      <c r="I172" s="183">
        <v>215</v>
      </c>
      <c r="J172" s="183">
        <v>222</v>
      </c>
      <c r="K172" s="170">
        <f t="shared" ref="K172" si="86">J172-E172</f>
        <v>4</v>
      </c>
      <c r="L172" s="171">
        <f t="shared" ref="L172:L178" si="87">K172*D172</f>
        <v>3669.7247706422017</v>
      </c>
      <c r="M172" s="181" t="s">
        <v>5</v>
      </c>
      <c r="N172"/>
      <c r="O172"/>
      <c r="P172"/>
    </row>
    <row r="173" spans="1:16" ht="15.75" customHeight="1">
      <c r="A173" s="175">
        <v>43511</v>
      </c>
      <c r="B173" s="183" t="s">
        <v>641</v>
      </c>
      <c r="C173" s="169" t="s">
        <v>6</v>
      </c>
      <c r="D173" s="177">
        <f t="shared" si="82"/>
        <v>8.4388185654008439</v>
      </c>
      <c r="E173" s="183">
        <v>23700</v>
      </c>
      <c r="F173" s="183">
        <v>23400</v>
      </c>
      <c r="G173" s="183">
        <v>23100</v>
      </c>
      <c r="H173" s="183">
        <v>22700</v>
      </c>
      <c r="I173" s="183">
        <v>24200</v>
      </c>
      <c r="J173" s="183">
        <v>22700</v>
      </c>
      <c r="K173" s="176">
        <f t="shared" ref="K173:K178" si="88">E173-J173</f>
        <v>1000</v>
      </c>
      <c r="L173" s="177">
        <f t="shared" si="87"/>
        <v>8438.818565400843</v>
      </c>
      <c r="M173" s="178" t="s">
        <v>5</v>
      </c>
      <c r="N173"/>
      <c r="O173"/>
      <c r="P173"/>
    </row>
    <row r="174" spans="1:16" ht="15.75" customHeight="1">
      <c r="A174" s="175">
        <v>43511</v>
      </c>
      <c r="B174" s="183" t="s">
        <v>641</v>
      </c>
      <c r="C174" s="169" t="s">
        <v>6</v>
      </c>
      <c r="D174" s="177">
        <f t="shared" si="82"/>
        <v>8.695652173913043</v>
      </c>
      <c r="E174" s="183">
        <v>23000</v>
      </c>
      <c r="F174" s="183">
        <v>22700</v>
      </c>
      <c r="G174" s="183">
        <v>22400</v>
      </c>
      <c r="H174" s="183">
        <v>22000</v>
      </c>
      <c r="I174" s="183">
        <v>23500</v>
      </c>
      <c r="J174" s="183">
        <v>22000</v>
      </c>
      <c r="K174" s="176">
        <f t="shared" si="88"/>
        <v>1000</v>
      </c>
      <c r="L174" s="177">
        <f t="shared" si="87"/>
        <v>8695.6521739130421</v>
      </c>
      <c r="M174" s="178" t="s">
        <v>5</v>
      </c>
      <c r="N174"/>
      <c r="O174"/>
      <c r="P174"/>
    </row>
    <row r="175" spans="1:16" ht="15.75" customHeight="1">
      <c r="A175" s="175">
        <v>43511</v>
      </c>
      <c r="B175" s="183" t="s">
        <v>641</v>
      </c>
      <c r="C175" s="169" t="s">
        <v>6</v>
      </c>
      <c r="D175" s="177">
        <f t="shared" si="82"/>
        <v>8.9686098654708513</v>
      </c>
      <c r="E175" s="183">
        <v>22300</v>
      </c>
      <c r="F175" s="183">
        <v>22000</v>
      </c>
      <c r="G175" s="183">
        <v>21700</v>
      </c>
      <c r="H175" s="183">
        <v>21300</v>
      </c>
      <c r="I175" s="183">
        <v>22800</v>
      </c>
      <c r="J175" s="183">
        <v>21700</v>
      </c>
      <c r="K175" s="176">
        <f t="shared" si="88"/>
        <v>600</v>
      </c>
      <c r="L175" s="177">
        <f t="shared" si="87"/>
        <v>5381.1659192825109</v>
      </c>
      <c r="M175" s="178" t="s">
        <v>5</v>
      </c>
      <c r="N175"/>
      <c r="O175"/>
      <c r="P175"/>
    </row>
    <row r="176" spans="1:16" ht="15.75" customHeight="1">
      <c r="A176" s="175">
        <v>43511</v>
      </c>
      <c r="B176" s="183" t="s">
        <v>330</v>
      </c>
      <c r="C176" s="169" t="s">
        <v>6</v>
      </c>
      <c r="D176" s="177">
        <f t="shared" si="82"/>
        <v>148.5884101040119</v>
      </c>
      <c r="E176" s="183">
        <v>1346</v>
      </c>
      <c r="F176" s="183">
        <v>1338</v>
      </c>
      <c r="G176" s="183">
        <v>1330</v>
      </c>
      <c r="H176" s="183">
        <v>1320</v>
      </c>
      <c r="I176" s="183">
        <v>1360</v>
      </c>
      <c r="J176" s="183">
        <v>1330</v>
      </c>
      <c r="K176" s="176">
        <f t="shared" si="88"/>
        <v>16</v>
      </c>
      <c r="L176" s="177">
        <f t="shared" si="87"/>
        <v>2377.4145616641904</v>
      </c>
      <c r="M176" s="178" t="s">
        <v>5</v>
      </c>
      <c r="N176"/>
      <c r="O176"/>
      <c r="P176"/>
    </row>
    <row r="177" spans="1:16" ht="15.75" customHeight="1">
      <c r="A177" s="175">
        <v>43511</v>
      </c>
      <c r="B177" s="183" t="s">
        <v>428</v>
      </c>
      <c r="C177" s="169" t="s">
        <v>6</v>
      </c>
      <c r="D177" s="177">
        <f t="shared" si="82"/>
        <v>80.321285140562253</v>
      </c>
      <c r="E177" s="183">
        <v>2490</v>
      </c>
      <c r="F177" s="183">
        <v>2475</v>
      </c>
      <c r="G177" s="183">
        <v>2460</v>
      </c>
      <c r="H177" s="183">
        <v>2440</v>
      </c>
      <c r="I177" s="183">
        <v>2515</v>
      </c>
      <c r="J177" s="183">
        <v>2440</v>
      </c>
      <c r="K177" s="176">
        <f t="shared" si="88"/>
        <v>50</v>
      </c>
      <c r="L177" s="177">
        <f t="shared" si="87"/>
        <v>4016.0642570281125</v>
      </c>
      <c r="M177" s="178" t="s">
        <v>5</v>
      </c>
      <c r="N177"/>
      <c r="O177"/>
      <c r="P177"/>
    </row>
    <row r="178" spans="1:16" ht="15.75" customHeight="1">
      <c r="A178" s="175">
        <v>43511</v>
      </c>
      <c r="B178" s="183" t="s">
        <v>352</v>
      </c>
      <c r="C178" s="169" t="s">
        <v>6</v>
      </c>
      <c r="D178" s="177">
        <f t="shared" si="82"/>
        <v>431.0344827586207</v>
      </c>
      <c r="E178" s="183">
        <v>464</v>
      </c>
      <c r="F178" s="183">
        <v>461</v>
      </c>
      <c r="G178" s="183">
        <v>458</v>
      </c>
      <c r="H178" s="183">
        <v>454</v>
      </c>
      <c r="I178" s="183">
        <v>468</v>
      </c>
      <c r="J178" s="183">
        <v>461</v>
      </c>
      <c r="K178" s="176">
        <f t="shared" si="88"/>
        <v>3</v>
      </c>
      <c r="L178" s="177">
        <f t="shared" si="87"/>
        <v>1293.1034482758621</v>
      </c>
      <c r="M178" s="178" t="s">
        <v>5</v>
      </c>
      <c r="N178"/>
      <c r="O178"/>
      <c r="P178"/>
    </row>
    <row r="179" spans="1:16" ht="15.75" customHeight="1">
      <c r="A179" s="175">
        <v>43510</v>
      </c>
      <c r="B179" s="183" t="s">
        <v>67</v>
      </c>
      <c r="C179" s="169" t="s">
        <v>8</v>
      </c>
      <c r="D179" s="177">
        <f t="shared" ref="D179:D188" si="89">200000/E179</f>
        <v>365.63071297989029</v>
      </c>
      <c r="E179" s="183">
        <v>547</v>
      </c>
      <c r="F179" s="183">
        <v>550</v>
      </c>
      <c r="G179" s="183">
        <v>553</v>
      </c>
      <c r="H179" s="183">
        <v>556</v>
      </c>
      <c r="I179" s="183">
        <v>542</v>
      </c>
      <c r="J179" s="183">
        <v>556</v>
      </c>
      <c r="K179" s="170">
        <f t="shared" ref="K179:K181" si="90">J179-E179</f>
        <v>9</v>
      </c>
      <c r="L179" s="171">
        <f t="shared" ref="L179:L183" si="91">K179*D179</f>
        <v>3290.6764168190125</v>
      </c>
      <c r="M179" s="181" t="s">
        <v>5</v>
      </c>
      <c r="N179"/>
      <c r="O179"/>
      <c r="P179"/>
    </row>
    <row r="180" spans="1:16" ht="15.75" customHeight="1">
      <c r="A180" s="175">
        <v>43510</v>
      </c>
      <c r="B180" s="183" t="s">
        <v>426</v>
      </c>
      <c r="C180" s="169" t="s">
        <v>8</v>
      </c>
      <c r="D180" s="177">
        <f t="shared" si="89"/>
        <v>985.22167487684726</v>
      </c>
      <c r="E180" s="183">
        <v>203</v>
      </c>
      <c r="F180" s="183">
        <v>205</v>
      </c>
      <c r="G180" s="183">
        <v>207</v>
      </c>
      <c r="H180" s="183">
        <v>210</v>
      </c>
      <c r="I180" s="183">
        <v>200</v>
      </c>
      <c r="J180" s="183">
        <v>210</v>
      </c>
      <c r="K180" s="170">
        <f t="shared" si="90"/>
        <v>7</v>
      </c>
      <c r="L180" s="171">
        <f t="shared" si="91"/>
        <v>6896.5517241379312</v>
      </c>
      <c r="M180" s="181" t="s">
        <v>5</v>
      </c>
      <c r="N180"/>
      <c r="O180"/>
      <c r="P180"/>
    </row>
    <row r="181" spans="1:16" ht="15.75" customHeight="1">
      <c r="A181" s="175">
        <v>43510</v>
      </c>
      <c r="B181" s="183" t="s">
        <v>67</v>
      </c>
      <c r="C181" s="169" t="s">
        <v>8</v>
      </c>
      <c r="D181" s="177">
        <f t="shared" si="89"/>
        <v>362.31884057971013</v>
      </c>
      <c r="E181" s="183">
        <v>552</v>
      </c>
      <c r="F181" s="183">
        <v>555</v>
      </c>
      <c r="G181" s="183">
        <v>558</v>
      </c>
      <c r="H181" s="183">
        <v>562</v>
      </c>
      <c r="I181" s="183">
        <v>548</v>
      </c>
      <c r="J181" s="183">
        <v>555</v>
      </c>
      <c r="K181" s="170">
        <f t="shared" si="90"/>
        <v>3</v>
      </c>
      <c r="L181" s="171">
        <f t="shared" si="91"/>
        <v>1086.9565217391305</v>
      </c>
      <c r="M181" s="181" t="s">
        <v>5</v>
      </c>
      <c r="N181"/>
      <c r="O181"/>
      <c r="P181"/>
    </row>
    <row r="182" spans="1:16" ht="15.75" customHeight="1">
      <c r="A182" s="175">
        <v>43510</v>
      </c>
      <c r="B182" s="183" t="s">
        <v>413</v>
      </c>
      <c r="C182" s="169" t="s">
        <v>6</v>
      </c>
      <c r="D182" s="177">
        <f t="shared" si="89"/>
        <v>55.555555555555557</v>
      </c>
      <c r="E182" s="183">
        <v>3600</v>
      </c>
      <c r="F182" s="183">
        <v>3575</v>
      </c>
      <c r="G182" s="183">
        <v>3550</v>
      </c>
      <c r="H182" s="183">
        <v>3520</v>
      </c>
      <c r="I182" s="183">
        <v>3640</v>
      </c>
      <c r="J182" s="183">
        <v>3520</v>
      </c>
      <c r="K182" s="176">
        <f t="shared" ref="K182:K183" si="92">E182-J182</f>
        <v>80</v>
      </c>
      <c r="L182" s="177">
        <f t="shared" si="91"/>
        <v>4444.4444444444443</v>
      </c>
      <c r="M182" s="178" t="s">
        <v>5</v>
      </c>
      <c r="N182"/>
      <c r="O182"/>
      <c r="P182"/>
    </row>
    <row r="183" spans="1:16" ht="15.75" customHeight="1">
      <c r="A183" s="175">
        <v>43510</v>
      </c>
      <c r="B183" s="183" t="s">
        <v>639</v>
      </c>
      <c r="C183" s="169" t="s">
        <v>6</v>
      </c>
      <c r="D183" s="177">
        <f t="shared" si="89"/>
        <v>606.06060606060601</v>
      </c>
      <c r="E183" s="183">
        <v>330</v>
      </c>
      <c r="F183" s="183">
        <v>327</v>
      </c>
      <c r="G183" s="183">
        <v>324</v>
      </c>
      <c r="H183" s="183">
        <v>320</v>
      </c>
      <c r="I183" s="183">
        <v>335</v>
      </c>
      <c r="J183" s="183">
        <v>320</v>
      </c>
      <c r="K183" s="176">
        <f t="shared" si="92"/>
        <v>10</v>
      </c>
      <c r="L183" s="177">
        <f t="shared" si="91"/>
        <v>6060.6060606060601</v>
      </c>
      <c r="M183" s="178" t="s">
        <v>5</v>
      </c>
      <c r="N183"/>
      <c r="O183"/>
      <c r="P183"/>
    </row>
    <row r="184" spans="1:16" ht="15.75" customHeight="1">
      <c r="A184" s="175">
        <v>43510</v>
      </c>
      <c r="B184" s="183" t="s">
        <v>513</v>
      </c>
      <c r="C184" s="169" t="s">
        <v>8</v>
      </c>
      <c r="D184" s="177">
        <f t="shared" si="89"/>
        <v>477.326968973747</v>
      </c>
      <c r="E184" s="183">
        <v>419</v>
      </c>
      <c r="F184" s="183">
        <v>422</v>
      </c>
      <c r="G184" s="183">
        <v>425</v>
      </c>
      <c r="H184" s="183">
        <v>429</v>
      </c>
      <c r="I184" s="183">
        <v>414</v>
      </c>
      <c r="J184" s="183">
        <v>429</v>
      </c>
      <c r="K184" s="170">
        <f t="shared" ref="K184:K185" si="93">J184-E184</f>
        <v>10</v>
      </c>
      <c r="L184" s="171">
        <f t="shared" ref="L184:L186" si="94">K184*D184</f>
        <v>4773.2696897374699</v>
      </c>
      <c r="M184" s="181" t="s">
        <v>5</v>
      </c>
      <c r="N184"/>
      <c r="O184"/>
      <c r="P184"/>
    </row>
    <row r="185" spans="1:16" ht="15.75" customHeight="1">
      <c r="A185" s="175">
        <v>43510</v>
      </c>
      <c r="B185" s="183" t="s">
        <v>640</v>
      </c>
      <c r="C185" s="169" t="s">
        <v>8</v>
      </c>
      <c r="D185" s="177">
        <f t="shared" si="89"/>
        <v>8000</v>
      </c>
      <c r="E185" s="183">
        <v>25</v>
      </c>
      <c r="F185" s="183">
        <v>25.5</v>
      </c>
      <c r="G185" s="183">
        <v>26.2</v>
      </c>
      <c r="H185" s="183">
        <v>27</v>
      </c>
      <c r="I185" s="183">
        <v>24</v>
      </c>
      <c r="J185" s="183">
        <v>27</v>
      </c>
      <c r="K185" s="170">
        <f t="shared" si="93"/>
        <v>2</v>
      </c>
      <c r="L185" s="171">
        <f t="shared" si="94"/>
        <v>16000</v>
      </c>
      <c r="M185" s="181" t="s">
        <v>5</v>
      </c>
      <c r="N185"/>
      <c r="O185"/>
      <c r="P185"/>
    </row>
    <row r="186" spans="1:16" ht="15.75" customHeight="1">
      <c r="A186" s="175">
        <v>43510</v>
      </c>
      <c r="B186" s="183" t="s">
        <v>413</v>
      </c>
      <c r="C186" s="169" t="s">
        <v>6</v>
      </c>
      <c r="D186" s="177">
        <f t="shared" si="89"/>
        <v>56.338028169014088</v>
      </c>
      <c r="E186" s="183">
        <v>3550</v>
      </c>
      <c r="F186" s="183">
        <v>3525</v>
      </c>
      <c r="G186" s="183">
        <v>3500</v>
      </c>
      <c r="H186" s="183">
        <v>3470</v>
      </c>
      <c r="I186" s="183">
        <v>3590</v>
      </c>
      <c r="J186" s="183">
        <v>3470</v>
      </c>
      <c r="K186" s="176">
        <f>E186-J186</f>
        <v>80</v>
      </c>
      <c r="L186" s="177">
        <f t="shared" si="94"/>
        <v>4507.0422535211273</v>
      </c>
      <c r="M186" s="178" t="s">
        <v>5</v>
      </c>
      <c r="N186"/>
      <c r="O186"/>
      <c r="P186"/>
    </row>
    <row r="187" spans="1:16" ht="15.75" customHeight="1">
      <c r="A187" s="175">
        <v>43510</v>
      </c>
      <c r="B187" s="183" t="s">
        <v>426</v>
      </c>
      <c r="C187" s="169" t="s">
        <v>8</v>
      </c>
      <c r="D187" s="177">
        <f t="shared" si="89"/>
        <v>970.87378640776694</v>
      </c>
      <c r="E187" s="183">
        <v>206</v>
      </c>
      <c r="F187" s="183">
        <v>208</v>
      </c>
      <c r="G187" s="183">
        <v>210</v>
      </c>
      <c r="H187" s="183">
        <v>213</v>
      </c>
      <c r="I187" s="183">
        <v>203</v>
      </c>
      <c r="J187" s="183">
        <v>213</v>
      </c>
      <c r="K187" s="170">
        <f t="shared" ref="K187" si="95">J187-E187</f>
        <v>7</v>
      </c>
      <c r="L187" s="171">
        <f t="shared" ref="L187:L188" si="96">K187*D187</f>
        <v>6796.1165048543689</v>
      </c>
      <c r="M187" s="181" t="s">
        <v>5</v>
      </c>
      <c r="N187"/>
      <c r="O187"/>
      <c r="P187"/>
    </row>
    <row r="188" spans="1:16" ht="15.75" customHeight="1">
      <c r="A188" s="175">
        <v>43510</v>
      </c>
      <c r="B188" s="183" t="s">
        <v>447</v>
      </c>
      <c r="C188" s="169" t="s">
        <v>6</v>
      </c>
      <c r="D188" s="177">
        <f t="shared" si="89"/>
        <v>1041.6666666666667</v>
      </c>
      <c r="E188" s="183">
        <v>192</v>
      </c>
      <c r="F188" s="183">
        <v>190.5</v>
      </c>
      <c r="G188" s="183">
        <v>189</v>
      </c>
      <c r="H188" s="183">
        <v>187</v>
      </c>
      <c r="I188" s="183">
        <v>194</v>
      </c>
      <c r="J188" s="183">
        <v>190.5</v>
      </c>
      <c r="K188" s="176">
        <f>E188-J188</f>
        <v>1.5</v>
      </c>
      <c r="L188" s="177">
        <f t="shared" si="96"/>
        <v>1562.5</v>
      </c>
      <c r="M188" s="178" t="s">
        <v>5</v>
      </c>
      <c r="N188"/>
      <c r="O188"/>
      <c r="P188"/>
    </row>
    <row r="189" spans="1:16" ht="15.75" customHeight="1">
      <c r="A189" s="175">
        <v>43509</v>
      </c>
      <c r="B189" s="183" t="s">
        <v>638</v>
      </c>
      <c r="C189" s="176" t="s">
        <v>8</v>
      </c>
      <c r="D189" s="177">
        <f t="shared" ref="D189:D196" si="97">200000/E189</f>
        <v>163.1321370309951</v>
      </c>
      <c r="E189" s="183">
        <v>1226</v>
      </c>
      <c r="F189" s="183">
        <v>1234</v>
      </c>
      <c r="G189" s="183">
        <v>1242</v>
      </c>
      <c r="H189" s="183">
        <v>1252</v>
      </c>
      <c r="I189" s="183">
        <v>1216</v>
      </c>
      <c r="J189" s="183">
        <v>1252</v>
      </c>
      <c r="K189" s="170">
        <f>J189-E189</f>
        <v>26</v>
      </c>
      <c r="L189" s="171">
        <f t="shared" ref="L189:L196" si="98">K189*D189</f>
        <v>4241.4355628058729</v>
      </c>
      <c r="M189" s="181" t="s">
        <v>5</v>
      </c>
      <c r="N189"/>
      <c r="O189"/>
      <c r="P189"/>
    </row>
    <row r="190" spans="1:16" ht="15.75" customHeight="1">
      <c r="A190" s="175">
        <v>43509</v>
      </c>
      <c r="B190" s="183" t="s">
        <v>637</v>
      </c>
      <c r="C190" s="176" t="s">
        <v>6</v>
      </c>
      <c r="D190" s="177">
        <f t="shared" si="97"/>
        <v>3921.5686274509803</v>
      </c>
      <c r="E190" s="183">
        <v>51</v>
      </c>
      <c r="F190" s="183">
        <v>50.4</v>
      </c>
      <c r="G190" s="183">
        <v>49.5</v>
      </c>
      <c r="H190" s="183">
        <v>48.5</v>
      </c>
      <c r="I190" s="183">
        <v>52</v>
      </c>
      <c r="J190" s="183">
        <v>48.5</v>
      </c>
      <c r="K190" s="176">
        <f>E190-J190</f>
        <v>2.5</v>
      </c>
      <c r="L190" s="177">
        <f t="shared" si="98"/>
        <v>9803.9215686274511</v>
      </c>
      <c r="M190" s="178" t="s">
        <v>5</v>
      </c>
      <c r="N190"/>
      <c r="O190"/>
      <c r="P190"/>
    </row>
    <row r="191" spans="1:16" ht="15.75" customHeight="1">
      <c r="A191" s="175">
        <v>43509</v>
      </c>
      <c r="B191" s="183" t="s">
        <v>359</v>
      </c>
      <c r="C191" s="176" t="s">
        <v>8</v>
      </c>
      <c r="D191" s="177">
        <f t="shared" si="97"/>
        <v>1739.1304347826087</v>
      </c>
      <c r="E191" s="183">
        <v>115</v>
      </c>
      <c r="F191" s="183">
        <v>116.5</v>
      </c>
      <c r="G191" s="183">
        <v>118</v>
      </c>
      <c r="H191" s="183">
        <v>120</v>
      </c>
      <c r="I191" s="183">
        <v>112.45</v>
      </c>
      <c r="J191" s="183">
        <v>116.5</v>
      </c>
      <c r="K191" s="170">
        <f>J191-E191</f>
        <v>1.5</v>
      </c>
      <c r="L191" s="171">
        <f t="shared" si="98"/>
        <v>2608.695652173913</v>
      </c>
      <c r="M191" s="181" t="s">
        <v>5</v>
      </c>
      <c r="N191"/>
      <c r="O191"/>
      <c r="P191"/>
    </row>
    <row r="192" spans="1:16" ht="15.75" customHeight="1">
      <c r="A192" s="175">
        <v>43509</v>
      </c>
      <c r="B192" s="183" t="s">
        <v>510</v>
      </c>
      <c r="C192" s="176" t="s">
        <v>8</v>
      </c>
      <c r="D192" s="177">
        <f t="shared" si="97"/>
        <v>453.51473922902494</v>
      </c>
      <c r="E192" s="183">
        <v>441</v>
      </c>
      <c r="F192" s="183">
        <v>449</v>
      </c>
      <c r="G192" s="183">
        <v>452</v>
      </c>
      <c r="H192" s="183">
        <v>456</v>
      </c>
      <c r="I192" s="183">
        <v>430</v>
      </c>
      <c r="J192" s="183">
        <v>441</v>
      </c>
      <c r="K192" s="170">
        <f>J192-E192</f>
        <v>0</v>
      </c>
      <c r="L192" s="171">
        <f t="shared" si="98"/>
        <v>0</v>
      </c>
      <c r="M192" s="181" t="s">
        <v>70</v>
      </c>
      <c r="N192"/>
      <c r="O192"/>
      <c r="P192"/>
    </row>
    <row r="193" spans="1:16" ht="15.75" customHeight="1">
      <c r="A193" s="175">
        <v>43509</v>
      </c>
      <c r="B193" s="183" t="s">
        <v>39</v>
      </c>
      <c r="C193" s="176" t="s">
        <v>6</v>
      </c>
      <c r="D193" s="177">
        <f t="shared" si="97"/>
        <v>271.37042062415196</v>
      </c>
      <c r="E193" s="183">
        <v>737</v>
      </c>
      <c r="F193" s="183">
        <v>732</v>
      </c>
      <c r="G193" s="183">
        <v>727</v>
      </c>
      <c r="H193" s="183">
        <v>720</v>
      </c>
      <c r="I193" s="183">
        <v>744</v>
      </c>
      <c r="J193" s="183">
        <v>732</v>
      </c>
      <c r="K193" s="176">
        <f>E193-J193</f>
        <v>5</v>
      </c>
      <c r="L193" s="177">
        <f t="shared" si="98"/>
        <v>1356.8521031207597</v>
      </c>
      <c r="M193" s="178" t="s">
        <v>5</v>
      </c>
      <c r="N193"/>
      <c r="O193"/>
      <c r="P193"/>
    </row>
    <row r="194" spans="1:16" ht="15.75" customHeight="1">
      <c r="A194" s="175">
        <v>43509</v>
      </c>
      <c r="B194" s="183" t="s">
        <v>636</v>
      </c>
      <c r="C194" s="176" t="s">
        <v>8</v>
      </c>
      <c r="D194" s="177">
        <f t="shared" si="97"/>
        <v>583.09037900874637</v>
      </c>
      <c r="E194" s="183">
        <v>343</v>
      </c>
      <c r="F194" s="183">
        <v>345.5</v>
      </c>
      <c r="G194" s="183">
        <v>348</v>
      </c>
      <c r="H194" s="183">
        <v>351</v>
      </c>
      <c r="I194" s="183">
        <v>339</v>
      </c>
      <c r="J194" s="183">
        <v>348</v>
      </c>
      <c r="K194" s="170">
        <f>J194-E194</f>
        <v>5</v>
      </c>
      <c r="L194" s="171">
        <f t="shared" si="98"/>
        <v>2915.4518950437318</v>
      </c>
      <c r="M194" s="181" t="s">
        <v>5</v>
      </c>
      <c r="N194"/>
      <c r="O194"/>
      <c r="P194"/>
    </row>
    <row r="195" spans="1:16" ht="15.75" customHeight="1">
      <c r="A195" s="175">
        <v>43509</v>
      </c>
      <c r="B195" s="183" t="s">
        <v>635</v>
      </c>
      <c r="C195" s="176" t="s">
        <v>6</v>
      </c>
      <c r="D195" s="177">
        <f t="shared" si="97"/>
        <v>11.142061281337048</v>
      </c>
      <c r="E195" s="183">
        <v>17950</v>
      </c>
      <c r="F195" s="183">
        <v>17750</v>
      </c>
      <c r="G195" s="183">
        <v>17550</v>
      </c>
      <c r="H195" s="183">
        <v>17300</v>
      </c>
      <c r="I195" s="183">
        <v>18200</v>
      </c>
      <c r="J195" s="186">
        <v>10850</v>
      </c>
      <c r="K195" s="176">
        <f>E195-J195</f>
        <v>7100</v>
      </c>
      <c r="L195" s="177">
        <f t="shared" si="98"/>
        <v>79108.635097493039</v>
      </c>
      <c r="M195" s="178" t="s">
        <v>5</v>
      </c>
      <c r="N195"/>
      <c r="O195"/>
      <c r="P195"/>
    </row>
    <row r="196" spans="1:16" ht="15.75" customHeight="1">
      <c r="A196" s="175">
        <v>43509</v>
      </c>
      <c r="B196" s="183" t="s">
        <v>453</v>
      </c>
      <c r="C196" s="176" t="s">
        <v>6</v>
      </c>
      <c r="D196" s="177">
        <f t="shared" si="97"/>
        <v>625</v>
      </c>
      <c r="E196" s="183">
        <v>320</v>
      </c>
      <c r="F196" s="183">
        <v>317.5</v>
      </c>
      <c r="G196" s="183">
        <v>315</v>
      </c>
      <c r="H196" s="183">
        <v>313</v>
      </c>
      <c r="I196" s="183">
        <v>324</v>
      </c>
      <c r="J196" s="183">
        <v>313</v>
      </c>
      <c r="K196" s="176">
        <f>E196-J196</f>
        <v>7</v>
      </c>
      <c r="L196" s="177">
        <f t="shared" si="98"/>
        <v>4375</v>
      </c>
      <c r="M196" s="178" t="s">
        <v>5</v>
      </c>
      <c r="N196"/>
      <c r="O196"/>
      <c r="P196"/>
    </row>
    <row r="197" spans="1:16" ht="15.75" customHeight="1">
      <c r="A197" s="175">
        <v>43508</v>
      </c>
      <c r="B197" s="176" t="s">
        <v>625</v>
      </c>
      <c r="C197" s="176" t="s">
        <v>8</v>
      </c>
      <c r="D197" s="177">
        <f t="shared" ref="D197:D204" si="99">200000/E197</f>
        <v>325.20325203252031</v>
      </c>
      <c r="E197" s="176">
        <v>615</v>
      </c>
      <c r="F197" s="176">
        <v>619</v>
      </c>
      <c r="G197" s="176">
        <v>623</v>
      </c>
      <c r="H197" s="176">
        <v>630</v>
      </c>
      <c r="I197" s="176">
        <v>609</v>
      </c>
      <c r="J197" s="176">
        <v>623</v>
      </c>
      <c r="K197" s="170">
        <f t="shared" ref="K197" si="100">J197-E197</f>
        <v>8</v>
      </c>
      <c r="L197" s="171">
        <f t="shared" ref="L197" si="101">K197*D197</f>
        <v>2601.6260162601625</v>
      </c>
      <c r="M197" s="181" t="s">
        <v>5</v>
      </c>
      <c r="N197"/>
      <c r="O197"/>
      <c r="P197"/>
    </row>
    <row r="198" spans="1:16" ht="15.75" customHeight="1">
      <c r="A198" s="175">
        <v>43508</v>
      </c>
      <c r="B198" s="176" t="s">
        <v>33</v>
      </c>
      <c r="C198" s="176" t="s">
        <v>8</v>
      </c>
      <c r="D198" s="177">
        <f t="shared" si="99"/>
        <v>2424.242424242424</v>
      </c>
      <c r="E198" s="176">
        <v>82.5</v>
      </c>
      <c r="F198" s="176">
        <v>83.2</v>
      </c>
      <c r="G198" s="176">
        <v>84</v>
      </c>
      <c r="H198" s="176">
        <v>85</v>
      </c>
      <c r="I198" s="176">
        <v>81.45</v>
      </c>
      <c r="J198" s="176">
        <v>85</v>
      </c>
      <c r="K198" s="170">
        <f t="shared" ref="K198:K200" si="102">J198-E198</f>
        <v>2.5</v>
      </c>
      <c r="L198" s="171">
        <f t="shared" ref="L198:L200" si="103">K198*D198</f>
        <v>6060.6060606060601</v>
      </c>
      <c r="M198" s="181" t="s">
        <v>5</v>
      </c>
      <c r="N198"/>
      <c r="O198"/>
      <c r="P198"/>
    </row>
    <row r="199" spans="1:16" ht="15.75" customHeight="1">
      <c r="A199" s="175">
        <v>43508</v>
      </c>
      <c r="B199" s="176" t="s">
        <v>634</v>
      </c>
      <c r="C199" s="176" t="s">
        <v>8</v>
      </c>
      <c r="D199" s="177">
        <f t="shared" si="99"/>
        <v>763.35877862595419</v>
      </c>
      <c r="E199" s="176">
        <v>262</v>
      </c>
      <c r="F199" s="176">
        <v>264</v>
      </c>
      <c r="G199" s="176">
        <v>266</v>
      </c>
      <c r="H199" s="176">
        <v>269</v>
      </c>
      <c r="I199" s="176">
        <v>259</v>
      </c>
      <c r="J199" s="176">
        <v>266</v>
      </c>
      <c r="K199" s="170">
        <f t="shared" si="102"/>
        <v>4</v>
      </c>
      <c r="L199" s="171">
        <f t="shared" si="103"/>
        <v>3053.4351145038167</v>
      </c>
      <c r="M199" s="181" t="s">
        <v>5</v>
      </c>
      <c r="N199"/>
      <c r="O199"/>
      <c r="P199"/>
    </row>
    <row r="200" spans="1:16" ht="15.75" customHeight="1">
      <c r="A200" s="175">
        <v>43508</v>
      </c>
      <c r="B200" s="176" t="s">
        <v>633</v>
      </c>
      <c r="C200" s="176" t="s">
        <v>8</v>
      </c>
      <c r="D200" s="177">
        <f t="shared" si="99"/>
        <v>246.00246002460025</v>
      </c>
      <c r="E200" s="176">
        <v>813</v>
      </c>
      <c r="F200" s="176">
        <v>818</v>
      </c>
      <c r="G200" s="176">
        <v>823</v>
      </c>
      <c r="H200" s="176">
        <v>830</v>
      </c>
      <c r="I200" s="176">
        <v>805</v>
      </c>
      <c r="J200" s="176">
        <v>830</v>
      </c>
      <c r="K200" s="170">
        <f t="shared" si="102"/>
        <v>17</v>
      </c>
      <c r="L200" s="171">
        <f t="shared" si="103"/>
        <v>4182.0418204182042</v>
      </c>
      <c r="M200" s="181" t="s">
        <v>5</v>
      </c>
      <c r="N200"/>
      <c r="O200"/>
      <c r="P200"/>
    </row>
    <row r="201" spans="1:16" ht="15.75" customHeight="1">
      <c r="A201" s="175">
        <v>43508</v>
      </c>
      <c r="B201" s="176" t="s">
        <v>304</v>
      </c>
      <c r="C201" s="176" t="s">
        <v>6</v>
      </c>
      <c r="D201" s="177">
        <f t="shared" si="99"/>
        <v>178.57142857142858</v>
      </c>
      <c r="E201" s="176">
        <v>1120</v>
      </c>
      <c r="F201" s="176">
        <v>1112</v>
      </c>
      <c r="G201" s="176">
        <v>1102</v>
      </c>
      <c r="H201" s="176">
        <v>1090</v>
      </c>
      <c r="I201" s="176">
        <v>1134</v>
      </c>
      <c r="J201" s="176">
        <v>1102</v>
      </c>
      <c r="K201" s="176">
        <f t="shared" ref="K201" si="104">F201-J201</f>
        <v>10</v>
      </c>
      <c r="L201" s="177">
        <f t="shared" ref="L201:L203" si="105">K201*D201</f>
        <v>1785.7142857142858</v>
      </c>
      <c r="M201" s="178" t="s">
        <v>5</v>
      </c>
      <c r="N201"/>
      <c r="O201"/>
      <c r="P201"/>
    </row>
    <row r="202" spans="1:16" ht="15.75" customHeight="1">
      <c r="A202" s="175">
        <v>43508</v>
      </c>
      <c r="B202" s="176" t="s">
        <v>625</v>
      </c>
      <c r="C202" s="176" t="s">
        <v>8</v>
      </c>
      <c r="D202" s="177">
        <f t="shared" si="99"/>
        <v>328.40722495894909</v>
      </c>
      <c r="E202" s="176">
        <v>609</v>
      </c>
      <c r="F202" s="176">
        <v>613</v>
      </c>
      <c r="G202" s="176">
        <v>617</v>
      </c>
      <c r="H202" s="176">
        <v>623</v>
      </c>
      <c r="I202" s="176">
        <v>604</v>
      </c>
      <c r="J202" s="176">
        <v>623</v>
      </c>
      <c r="K202" s="170">
        <f t="shared" ref="K202:K203" si="106">J202-E202</f>
        <v>14</v>
      </c>
      <c r="L202" s="171">
        <f t="shared" si="105"/>
        <v>4597.7011494252874</v>
      </c>
      <c r="M202" s="181" t="s">
        <v>5</v>
      </c>
      <c r="N202"/>
      <c r="O202"/>
      <c r="P202"/>
    </row>
    <row r="203" spans="1:16" ht="15.75" customHeight="1">
      <c r="A203" s="175">
        <v>43508</v>
      </c>
      <c r="B203" s="176" t="s">
        <v>633</v>
      </c>
      <c r="C203" s="176" t="s">
        <v>8</v>
      </c>
      <c r="D203" s="177">
        <f t="shared" si="99"/>
        <v>239.23444976076556</v>
      </c>
      <c r="E203" s="176">
        <v>836</v>
      </c>
      <c r="F203" s="176">
        <v>841</v>
      </c>
      <c r="G203" s="176">
        <v>846</v>
      </c>
      <c r="H203" s="176">
        <v>853</v>
      </c>
      <c r="I203" s="176">
        <v>829</v>
      </c>
      <c r="J203" s="176">
        <v>846</v>
      </c>
      <c r="K203" s="170">
        <f t="shared" si="106"/>
        <v>10</v>
      </c>
      <c r="L203" s="171">
        <f t="shared" si="105"/>
        <v>2392.3444976076557</v>
      </c>
      <c r="M203" s="181" t="s">
        <v>5</v>
      </c>
      <c r="N203"/>
      <c r="O203"/>
      <c r="P203"/>
    </row>
    <row r="204" spans="1:16" ht="15.75" customHeight="1">
      <c r="A204" s="175">
        <v>43508</v>
      </c>
      <c r="B204" s="176" t="s">
        <v>169</v>
      </c>
      <c r="C204" s="176" t="s">
        <v>6</v>
      </c>
      <c r="D204" s="177">
        <f t="shared" si="99"/>
        <v>2985.0746268656717</v>
      </c>
      <c r="E204" s="176">
        <v>67</v>
      </c>
      <c r="F204" s="176">
        <v>66.400000000000006</v>
      </c>
      <c r="G204" s="176">
        <v>66.5</v>
      </c>
      <c r="H204" s="176">
        <v>64.5</v>
      </c>
      <c r="I204" s="176">
        <v>68</v>
      </c>
      <c r="J204" s="176">
        <v>65.5</v>
      </c>
      <c r="K204" s="176">
        <f t="shared" ref="K204" si="107">F204-J204</f>
        <v>0.90000000000000568</v>
      </c>
      <c r="L204" s="177">
        <f t="shared" ref="L204" si="108">K204*D204</f>
        <v>2686.5671641791214</v>
      </c>
      <c r="M204" s="178" t="s">
        <v>5</v>
      </c>
      <c r="N204"/>
      <c r="O204"/>
      <c r="P204"/>
    </row>
    <row r="205" spans="1:16" ht="15.75" customHeight="1">
      <c r="A205" s="175">
        <v>43507</v>
      </c>
      <c r="B205" s="176" t="s">
        <v>304</v>
      </c>
      <c r="C205" s="176" t="s">
        <v>6</v>
      </c>
      <c r="D205" s="177">
        <f t="shared" ref="D205:D215" si="109">200000/E205</f>
        <v>180.18018018018017</v>
      </c>
      <c r="E205" s="176">
        <v>1110</v>
      </c>
      <c r="F205" s="176">
        <v>1103</v>
      </c>
      <c r="G205" s="176">
        <v>1095</v>
      </c>
      <c r="H205" s="176">
        <v>1085</v>
      </c>
      <c r="I205" s="176">
        <v>1120</v>
      </c>
      <c r="J205" s="176">
        <f>+G205</f>
        <v>1095</v>
      </c>
      <c r="K205" s="176">
        <f t="shared" ref="K205:K206" si="110">F205-J205</f>
        <v>8</v>
      </c>
      <c r="L205" s="177">
        <f t="shared" ref="L205:L207" si="111">K205*D205</f>
        <v>1441.4414414414414</v>
      </c>
      <c r="M205" s="178" t="s">
        <v>5</v>
      </c>
      <c r="N205"/>
      <c r="O205"/>
      <c r="P205"/>
    </row>
    <row r="206" spans="1:16" ht="15.75" customHeight="1">
      <c r="A206" s="175">
        <v>43507</v>
      </c>
      <c r="B206" s="176" t="s">
        <v>304</v>
      </c>
      <c r="C206" s="176" t="s">
        <v>6</v>
      </c>
      <c r="D206" s="177">
        <f t="shared" si="109"/>
        <v>174.67248908296943</v>
      </c>
      <c r="E206" s="176">
        <v>1145</v>
      </c>
      <c r="F206" s="176">
        <v>1137</v>
      </c>
      <c r="G206" s="176">
        <v>1129</v>
      </c>
      <c r="H206" s="176">
        <v>1129</v>
      </c>
      <c r="I206" s="176">
        <v>1155</v>
      </c>
      <c r="J206" s="176">
        <f>+H206</f>
        <v>1129</v>
      </c>
      <c r="K206" s="176">
        <f t="shared" si="110"/>
        <v>8</v>
      </c>
      <c r="L206" s="177">
        <f t="shared" si="111"/>
        <v>1397.3799126637555</v>
      </c>
      <c r="M206" s="178" t="s">
        <v>5</v>
      </c>
      <c r="N206"/>
      <c r="O206"/>
      <c r="P206"/>
    </row>
    <row r="207" spans="1:16" ht="15.75" customHeight="1">
      <c r="A207" s="175">
        <v>43507</v>
      </c>
      <c r="B207" s="176" t="s">
        <v>628</v>
      </c>
      <c r="C207" s="176" t="s">
        <v>8</v>
      </c>
      <c r="D207" s="177">
        <f t="shared" si="109"/>
        <v>1680.672268907563</v>
      </c>
      <c r="E207" s="176">
        <v>119</v>
      </c>
      <c r="F207" s="176">
        <v>120.5</v>
      </c>
      <c r="G207" s="176">
        <v>122.5</v>
      </c>
      <c r="H207" s="176">
        <v>125</v>
      </c>
      <c r="I207" s="176">
        <v>117</v>
      </c>
      <c r="J207" s="176">
        <f>+F207</f>
        <v>120.5</v>
      </c>
      <c r="K207" s="170">
        <f t="shared" ref="K207" si="112">J207-E207</f>
        <v>1.5</v>
      </c>
      <c r="L207" s="171">
        <f t="shared" si="111"/>
        <v>2521.0084033613443</v>
      </c>
      <c r="M207" s="181" t="s">
        <v>5</v>
      </c>
      <c r="N207"/>
      <c r="O207"/>
      <c r="P207"/>
    </row>
    <row r="208" spans="1:16" ht="15.75" customHeight="1">
      <c r="A208" s="175">
        <v>43507</v>
      </c>
      <c r="B208" s="176" t="s">
        <v>630</v>
      </c>
      <c r="C208" s="176" t="s">
        <v>6</v>
      </c>
      <c r="D208" s="177">
        <f t="shared" si="109"/>
        <v>302.57186081694402</v>
      </c>
      <c r="E208" s="176">
        <v>661</v>
      </c>
      <c r="F208" s="176">
        <v>657</v>
      </c>
      <c r="G208" s="176">
        <v>653</v>
      </c>
      <c r="H208" s="176">
        <v>647</v>
      </c>
      <c r="I208" s="176">
        <v>667</v>
      </c>
      <c r="J208" s="176">
        <f>+H208</f>
        <v>647</v>
      </c>
      <c r="K208" s="176">
        <f t="shared" ref="K208" si="113">F208-J208</f>
        <v>10</v>
      </c>
      <c r="L208" s="177">
        <f t="shared" ref="L208:L211" si="114">K208*D208</f>
        <v>3025.7186081694404</v>
      </c>
      <c r="M208" s="178" t="s">
        <v>5</v>
      </c>
      <c r="N208"/>
      <c r="O208"/>
      <c r="P208"/>
    </row>
    <row r="209" spans="1:16" ht="15.75" customHeight="1">
      <c r="A209" s="175">
        <v>43507</v>
      </c>
      <c r="B209" s="176" t="s">
        <v>631</v>
      </c>
      <c r="C209" s="176" t="s">
        <v>8</v>
      </c>
      <c r="D209" s="177">
        <f t="shared" si="109"/>
        <v>350.2626970227671</v>
      </c>
      <c r="E209" s="176">
        <v>571</v>
      </c>
      <c r="F209" s="176">
        <v>574</v>
      </c>
      <c r="G209" s="176">
        <v>577</v>
      </c>
      <c r="H209" s="176">
        <v>582</v>
      </c>
      <c r="I209" s="176">
        <v>566</v>
      </c>
      <c r="J209" s="176">
        <f>+G209</f>
        <v>577</v>
      </c>
      <c r="K209" s="170">
        <f t="shared" ref="K209:K210" si="115">J209-E209</f>
        <v>6</v>
      </c>
      <c r="L209" s="171">
        <f t="shared" si="114"/>
        <v>2101.5761821366027</v>
      </c>
      <c r="M209" s="181" t="s">
        <v>5</v>
      </c>
      <c r="N209"/>
      <c r="O209"/>
      <c r="P209"/>
    </row>
    <row r="210" spans="1:16" ht="15.75" customHeight="1">
      <c r="A210" s="175">
        <v>43507</v>
      </c>
      <c r="B210" s="176" t="s">
        <v>631</v>
      </c>
      <c r="C210" s="176" t="s">
        <v>8</v>
      </c>
      <c r="D210" s="177">
        <f t="shared" si="109"/>
        <v>359.71223021582733</v>
      </c>
      <c r="E210" s="176">
        <v>556</v>
      </c>
      <c r="F210" s="176">
        <v>559</v>
      </c>
      <c r="G210" s="176">
        <v>562</v>
      </c>
      <c r="H210" s="176">
        <v>566</v>
      </c>
      <c r="I210" s="176">
        <v>551</v>
      </c>
      <c r="J210" s="176">
        <f>+H210</f>
        <v>566</v>
      </c>
      <c r="K210" s="170">
        <f t="shared" si="115"/>
        <v>10</v>
      </c>
      <c r="L210" s="171">
        <f t="shared" si="114"/>
        <v>3597.1223021582732</v>
      </c>
      <c r="M210" s="181" t="s">
        <v>5</v>
      </c>
      <c r="N210"/>
      <c r="O210"/>
      <c r="P210"/>
    </row>
    <row r="211" spans="1:16" ht="15.75" customHeight="1">
      <c r="A211" s="175">
        <v>43507</v>
      </c>
      <c r="B211" s="176" t="s">
        <v>632</v>
      </c>
      <c r="C211" s="176" t="s">
        <v>6</v>
      </c>
      <c r="D211" s="177">
        <f t="shared" si="109"/>
        <v>519.48051948051943</v>
      </c>
      <c r="E211" s="176">
        <v>385</v>
      </c>
      <c r="F211" s="176">
        <v>382.5</v>
      </c>
      <c r="G211" s="176">
        <v>380</v>
      </c>
      <c r="H211" s="176">
        <v>377</v>
      </c>
      <c r="I211" s="176">
        <v>389</v>
      </c>
      <c r="J211" s="176">
        <v>386.5</v>
      </c>
      <c r="K211" s="176">
        <f>J211-E211</f>
        <v>1.5</v>
      </c>
      <c r="L211" s="177">
        <f t="shared" si="114"/>
        <v>779.22077922077915</v>
      </c>
      <c r="M211" s="178" t="s">
        <v>5</v>
      </c>
      <c r="N211"/>
      <c r="O211"/>
      <c r="P211"/>
    </row>
    <row r="212" spans="1:16" ht="15.75" customHeight="1">
      <c r="A212" s="175">
        <v>43507</v>
      </c>
      <c r="B212" s="176" t="s">
        <v>629</v>
      </c>
      <c r="C212" s="176" t="s">
        <v>6</v>
      </c>
      <c r="D212" s="177">
        <f t="shared" si="109"/>
        <v>1851.851851851852</v>
      </c>
      <c r="E212" s="176">
        <v>108</v>
      </c>
      <c r="F212" s="176">
        <v>107</v>
      </c>
      <c r="G212" s="176">
        <v>106</v>
      </c>
      <c r="H212" s="176">
        <v>104</v>
      </c>
      <c r="I212" s="176">
        <v>110</v>
      </c>
      <c r="J212" s="176">
        <f>+G212</f>
        <v>106</v>
      </c>
      <c r="K212" s="176">
        <f t="shared" ref="K212:K213" si="116">F212-J212</f>
        <v>1</v>
      </c>
      <c r="L212" s="177">
        <f t="shared" ref="L212:L215" si="117">K212*D212</f>
        <v>1851.851851851852</v>
      </c>
      <c r="M212" s="178" t="s">
        <v>5</v>
      </c>
      <c r="N212"/>
      <c r="O212"/>
      <c r="P212"/>
    </row>
    <row r="213" spans="1:16" ht="15.75" customHeight="1">
      <c r="A213" s="175">
        <v>43507</v>
      </c>
      <c r="B213" s="176" t="s">
        <v>626</v>
      </c>
      <c r="C213" s="176" t="s">
        <v>6</v>
      </c>
      <c r="D213" s="177">
        <f t="shared" si="109"/>
        <v>3.5714285714285716</v>
      </c>
      <c r="E213" s="176">
        <v>56000</v>
      </c>
      <c r="F213" s="176">
        <v>55600</v>
      </c>
      <c r="G213" s="176">
        <v>55200</v>
      </c>
      <c r="H213" s="176">
        <v>54600</v>
      </c>
      <c r="I213" s="176">
        <v>56600</v>
      </c>
      <c r="J213" s="176">
        <f>+G213</f>
        <v>55200</v>
      </c>
      <c r="K213" s="176">
        <f t="shared" si="116"/>
        <v>400</v>
      </c>
      <c r="L213" s="177">
        <f t="shared" si="117"/>
        <v>1428.5714285714287</v>
      </c>
      <c r="M213" s="178" t="s">
        <v>5</v>
      </c>
      <c r="N213"/>
      <c r="O213"/>
      <c r="P213"/>
    </row>
    <row r="214" spans="1:16" ht="15.75" customHeight="1">
      <c r="A214" s="175">
        <v>43507</v>
      </c>
      <c r="B214" s="176" t="s">
        <v>459</v>
      </c>
      <c r="C214" s="176" t="s">
        <v>8</v>
      </c>
      <c r="D214" s="177">
        <f t="shared" si="109"/>
        <v>1470.5882352941176</v>
      </c>
      <c r="E214" s="176">
        <v>136</v>
      </c>
      <c r="F214" s="176">
        <v>137.5</v>
      </c>
      <c r="G214" s="176">
        <v>139.5</v>
      </c>
      <c r="H214" s="176">
        <v>142</v>
      </c>
      <c r="I214" s="176">
        <v>133</v>
      </c>
      <c r="J214" s="176">
        <v>138.5</v>
      </c>
      <c r="K214" s="170">
        <f t="shared" ref="K214:K215" si="118">J214-E214</f>
        <v>2.5</v>
      </c>
      <c r="L214" s="171">
        <f t="shared" si="117"/>
        <v>3676.4705882352937</v>
      </c>
      <c r="M214" s="181" t="s">
        <v>5</v>
      </c>
      <c r="N214"/>
      <c r="O214"/>
      <c r="P214"/>
    </row>
    <row r="215" spans="1:16" ht="15.75" customHeight="1">
      <c r="A215" s="175">
        <v>43507</v>
      </c>
      <c r="B215" s="176" t="s">
        <v>628</v>
      </c>
      <c r="C215" s="176" t="s">
        <v>8</v>
      </c>
      <c r="D215" s="177">
        <f t="shared" si="109"/>
        <v>1680.672268907563</v>
      </c>
      <c r="E215" s="176">
        <v>119</v>
      </c>
      <c r="F215" s="176">
        <v>120.5</v>
      </c>
      <c r="G215" s="176">
        <v>122.5</v>
      </c>
      <c r="H215" s="176">
        <v>125</v>
      </c>
      <c r="I215" s="176">
        <v>117</v>
      </c>
      <c r="J215" s="176">
        <f>+F215</f>
        <v>120.5</v>
      </c>
      <c r="K215" s="170">
        <f t="shared" si="118"/>
        <v>1.5</v>
      </c>
      <c r="L215" s="171">
        <f t="shared" si="117"/>
        <v>2521.0084033613443</v>
      </c>
      <c r="M215" s="181" t="s">
        <v>5</v>
      </c>
      <c r="N215"/>
      <c r="O215"/>
      <c r="P215"/>
    </row>
    <row r="216" spans="1:16" ht="15.75" customHeight="1">
      <c r="A216" s="175">
        <v>43504</v>
      </c>
      <c r="B216" s="176" t="s">
        <v>627</v>
      </c>
      <c r="C216" s="176" t="s">
        <v>6</v>
      </c>
      <c r="D216" s="177">
        <f t="shared" ref="D216:D221" si="119">200000/E216</f>
        <v>888.88888888888891</v>
      </c>
      <c r="E216" s="176">
        <v>225</v>
      </c>
      <c r="F216" s="176">
        <v>223</v>
      </c>
      <c r="G216" s="176">
        <v>221</v>
      </c>
      <c r="H216" s="176">
        <v>218</v>
      </c>
      <c r="I216" s="176">
        <v>228</v>
      </c>
      <c r="J216" s="176">
        <f>+G216</f>
        <v>221</v>
      </c>
      <c r="K216" s="176">
        <f t="shared" ref="K216:K218" si="120">F216-J216</f>
        <v>2</v>
      </c>
      <c r="L216" s="177">
        <f t="shared" ref="L216:L218" si="121">K216*D216</f>
        <v>1777.7777777777778</v>
      </c>
      <c r="M216" s="178" t="s">
        <v>5</v>
      </c>
      <c r="N216"/>
      <c r="O216"/>
      <c r="P216"/>
    </row>
    <row r="217" spans="1:16" ht="15.75" customHeight="1">
      <c r="A217" s="175">
        <v>43504</v>
      </c>
      <c r="B217" s="176" t="s">
        <v>626</v>
      </c>
      <c r="C217" s="176" t="s">
        <v>6</v>
      </c>
      <c r="D217" s="177">
        <f t="shared" si="119"/>
        <v>3.4782608695652173</v>
      </c>
      <c r="E217" s="176">
        <v>57500</v>
      </c>
      <c r="F217" s="176">
        <v>57100</v>
      </c>
      <c r="G217" s="176">
        <v>56700</v>
      </c>
      <c r="H217" s="176">
        <v>56100</v>
      </c>
      <c r="I217" s="176">
        <v>58100</v>
      </c>
      <c r="J217" s="176">
        <v>56700</v>
      </c>
      <c r="K217" s="176">
        <f t="shared" si="120"/>
        <v>400</v>
      </c>
      <c r="L217" s="177">
        <f t="shared" si="121"/>
        <v>1391.304347826087</v>
      </c>
      <c r="M217" s="178" t="s">
        <v>5</v>
      </c>
      <c r="N217"/>
      <c r="O217"/>
      <c r="P217"/>
    </row>
    <row r="218" spans="1:16" ht="15.75" customHeight="1">
      <c r="A218" s="175">
        <v>43504</v>
      </c>
      <c r="B218" s="176" t="s">
        <v>625</v>
      </c>
      <c r="C218" s="176" t="s">
        <v>6</v>
      </c>
      <c r="D218" s="177">
        <f t="shared" si="119"/>
        <v>320</v>
      </c>
      <c r="E218" s="176">
        <v>625</v>
      </c>
      <c r="F218" s="176">
        <v>621</v>
      </c>
      <c r="G218" s="176">
        <v>617</v>
      </c>
      <c r="H218" s="176">
        <v>612</v>
      </c>
      <c r="I218" s="176">
        <v>631</v>
      </c>
      <c r="J218" s="176">
        <f>+H218</f>
        <v>612</v>
      </c>
      <c r="K218" s="176">
        <f t="shared" si="120"/>
        <v>9</v>
      </c>
      <c r="L218" s="177">
        <f t="shared" si="121"/>
        <v>2880</v>
      </c>
      <c r="M218" s="178" t="s">
        <v>5</v>
      </c>
      <c r="N218"/>
      <c r="O218"/>
      <c r="P218"/>
    </row>
    <row r="219" spans="1:16" ht="15.75" customHeight="1">
      <c r="A219" s="175">
        <v>43504</v>
      </c>
      <c r="B219" s="176" t="s">
        <v>624</v>
      </c>
      <c r="C219" s="176" t="s">
        <v>8</v>
      </c>
      <c r="D219" s="177">
        <f t="shared" si="119"/>
        <v>2469.1358024691358</v>
      </c>
      <c r="E219" s="176">
        <v>81</v>
      </c>
      <c r="F219" s="176">
        <v>81.599999999999994</v>
      </c>
      <c r="G219" s="176">
        <v>82.5</v>
      </c>
      <c r="H219" s="176">
        <v>83.5</v>
      </c>
      <c r="I219" s="176">
        <v>80</v>
      </c>
      <c r="J219" s="176">
        <v>81.599999999999994</v>
      </c>
      <c r="K219" s="170">
        <f t="shared" ref="K219:K221" si="122">J219-E219</f>
        <v>0.59999999999999432</v>
      </c>
      <c r="L219" s="171">
        <f t="shared" ref="L219:L221" si="123">K219*D219</f>
        <v>1481.4814814814674</v>
      </c>
      <c r="M219" s="181" t="s">
        <v>5</v>
      </c>
      <c r="N219"/>
      <c r="O219"/>
      <c r="P219"/>
    </row>
    <row r="220" spans="1:16" ht="15.75" customHeight="1">
      <c r="A220" s="175">
        <v>43504</v>
      </c>
      <c r="B220" s="176" t="s">
        <v>623</v>
      </c>
      <c r="C220" s="176" t="s">
        <v>8</v>
      </c>
      <c r="D220" s="177">
        <f t="shared" ref="D220" si="124">200000/E220</f>
        <v>1282.051282051282</v>
      </c>
      <c r="E220" s="176">
        <v>156</v>
      </c>
      <c r="F220" s="176">
        <v>157.5</v>
      </c>
      <c r="G220" s="176">
        <v>159.5</v>
      </c>
      <c r="H220" s="176">
        <v>162</v>
      </c>
      <c r="I220" s="176">
        <v>153</v>
      </c>
      <c r="J220" s="176">
        <f>+F220</f>
        <v>157.5</v>
      </c>
      <c r="K220" s="170">
        <f t="shared" ref="K220" si="125">J220-E220</f>
        <v>1.5</v>
      </c>
      <c r="L220" s="171">
        <f t="shared" ref="L220" si="126">K220*D220</f>
        <v>1923.0769230769229</v>
      </c>
      <c r="M220" s="181" t="s">
        <v>5</v>
      </c>
      <c r="N220"/>
      <c r="O220"/>
      <c r="P220"/>
    </row>
    <row r="221" spans="1:16" ht="15.75" customHeight="1">
      <c r="A221" s="175">
        <v>43504</v>
      </c>
      <c r="B221" s="176" t="s">
        <v>623</v>
      </c>
      <c r="C221" s="176" t="s">
        <v>8</v>
      </c>
      <c r="D221" s="177">
        <f t="shared" si="119"/>
        <v>1328.9036544850499</v>
      </c>
      <c r="E221" s="176">
        <v>150.5</v>
      </c>
      <c r="F221" s="176">
        <v>152</v>
      </c>
      <c r="G221" s="176">
        <v>154</v>
      </c>
      <c r="H221" s="176">
        <v>156</v>
      </c>
      <c r="I221" s="176">
        <v>148.44999999999999</v>
      </c>
      <c r="J221" s="176">
        <f>+F221</f>
        <v>152</v>
      </c>
      <c r="K221" s="170">
        <f t="shared" si="122"/>
        <v>1.5</v>
      </c>
      <c r="L221" s="171">
        <f t="shared" si="123"/>
        <v>1993.3554817275749</v>
      </c>
      <c r="M221" s="181" t="s">
        <v>5</v>
      </c>
      <c r="N221"/>
      <c r="O221"/>
      <c r="P221"/>
    </row>
    <row r="222" spans="1:16" ht="15.75" customHeight="1">
      <c r="A222" s="175">
        <v>43503</v>
      </c>
      <c r="B222" s="176" t="s">
        <v>613</v>
      </c>
      <c r="C222" s="176" t="s">
        <v>6</v>
      </c>
      <c r="D222" s="177">
        <f t="shared" ref="D222:D224" si="127">200000/E222</f>
        <v>20408.163265306121</v>
      </c>
      <c r="E222" s="176">
        <v>9.8000000000000007</v>
      </c>
      <c r="F222" s="176">
        <v>9.5</v>
      </c>
      <c r="G222" s="176">
        <v>9.1999999999999993</v>
      </c>
      <c r="H222" s="176">
        <v>8.5</v>
      </c>
      <c r="I222" s="176">
        <v>10.7</v>
      </c>
      <c r="J222" s="176">
        <v>9.3000000000000007</v>
      </c>
      <c r="K222" s="176">
        <f>F222-J222</f>
        <v>0.19999999999999929</v>
      </c>
      <c r="L222" s="177">
        <f t="shared" ref="L222:L223" si="128">K222*D222</f>
        <v>4081.6326530612096</v>
      </c>
      <c r="M222" s="178" t="s">
        <v>5</v>
      </c>
      <c r="N222"/>
      <c r="O222"/>
      <c r="P222"/>
    </row>
    <row r="223" spans="1:16" ht="15.75" customHeight="1">
      <c r="A223" s="175">
        <v>43503</v>
      </c>
      <c r="B223" s="176" t="s">
        <v>622</v>
      </c>
      <c r="C223" s="176" t="s">
        <v>8</v>
      </c>
      <c r="D223" s="177">
        <f t="shared" si="127"/>
        <v>5555.5555555555557</v>
      </c>
      <c r="E223" s="176">
        <v>36</v>
      </c>
      <c r="F223" s="176">
        <v>36.4</v>
      </c>
      <c r="G223" s="176">
        <v>36.9</v>
      </c>
      <c r="H223" s="176">
        <v>37.6</v>
      </c>
      <c r="I223" s="176">
        <v>35</v>
      </c>
      <c r="J223" s="176">
        <v>36.25</v>
      </c>
      <c r="K223" s="170">
        <f t="shared" ref="K223" si="129">J223-E223</f>
        <v>0.25</v>
      </c>
      <c r="L223" s="171">
        <f t="shared" si="128"/>
        <v>1388.8888888888889</v>
      </c>
      <c r="M223" s="181" t="s">
        <v>5</v>
      </c>
      <c r="N223"/>
      <c r="O223"/>
      <c r="P223"/>
    </row>
    <row r="224" spans="1:16" ht="15.75" customHeight="1">
      <c r="A224" s="175">
        <v>43503</v>
      </c>
      <c r="B224" s="176" t="s">
        <v>605</v>
      </c>
      <c r="C224" s="176" t="s">
        <v>8</v>
      </c>
      <c r="D224" s="177">
        <f t="shared" si="127"/>
        <v>493.82716049382714</v>
      </c>
      <c r="E224" s="176">
        <v>405</v>
      </c>
      <c r="F224" s="176">
        <v>409</v>
      </c>
      <c r="G224" s="176">
        <v>413</v>
      </c>
      <c r="H224" s="176">
        <v>418</v>
      </c>
      <c r="I224" s="176">
        <v>399</v>
      </c>
      <c r="J224" s="176">
        <v>409</v>
      </c>
      <c r="K224" s="170">
        <f t="shared" ref="K224" si="130">J224-E224</f>
        <v>4</v>
      </c>
      <c r="L224" s="171">
        <f t="shared" ref="L224" si="131">K224*D224</f>
        <v>1975.3086419753085</v>
      </c>
      <c r="M224" s="181" t="s">
        <v>5</v>
      </c>
      <c r="N224"/>
      <c r="O224"/>
      <c r="P224"/>
    </row>
    <row r="225" spans="1:16" ht="15.75" customHeight="1">
      <c r="A225" s="175">
        <v>43502</v>
      </c>
      <c r="B225" s="176" t="s">
        <v>621</v>
      </c>
      <c r="C225" s="176" t="s">
        <v>6</v>
      </c>
      <c r="D225" s="177">
        <f t="shared" ref="D225:D227" si="132">200000/E225</f>
        <v>1666.6666666666667</v>
      </c>
      <c r="E225" s="176">
        <v>120</v>
      </c>
      <c r="F225" s="176">
        <v>119.3</v>
      </c>
      <c r="G225" s="176">
        <v>118.3</v>
      </c>
      <c r="H225" s="176">
        <v>116</v>
      </c>
      <c r="I225" s="176">
        <v>122.2</v>
      </c>
      <c r="J225" s="176">
        <f>+G225</f>
        <v>118.3</v>
      </c>
      <c r="K225" s="176">
        <f>F225-J225</f>
        <v>1</v>
      </c>
      <c r="L225" s="177">
        <f t="shared" ref="L225:L227" si="133">K225*D225</f>
        <v>1666.6666666666667</v>
      </c>
      <c r="M225" s="178" t="s">
        <v>5</v>
      </c>
      <c r="N225"/>
      <c r="O225"/>
      <c r="P225"/>
    </row>
    <row r="226" spans="1:16" s="39" customFormat="1" ht="15.75" customHeight="1">
      <c r="A226" s="159">
        <v>43502</v>
      </c>
      <c r="B226" s="170" t="s">
        <v>620</v>
      </c>
      <c r="C226" s="170" t="s">
        <v>8</v>
      </c>
      <c r="D226" s="171">
        <f t="shared" si="132"/>
        <v>1104.9723756906078</v>
      </c>
      <c r="E226" s="170">
        <v>181</v>
      </c>
      <c r="F226" s="170">
        <v>182.5</v>
      </c>
      <c r="G226" s="170">
        <v>184.5</v>
      </c>
      <c r="H226" s="170">
        <v>187</v>
      </c>
      <c r="I226" s="170">
        <v>178.6</v>
      </c>
      <c r="J226" s="170">
        <f>+G226</f>
        <v>184.5</v>
      </c>
      <c r="K226" s="170">
        <f t="shared" ref="K226:K227" si="134">J226-E226</f>
        <v>3.5</v>
      </c>
      <c r="L226" s="171">
        <f t="shared" si="133"/>
        <v>3867.4033149171273</v>
      </c>
      <c r="M226" s="181" t="s">
        <v>5</v>
      </c>
      <c r="N226" s="160"/>
      <c r="O226" s="160"/>
      <c r="P226" s="160"/>
    </row>
    <row r="227" spans="1:16" s="39" customFormat="1" ht="15.75" customHeight="1">
      <c r="A227" s="159">
        <v>43502</v>
      </c>
      <c r="B227" s="170" t="s">
        <v>619</v>
      </c>
      <c r="C227" s="170" t="s">
        <v>8</v>
      </c>
      <c r="D227" s="171">
        <f t="shared" si="132"/>
        <v>8163.2653061224491</v>
      </c>
      <c r="E227" s="170">
        <v>24.5</v>
      </c>
      <c r="F227" s="170">
        <v>24.9</v>
      </c>
      <c r="G227" s="170">
        <v>25.5</v>
      </c>
      <c r="H227" s="170">
        <v>26.5</v>
      </c>
      <c r="I227" s="170">
        <v>23.3</v>
      </c>
      <c r="J227" s="170">
        <v>26.5</v>
      </c>
      <c r="K227" s="170">
        <f t="shared" si="134"/>
        <v>2</v>
      </c>
      <c r="L227" s="171">
        <f t="shared" si="133"/>
        <v>16326.530612244898</v>
      </c>
      <c r="M227" s="181" t="s">
        <v>5</v>
      </c>
      <c r="N227" s="160"/>
      <c r="O227" s="160"/>
      <c r="P227" s="160"/>
    </row>
    <row r="228" spans="1:16" ht="15.75" customHeight="1">
      <c r="A228" s="175">
        <v>43501</v>
      </c>
      <c r="B228" s="176" t="s">
        <v>613</v>
      </c>
      <c r="C228" s="176" t="s">
        <v>6</v>
      </c>
      <c r="D228" s="177">
        <f t="shared" ref="D228:D234" si="135">200000/E228</f>
        <v>13245.033112582782</v>
      </c>
      <c r="E228" s="176">
        <v>15.1</v>
      </c>
      <c r="F228" s="176">
        <v>14.8</v>
      </c>
      <c r="G228" s="176">
        <v>14.4</v>
      </c>
      <c r="H228" s="176">
        <v>13.8</v>
      </c>
      <c r="I228" s="176">
        <v>16.3</v>
      </c>
      <c r="J228" s="176">
        <v>13.8</v>
      </c>
      <c r="K228" s="176">
        <f>F228-J228</f>
        <v>1</v>
      </c>
      <c r="L228" s="177">
        <f t="shared" ref="L228:L234" si="136">K228*D228</f>
        <v>13245.033112582782</v>
      </c>
      <c r="M228" s="178" t="s">
        <v>5</v>
      </c>
      <c r="N228"/>
      <c r="O228"/>
      <c r="P228"/>
    </row>
    <row r="229" spans="1:16" ht="15.75" customHeight="1">
      <c r="A229" s="175">
        <v>43501</v>
      </c>
      <c r="B229" s="176" t="s">
        <v>614</v>
      </c>
      <c r="C229" s="176" t="s">
        <v>6</v>
      </c>
      <c r="D229" s="177">
        <f t="shared" si="135"/>
        <v>6024.0963855421678</v>
      </c>
      <c r="E229" s="176">
        <v>33.200000000000003</v>
      </c>
      <c r="F229" s="176">
        <v>32.700000000000003</v>
      </c>
      <c r="G229" s="176">
        <v>32.1</v>
      </c>
      <c r="H229" s="176">
        <v>31.5</v>
      </c>
      <c r="I229" s="176">
        <v>34.5</v>
      </c>
      <c r="J229" s="176">
        <v>31.5</v>
      </c>
      <c r="K229" s="176">
        <f>F229-J229</f>
        <v>1.2000000000000028</v>
      </c>
      <c r="L229" s="177">
        <f t="shared" si="136"/>
        <v>7228.9156626506183</v>
      </c>
      <c r="M229" s="178" t="s">
        <v>5</v>
      </c>
      <c r="N229"/>
      <c r="O229"/>
      <c r="P229"/>
    </row>
    <row r="230" spans="1:16" ht="15.75" customHeight="1">
      <c r="A230" s="175">
        <v>43501</v>
      </c>
      <c r="B230" s="176" t="s">
        <v>615</v>
      </c>
      <c r="C230" s="176" t="s">
        <v>8</v>
      </c>
      <c r="D230" s="177">
        <f t="shared" si="135"/>
        <v>1515.1515151515152</v>
      </c>
      <c r="E230" s="176">
        <v>132</v>
      </c>
      <c r="F230" s="176">
        <v>133.30000000000001</v>
      </c>
      <c r="G230" s="176">
        <v>134.5</v>
      </c>
      <c r="H230" s="176">
        <v>136</v>
      </c>
      <c r="I230" s="176">
        <v>129.5</v>
      </c>
      <c r="J230" s="176">
        <v>129.5</v>
      </c>
      <c r="K230" s="161">
        <f>J230-E230</f>
        <v>-2.5</v>
      </c>
      <c r="L230" s="179">
        <f t="shared" si="136"/>
        <v>-3787.878787878788</v>
      </c>
      <c r="M230" s="180" t="s">
        <v>7</v>
      </c>
      <c r="N230"/>
      <c r="O230"/>
      <c r="P230"/>
    </row>
    <row r="231" spans="1:16" ht="15.75" customHeight="1">
      <c r="A231" s="175">
        <v>43500</v>
      </c>
      <c r="B231" s="176" t="s">
        <v>613</v>
      </c>
      <c r="C231" s="176" t="s">
        <v>6</v>
      </c>
      <c r="D231" s="177">
        <f t="shared" si="135"/>
        <v>10256.410256410256</v>
      </c>
      <c r="E231" s="176">
        <v>19.5</v>
      </c>
      <c r="F231" s="176">
        <v>19.2</v>
      </c>
      <c r="G231" s="176">
        <v>18.8</v>
      </c>
      <c r="H231" s="176">
        <v>18.5</v>
      </c>
      <c r="I231" s="176">
        <v>20.399999999999999</v>
      </c>
      <c r="J231" s="176">
        <v>18.3</v>
      </c>
      <c r="K231" s="176">
        <f>E231-J231</f>
        <v>1.1999999999999993</v>
      </c>
      <c r="L231" s="177">
        <f t="shared" si="136"/>
        <v>12307.692307692299</v>
      </c>
      <c r="M231" s="178" t="s">
        <v>5</v>
      </c>
      <c r="N231"/>
      <c r="O231"/>
      <c r="P231"/>
    </row>
    <row r="232" spans="1:16" s="38" customFormat="1" ht="15.75" customHeight="1">
      <c r="A232" s="175">
        <v>43500</v>
      </c>
      <c r="B232" s="176" t="s">
        <v>616</v>
      </c>
      <c r="C232" s="176" t="s">
        <v>6</v>
      </c>
      <c r="D232" s="177">
        <f t="shared" si="135"/>
        <v>660.0660066006601</v>
      </c>
      <c r="E232" s="176">
        <v>303</v>
      </c>
      <c r="F232" s="176">
        <v>300</v>
      </c>
      <c r="G232" s="176">
        <v>297</v>
      </c>
      <c r="H232" s="176">
        <v>293</v>
      </c>
      <c r="I232" s="176">
        <v>308</v>
      </c>
      <c r="J232" s="176">
        <v>299.55</v>
      </c>
      <c r="K232" s="176">
        <f>E232-J232</f>
        <v>3.4499999999999886</v>
      </c>
      <c r="L232" s="177">
        <f t="shared" si="136"/>
        <v>2277.2277227722698</v>
      </c>
      <c r="M232" s="178" t="s">
        <v>5</v>
      </c>
      <c r="N232" s="34"/>
      <c r="O232" s="34"/>
      <c r="P232" s="34"/>
    </row>
    <row r="233" spans="1:16" ht="15.75" customHeight="1">
      <c r="A233" s="175">
        <v>43497</v>
      </c>
      <c r="B233" s="176" t="s">
        <v>617</v>
      </c>
      <c r="C233" s="176" t="s">
        <v>8</v>
      </c>
      <c r="D233" s="177">
        <f t="shared" si="135"/>
        <v>152.09125475285171</v>
      </c>
      <c r="E233" s="176">
        <v>1315</v>
      </c>
      <c r="F233" s="176">
        <v>1325</v>
      </c>
      <c r="G233" s="176">
        <v>1338</v>
      </c>
      <c r="H233" s="176">
        <v>1350</v>
      </c>
      <c r="I233" s="176">
        <v>1299</v>
      </c>
      <c r="J233" s="176">
        <v>1350</v>
      </c>
      <c r="K233" s="176">
        <f>J233-E233</f>
        <v>35</v>
      </c>
      <c r="L233" s="177">
        <f t="shared" si="136"/>
        <v>5323.19391634981</v>
      </c>
      <c r="M233" s="178" t="s">
        <v>5</v>
      </c>
      <c r="N233"/>
      <c r="O233"/>
      <c r="P233"/>
    </row>
    <row r="234" spans="1:16" ht="15.75" customHeight="1">
      <c r="A234" s="175">
        <v>43497</v>
      </c>
      <c r="B234" s="176" t="s">
        <v>618</v>
      </c>
      <c r="C234" s="176" t="s">
        <v>8</v>
      </c>
      <c r="D234" s="177">
        <f t="shared" si="135"/>
        <v>7407.4074074074078</v>
      </c>
      <c r="E234" s="176">
        <v>27</v>
      </c>
      <c r="F234" s="176">
        <v>27.5</v>
      </c>
      <c r="G234" s="176">
        <v>28</v>
      </c>
      <c r="H234" s="176">
        <v>29</v>
      </c>
      <c r="I234" s="176">
        <v>25.7</v>
      </c>
      <c r="J234" s="176">
        <v>27.2</v>
      </c>
      <c r="K234" s="176">
        <f>J234-E234</f>
        <v>0.19999999999999929</v>
      </c>
      <c r="L234" s="177">
        <f t="shared" si="136"/>
        <v>1481.4814814814763</v>
      </c>
      <c r="M234" s="178" t="s">
        <v>5</v>
      </c>
      <c r="N234"/>
      <c r="O234"/>
      <c r="P234"/>
    </row>
    <row r="235" spans="1:16" s="127" customFormat="1" ht="15.75" customHeight="1" thickBot="1">
      <c r="A235" s="175"/>
      <c r="B235" s="176"/>
      <c r="C235" s="176"/>
      <c r="D235" s="177"/>
      <c r="E235" s="176"/>
      <c r="F235" s="176"/>
      <c r="G235" s="176"/>
      <c r="H235" s="176"/>
      <c r="I235" s="176"/>
      <c r="J235" s="176"/>
      <c r="K235" s="176"/>
      <c r="L235" s="177"/>
      <c r="M235" s="178"/>
      <c r="N235" s="147"/>
      <c r="O235" s="147"/>
      <c r="P235" s="147"/>
    </row>
    <row r="236" spans="1:16" s="127" customFormat="1" ht="15.75" customHeight="1" thickBot="1">
      <c r="A236" s="61" t="s">
        <v>12</v>
      </c>
      <c r="B236" s="62" t="s">
        <v>13</v>
      </c>
      <c r="C236" s="62" t="s">
        <v>14</v>
      </c>
      <c r="D236" s="75" t="s">
        <v>20</v>
      </c>
      <c r="E236" s="76" t="s">
        <v>15</v>
      </c>
      <c r="F236" s="77" t="s">
        <v>1</v>
      </c>
      <c r="G236" s="77" t="s">
        <v>2</v>
      </c>
      <c r="H236" s="62" t="s">
        <v>3</v>
      </c>
      <c r="I236" s="76" t="s">
        <v>0</v>
      </c>
      <c r="J236" s="76" t="s">
        <v>16</v>
      </c>
      <c r="K236" s="75" t="s">
        <v>17</v>
      </c>
      <c r="L236" s="75" t="s">
        <v>18</v>
      </c>
      <c r="M236" s="78" t="s">
        <v>19</v>
      </c>
      <c r="N236" s="147"/>
      <c r="O236" s="147"/>
      <c r="P236" s="147"/>
    </row>
    <row r="237" spans="1:16" s="127" customFormat="1" ht="15.75" customHeight="1">
      <c r="A237" s="175"/>
      <c r="B237" s="176"/>
      <c r="C237" s="176"/>
      <c r="D237" s="177"/>
      <c r="E237" s="176"/>
      <c r="F237" s="176"/>
      <c r="G237" s="176"/>
      <c r="H237" s="176"/>
      <c r="I237" s="176"/>
      <c r="J237" s="176"/>
      <c r="K237" s="176"/>
      <c r="L237" s="177"/>
      <c r="M237" s="178"/>
      <c r="N237" s="147"/>
      <c r="O237" s="147"/>
      <c r="P237" s="147"/>
    </row>
    <row r="238" spans="1:16" s="127" customFormat="1" ht="15.75" customHeight="1">
      <c r="A238" s="175">
        <v>43496</v>
      </c>
      <c r="B238" s="176" t="s">
        <v>609</v>
      </c>
      <c r="C238" s="176" t="s">
        <v>8</v>
      </c>
      <c r="D238" s="177">
        <f>200000/E238</f>
        <v>132.4503311258278</v>
      </c>
      <c r="E238" s="176">
        <v>1510</v>
      </c>
      <c r="F238" s="176">
        <v>1522</v>
      </c>
      <c r="G238" s="176">
        <v>1537</v>
      </c>
      <c r="H238" s="176">
        <v>1555</v>
      </c>
      <c r="I238" s="176">
        <v>1591</v>
      </c>
      <c r="J238" s="176">
        <v>1520.5</v>
      </c>
      <c r="K238" s="176">
        <f>J238-E238</f>
        <v>10.5</v>
      </c>
      <c r="L238" s="177">
        <f>K238*D238</f>
        <v>1390.7284768211919</v>
      </c>
      <c r="M238" s="178" t="s">
        <v>5</v>
      </c>
      <c r="N238" s="147"/>
      <c r="O238" s="147"/>
      <c r="P238" s="147"/>
    </row>
    <row r="239" spans="1:16" s="127" customFormat="1" ht="15.75" customHeight="1">
      <c r="A239" s="175">
        <v>43496</v>
      </c>
      <c r="B239" s="176" t="s">
        <v>610</v>
      </c>
      <c r="C239" s="176" t="s">
        <v>8</v>
      </c>
      <c r="D239" s="177">
        <f>200000/E239</f>
        <v>412.37113402061857</v>
      </c>
      <c r="E239" s="176">
        <v>485</v>
      </c>
      <c r="F239" s="176">
        <v>490</v>
      </c>
      <c r="G239" s="176">
        <v>495</v>
      </c>
      <c r="H239" s="176">
        <v>500</v>
      </c>
      <c r="I239" s="176">
        <v>478</v>
      </c>
      <c r="J239" s="176">
        <v>487</v>
      </c>
      <c r="K239" s="176">
        <f>J239-E239</f>
        <v>2</v>
      </c>
      <c r="L239" s="177">
        <f>K239*D239</f>
        <v>824.74226804123714</v>
      </c>
      <c r="M239" s="178" t="s">
        <v>5</v>
      </c>
      <c r="N239" s="147"/>
      <c r="O239" s="147"/>
      <c r="P239" s="147"/>
    </row>
    <row r="240" spans="1:16" s="127" customFormat="1" ht="15.75" customHeight="1">
      <c r="A240" s="175">
        <v>43495</v>
      </c>
      <c r="B240" s="176" t="s">
        <v>611</v>
      </c>
      <c r="C240" s="176" t="s">
        <v>6</v>
      </c>
      <c r="D240" s="177">
        <f>200000/E240</f>
        <v>284.09090909090907</v>
      </c>
      <c r="E240" s="176">
        <v>704</v>
      </c>
      <c r="F240" s="176">
        <v>698</v>
      </c>
      <c r="G240" s="176">
        <v>692</v>
      </c>
      <c r="H240" s="176">
        <v>685</v>
      </c>
      <c r="I240" s="176">
        <v>714</v>
      </c>
      <c r="J240" s="176">
        <v>685</v>
      </c>
      <c r="K240" s="176">
        <f>E240-J240</f>
        <v>19</v>
      </c>
      <c r="L240" s="177">
        <f>K240*D240</f>
        <v>5397.7272727272721</v>
      </c>
      <c r="M240" s="178" t="s">
        <v>5</v>
      </c>
      <c r="N240" s="147"/>
      <c r="O240" s="147"/>
      <c r="P240" s="147"/>
    </row>
    <row r="241" spans="1:16" s="127" customFormat="1" ht="15.75" customHeight="1">
      <c r="A241" s="175">
        <v>43495</v>
      </c>
      <c r="B241" s="176" t="s">
        <v>612</v>
      </c>
      <c r="C241" s="176" t="s">
        <v>8</v>
      </c>
      <c r="D241" s="177">
        <f>200000/E241</f>
        <v>4192.8721174004195</v>
      </c>
      <c r="E241" s="176">
        <v>47.7</v>
      </c>
      <c r="F241" s="176">
        <v>48.1</v>
      </c>
      <c r="G241" s="176">
        <v>48.6</v>
      </c>
      <c r="H241" s="176">
        <v>49.2</v>
      </c>
      <c r="I241" s="176">
        <v>46.2</v>
      </c>
      <c r="J241" s="176">
        <v>47.85</v>
      </c>
      <c r="K241" s="176">
        <f>J241-E241</f>
        <v>0.14999999999999858</v>
      </c>
      <c r="L241" s="177">
        <f>K241*D241</f>
        <v>628.93081761005692</v>
      </c>
      <c r="M241" s="178" t="s">
        <v>5</v>
      </c>
      <c r="N241" s="147"/>
      <c r="O241" s="147"/>
      <c r="P241" s="147"/>
    </row>
    <row r="242" spans="1:16" s="127" customFormat="1" ht="15.75" customHeight="1">
      <c r="A242" s="175">
        <v>43495</v>
      </c>
      <c r="B242" s="176" t="s">
        <v>485</v>
      </c>
      <c r="C242" s="176" t="s">
        <v>8</v>
      </c>
      <c r="D242" s="177">
        <f>200000/E242</f>
        <v>551.72413793103453</v>
      </c>
      <c r="E242" s="176">
        <v>362.5</v>
      </c>
      <c r="F242" s="176">
        <v>365</v>
      </c>
      <c r="G242" s="176">
        <v>368</v>
      </c>
      <c r="H242" s="176">
        <v>372</v>
      </c>
      <c r="I242" s="176">
        <v>357.2</v>
      </c>
      <c r="J242" s="176">
        <v>362.5</v>
      </c>
      <c r="K242" s="176">
        <f>J242-E242</f>
        <v>0</v>
      </c>
      <c r="L242" s="177">
        <v>0</v>
      </c>
      <c r="M242" s="178" t="s">
        <v>171</v>
      </c>
      <c r="N242" s="147"/>
      <c r="O242" s="147"/>
      <c r="P242" s="147"/>
    </row>
    <row r="243" spans="1:16" s="127" customFormat="1" ht="15.75" customHeight="1">
      <c r="A243" s="175">
        <v>43493</v>
      </c>
      <c r="B243" s="176" t="s">
        <v>604</v>
      </c>
      <c r="C243" s="176" t="s">
        <v>6</v>
      </c>
      <c r="D243" s="93">
        <f t="shared" ref="D243:D247" si="137">200000/E243</f>
        <v>1047.1204188481674</v>
      </c>
      <c r="E243" s="176">
        <v>191</v>
      </c>
      <c r="F243" s="176">
        <v>189.5</v>
      </c>
      <c r="G243" s="176">
        <v>187</v>
      </c>
      <c r="H243" s="176">
        <v>184.5</v>
      </c>
      <c r="I243" s="176">
        <v>192.8</v>
      </c>
      <c r="J243" s="176">
        <v>184.5</v>
      </c>
      <c r="K243" s="176">
        <f>E243-J243</f>
        <v>6.5</v>
      </c>
      <c r="L243" s="177">
        <f t="shared" ref="L243:L247" si="138">K243*D243</f>
        <v>6806.2827225130886</v>
      </c>
      <c r="M243" s="178" t="s">
        <v>5</v>
      </c>
      <c r="N243" s="147"/>
      <c r="O243" s="147"/>
      <c r="P243" s="147"/>
    </row>
    <row r="244" spans="1:16" s="127" customFormat="1" ht="15.75" customHeight="1">
      <c r="A244" s="175">
        <v>43493</v>
      </c>
      <c r="B244" s="176" t="s">
        <v>605</v>
      </c>
      <c r="C244" s="176" t="s">
        <v>8</v>
      </c>
      <c r="D244" s="93">
        <f t="shared" si="137"/>
        <v>563.38028169014081</v>
      </c>
      <c r="E244" s="176">
        <v>355</v>
      </c>
      <c r="F244" s="176">
        <v>358</v>
      </c>
      <c r="G244" s="176">
        <v>361</v>
      </c>
      <c r="H244" s="176">
        <v>365</v>
      </c>
      <c r="I244" s="176">
        <v>350</v>
      </c>
      <c r="J244" s="176">
        <v>365</v>
      </c>
      <c r="K244" s="176">
        <f>J244-E244</f>
        <v>10</v>
      </c>
      <c r="L244" s="177">
        <f t="shared" si="138"/>
        <v>5633.8028169014078</v>
      </c>
      <c r="M244" s="178" t="s">
        <v>5</v>
      </c>
      <c r="N244" s="147"/>
      <c r="O244" s="147"/>
      <c r="P244" s="147"/>
    </row>
    <row r="245" spans="1:16" s="127" customFormat="1" ht="15.75" customHeight="1">
      <c r="A245" s="175">
        <v>43493</v>
      </c>
      <c r="B245" s="176" t="s">
        <v>606</v>
      </c>
      <c r="C245" s="176" t="s">
        <v>6</v>
      </c>
      <c r="D245" s="93">
        <f t="shared" si="137"/>
        <v>925.92592592592598</v>
      </c>
      <c r="E245" s="176">
        <v>216</v>
      </c>
      <c r="F245" s="176">
        <v>214</v>
      </c>
      <c r="G245" s="176">
        <v>212</v>
      </c>
      <c r="H245" s="176">
        <v>210</v>
      </c>
      <c r="I245" s="176">
        <v>219.6</v>
      </c>
      <c r="J245" s="176">
        <v>212.7</v>
      </c>
      <c r="K245" s="176">
        <f>E245-J245</f>
        <v>3.3000000000000114</v>
      </c>
      <c r="L245" s="177">
        <f t="shared" si="138"/>
        <v>3055.5555555555661</v>
      </c>
      <c r="M245" s="178" t="s">
        <v>5</v>
      </c>
      <c r="N245" s="147"/>
      <c r="O245" s="147"/>
      <c r="P245" s="147"/>
    </row>
    <row r="246" spans="1:16" s="127" customFormat="1" ht="15.75" customHeight="1">
      <c r="A246" s="175">
        <v>43490</v>
      </c>
      <c r="B246" s="176" t="s">
        <v>607</v>
      </c>
      <c r="C246" s="176" t="s">
        <v>6</v>
      </c>
      <c r="D246" s="113">
        <f t="shared" si="137"/>
        <v>239.23444976076556</v>
      </c>
      <c r="E246" s="176">
        <v>836</v>
      </c>
      <c r="F246" s="176">
        <v>829</v>
      </c>
      <c r="G246" s="176">
        <v>821</v>
      </c>
      <c r="H246" s="176">
        <v>814</v>
      </c>
      <c r="I246" s="176">
        <v>846</v>
      </c>
      <c r="J246" s="176">
        <v>829</v>
      </c>
      <c r="K246" s="176">
        <f>E246-J246</f>
        <v>7</v>
      </c>
      <c r="L246" s="177">
        <f t="shared" si="138"/>
        <v>1674.6411483253589</v>
      </c>
      <c r="M246" s="178" t="s">
        <v>5</v>
      </c>
      <c r="N246" s="147"/>
      <c r="O246" s="147"/>
      <c r="P246" s="147"/>
    </row>
    <row r="247" spans="1:16" s="158" customFormat="1" ht="15.75" customHeight="1">
      <c r="A247" s="175">
        <v>43490</v>
      </c>
      <c r="B247" s="176" t="s">
        <v>608</v>
      </c>
      <c r="C247" s="176" t="s">
        <v>8</v>
      </c>
      <c r="D247" s="113">
        <f t="shared" si="137"/>
        <v>277.77777777777777</v>
      </c>
      <c r="E247" s="176">
        <v>720</v>
      </c>
      <c r="F247" s="176">
        <v>726</v>
      </c>
      <c r="G247" s="176">
        <v>732</v>
      </c>
      <c r="H247" s="176">
        <v>740</v>
      </c>
      <c r="I247" s="176">
        <v>711</v>
      </c>
      <c r="J247" s="176">
        <v>724.6</v>
      </c>
      <c r="K247" s="176">
        <f>J247-E247</f>
        <v>4.6000000000000227</v>
      </c>
      <c r="L247" s="177">
        <f t="shared" si="138"/>
        <v>1277.777777777784</v>
      </c>
      <c r="M247" s="178" t="s">
        <v>5</v>
      </c>
      <c r="N247" s="157"/>
      <c r="O247" s="157"/>
      <c r="P247" s="157"/>
    </row>
    <row r="248" spans="1:16" s="127" customFormat="1" ht="15.75" customHeight="1">
      <c r="A248" s="175">
        <v>43489</v>
      </c>
      <c r="B248" s="176" t="s">
        <v>601</v>
      </c>
      <c r="C248" s="176" t="s">
        <v>8</v>
      </c>
      <c r="D248" s="113">
        <f>200000/E248</f>
        <v>671.14093959731542</v>
      </c>
      <c r="E248" s="176">
        <v>298</v>
      </c>
      <c r="F248" s="176">
        <v>300</v>
      </c>
      <c r="G248" s="176">
        <v>303</v>
      </c>
      <c r="H248" s="176">
        <v>306</v>
      </c>
      <c r="I248" s="176">
        <v>294.2</v>
      </c>
      <c r="J248" s="176">
        <v>305.95</v>
      </c>
      <c r="K248" s="176">
        <f>J248-E248</f>
        <v>7.9499999999999886</v>
      </c>
      <c r="L248" s="177">
        <f>K248*D248</f>
        <v>5335.5704697986503</v>
      </c>
      <c r="M248" s="178" t="s">
        <v>5</v>
      </c>
      <c r="N248" s="147"/>
      <c r="O248" s="147"/>
      <c r="P248" s="147"/>
    </row>
    <row r="249" spans="1:16" s="127" customFormat="1" ht="15.75" customHeight="1">
      <c r="A249" s="175">
        <v>43489</v>
      </c>
      <c r="B249" s="176" t="s">
        <v>602</v>
      </c>
      <c r="C249" s="176" t="s">
        <v>8</v>
      </c>
      <c r="D249" s="113">
        <f t="shared" ref="D249:D250" si="139">200000/E249</f>
        <v>171.67381974248926</v>
      </c>
      <c r="E249" s="176">
        <v>1165</v>
      </c>
      <c r="F249" s="176">
        <v>1175</v>
      </c>
      <c r="G249" s="176">
        <v>1186</v>
      </c>
      <c r="H249" s="176">
        <v>1197</v>
      </c>
      <c r="I249" s="176">
        <v>1152</v>
      </c>
      <c r="J249" s="176">
        <v>1186</v>
      </c>
      <c r="K249" s="176">
        <f t="shared" ref="K249:K250" si="140">J249-E249</f>
        <v>21</v>
      </c>
      <c r="L249" s="177">
        <f>K249*D249</f>
        <v>3605.1502145922746</v>
      </c>
      <c r="M249" s="178" t="s">
        <v>5</v>
      </c>
      <c r="N249" s="147"/>
      <c r="O249" s="147"/>
      <c r="P249" s="147"/>
    </row>
    <row r="250" spans="1:16" s="127" customFormat="1" ht="15.75" customHeight="1">
      <c r="A250" s="175">
        <v>43489</v>
      </c>
      <c r="B250" s="176" t="s">
        <v>603</v>
      </c>
      <c r="C250" s="176" t="s">
        <v>8</v>
      </c>
      <c r="D250" s="113">
        <f t="shared" si="139"/>
        <v>1092.8961748633881</v>
      </c>
      <c r="E250" s="176">
        <v>183</v>
      </c>
      <c r="F250" s="176">
        <v>184</v>
      </c>
      <c r="G250" s="176">
        <v>185</v>
      </c>
      <c r="H250" s="176">
        <v>186</v>
      </c>
      <c r="I250" s="176">
        <v>181</v>
      </c>
      <c r="J250" s="176">
        <v>181</v>
      </c>
      <c r="K250" s="161">
        <f t="shared" si="140"/>
        <v>-2</v>
      </c>
      <c r="L250" s="179">
        <f>K250*D250</f>
        <v>-2185.7923497267761</v>
      </c>
      <c r="M250" s="180" t="s">
        <v>7</v>
      </c>
      <c r="N250" s="147"/>
      <c r="O250" s="147"/>
      <c r="P250" s="147"/>
    </row>
    <row r="251" spans="1:16" s="151" customFormat="1" ht="15.75" customHeight="1">
      <c r="A251" s="130">
        <v>43488</v>
      </c>
      <c r="B251" s="131" t="s">
        <v>584</v>
      </c>
      <c r="C251" s="131" t="s">
        <v>6</v>
      </c>
      <c r="D251" s="144">
        <f>200000/E251</f>
        <v>640.61499039077512</v>
      </c>
      <c r="E251" s="131">
        <v>312.2</v>
      </c>
      <c r="F251" s="131">
        <v>309</v>
      </c>
      <c r="G251" s="131">
        <v>306</v>
      </c>
      <c r="H251" s="131">
        <v>303</v>
      </c>
      <c r="I251" s="131">
        <v>317</v>
      </c>
      <c r="J251" s="131">
        <v>303</v>
      </c>
      <c r="K251" s="131">
        <f>E251-J251</f>
        <v>9.1999999999999886</v>
      </c>
      <c r="L251" s="132">
        <f t="shared" ref="L251:L253" si="141">K251*D251</f>
        <v>5893.6579115951236</v>
      </c>
      <c r="M251" s="133" t="s">
        <v>5</v>
      </c>
      <c r="N251" s="150"/>
      <c r="O251" s="150"/>
      <c r="P251" s="150"/>
    </row>
    <row r="252" spans="1:16" s="127" customFormat="1" ht="15.75" customHeight="1">
      <c r="A252" s="130">
        <v>43488</v>
      </c>
      <c r="B252" s="131" t="s">
        <v>576</v>
      </c>
      <c r="C252" s="131" t="s">
        <v>8</v>
      </c>
      <c r="D252" s="144">
        <f>200000/E252</f>
        <v>565.77086280056574</v>
      </c>
      <c r="E252" s="131">
        <v>353.5</v>
      </c>
      <c r="F252" s="131">
        <v>356</v>
      </c>
      <c r="G252" s="131">
        <v>360</v>
      </c>
      <c r="H252" s="131">
        <v>364</v>
      </c>
      <c r="I252" s="131">
        <v>349</v>
      </c>
      <c r="J252" s="131">
        <v>355.8</v>
      </c>
      <c r="K252" s="131">
        <f>J252-E252</f>
        <v>2.3000000000000114</v>
      </c>
      <c r="L252" s="132">
        <f t="shared" si="141"/>
        <v>1301.2729844413077</v>
      </c>
      <c r="M252" s="133" t="s">
        <v>5</v>
      </c>
      <c r="N252" s="147"/>
      <c r="O252" s="147"/>
      <c r="P252" s="147"/>
    </row>
    <row r="253" spans="1:16" s="127" customFormat="1" ht="15.75" customHeight="1">
      <c r="A253" s="130">
        <v>43488</v>
      </c>
      <c r="B253" s="131" t="s">
        <v>424</v>
      </c>
      <c r="C253" s="131" t="s">
        <v>8</v>
      </c>
      <c r="D253" s="144">
        <f>200000/E253</f>
        <v>4073.3197556008145</v>
      </c>
      <c r="E253" s="131">
        <v>49.1</v>
      </c>
      <c r="F253" s="131">
        <v>49.5</v>
      </c>
      <c r="G253" s="131">
        <v>50</v>
      </c>
      <c r="H253" s="131">
        <v>50.8</v>
      </c>
      <c r="I253" s="131">
        <v>48</v>
      </c>
      <c r="J253" s="131">
        <v>49.1</v>
      </c>
      <c r="K253" s="131">
        <f>J253-E253</f>
        <v>0</v>
      </c>
      <c r="L253" s="132">
        <f t="shared" si="141"/>
        <v>0</v>
      </c>
      <c r="M253" s="133" t="s">
        <v>171</v>
      </c>
    </row>
    <row r="254" spans="1:16" s="127" customFormat="1" ht="15.75" customHeight="1">
      <c r="A254" s="130">
        <v>43487</v>
      </c>
      <c r="B254" s="131" t="s">
        <v>599</v>
      </c>
      <c r="C254" s="131" t="s">
        <v>6</v>
      </c>
      <c r="D254" s="144">
        <f t="shared" ref="D254:D255" si="142">200000/E254</f>
        <v>2339.1812865497077</v>
      </c>
      <c r="E254" s="131">
        <v>85.5</v>
      </c>
      <c r="F254" s="131">
        <v>85</v>
      </c>
      <c r="G254" s="131">
        <v>84</v>
      </c>
      <c r="H254" s="131">
        <v>83</v>
      </c>
      <c r="I254" s="131">
        <v>86.9</v>
      </c>
      <c r="J254" s="131">
        <v>83</v>
      </c>
      <c r="K254" s="131">
        <f>E254-J254</f>
        <v>2.5</v>
      </c>
      <c r="L254" s="132">
        <f t="shared" ref="L254:L267" si="143">K254*D254</f>
        <v>5847.9532163742697</v>
      </c>
      <c r="M254" s="133" t="s">
        <v>5</v>
      </c>
      <c r="N254" s="147"/>
      <c r="O254" s="147"/>
      <c r="P254" s="147"/>
    </row>
    <row r="255" spans="1:16" s="127" customFormat="1" ht="15.75" customHeight="1">
      <c r="A255" s="130">
        <v>43487</v>
      </c>
      <c r="B255" s="131" t="s">
        <v>600</v>
      </c>
      <c r="C255" s="131" t="s">
        <v>6</v>
      </c>
      <c r="D255" s="144">
        <f t="shared" si="142"/>
        <v>2036.6598778004072</v>
      </c>
      <c r="E255" s="131">
        <v>98.2</v>
      </c>
      <c r="F255" s="131">
        <v>97.7</v>
      </c>
      <c r="G255" s="131">
        <v>97.2</v>
      </c>
      <c r="H255" s="131">
        <v>96.7</v>
      </c>
      <c r="I255" s="131">
        <v>99.3</v>
      </c>
      <c r="J255" s="131">
        <v>96.7</v>
      </c>
      <c r="K255" s="131">
        <f>E255-J255</f>
        <v>1.5</v>
      </c>
      <c r="L255" s="132">
        <f t="shared" si="143"/>
        <v>3054.9898167006108</v>
      </c>
      <c r="M255" s="133" t="s">
        <v>5</v>
      </c>
      <c r="N255" s="147"/>
      <c r="O255" s="147"/>
      <c r="P255" s="147"/>
    </row>
    <row r="256" spans="1:16" s="127" customFormat="1" ht="15.75" customHeight="1">
      <c r="A256" s="130">
        <v>43486</v>
      </c>
      <c r="B256" s="131" t="s">
        <v>596</v>
      </c>
      <c r="C256" s="131" t="s">
        <v>8</v>
      </c>
      <c r="D256" s="144">
        <f>200000/E256</f>
        <v>163.9344262295082</v>
      </c>
      <c r="E256" s="131">
        <v>1220</v>
      </c>
      <c r="F256" s="131">
        <v>1230</v>
      </c>
      <c r="G256" s="131">
        <v>1240</v>
      </c>
      <c r="H256" s="131">
        <v>1250</v>
      </c>
      <c r="I256" s="131">
        <v>1207</v>
      </c>
      <c r="J256" s="131">
        <v>1239.9000000000001</v>
      </c>
      <c r="K256" s="131">
        <f>J256-E256</f>
        <v>19.900000000000091</v>
      </c>
      <c r="L256" s="132">
        <f t="shared" si="143"/>
        <v>3262.2950819672283</v>
      </c>
      <c r="M256" s="133" t="s">
        <v>5</v>
      </c>
      <c r="N256" s="147"/>
      <c r="O256" s="147"/>
      <c r="P256" s="147"/>
    </row>
    <row r="257" spans="1:16" s="127" customFormat="1" ht="15.75" customHeight="1">
      <c r="A257" s="130">
        <v>43486</v>
      </c>
      <c r="B257" s="131" t="s">
        <v>597</v>
      </c>
      <c r="C257" s="131" t="s">
        <v>6</v>
      </c>
      <c r="D257" s="144">
        <f>200000/E257</f>
        <v>4424.7787610619462</v>
      </c>
      <c r="E257" s="131">
        <v>45.2</v>
      </c>
      <c r="F257" s="131">
        <v>44.7</v>
      </c>
      <c r="G257" s="131">
        <v>44.2</v>
      </c>
      <c r="H257" s="131">
        <v>43.5</v>
      </c>
      <c r="I257" s="131">
        <v>46.9</v>
      </c>
      <c r="J257" s="131">
        <v>44.7</v>
      </c>
      <c r="K257" s="131">
        <f>E257-J257</f>
        <v>0.5</v>
      </c>
      <c r="L257" s="132">
        <f t="shared" si="143"/>
        <v>2212.3893805309731</v>
      </c>
      <c r="M257" s="133" t="s">
        <v>5</v>
      </c>
      <c r="N257" s="147"/>
      <c r="O257" s="147"/>
      <c r="P257" s="147"/>
    </row>
    <row r="258" spans="1:16" s="127" customFormat="1" ht="15.75" customHeight="1">
      <c r="A258" s="130">
        <v>43486</v>
      </c>
      <c r="B258" s="131" t="s">
        <v>72</v>
      </c>
      <c r="C258" s="131" t="s">
        <v>8</v>
      </c>
      <c r="D258" s="144">
        <f>200000/E258</f>
        <v>154.32098765432099</v>
      </c>
      <c r="E258" s="131">
        <v>1296</v>
      </c>
      <c r="F258" s="131">
        <v>1306</v>
      </c>
      <c r="G258" s="131">
        <v>1316</v>
      </c>
      <c r="H258" s="131">
        <v>1326</v>
      </c>
      <c r="I258" s="131">
        <v>1285</v>
      </c>
      <c r="J258" s="131">
        <v>1285</v>
      </c>
      <c r="K258" s="141">
        <f>J258-E258</f>
        <v>-11</v>
      </c>
      <c r="L258" s="142">
        <f t="shared" si="143"/>
        <v>-1697.5308641975309</v>
      </c>
      <c r="M258" s="143" t="s">
        <v>7</v>
      </c>
      <c r="N258" s="147"/>
      <c r="O258" s="147"/>
      <c r="P258" s="147"/>
    </row>
    <row r="259" spans="1:16" s="127" customFormat="1" ht="15.75" customHeight="1">
      <c r="A259" s="130">
        <v>43486</v>
      </c>
      <c r="B259" s="131" t="s">
        <v>598</v>
      </c>
      <c r="C259" s="131" t="s">
        <v>8</v>
      </c>
      <c r="D259" s="144">
        <f>200000/E259</f>
        <v>266.66666666666669</v>
      </c>
      <c r="E259" s="131">
        <v>750</v>
      </c>
      <c r="F259" s="131">
        <v>756</v>
      </c>
      <c r="G259" s="131">
        <v>763</v>
      </c>
      <c r="H259" s="131">
        <v>770</v>
      </c>
      <c r="I259" s="131">
        <v>742</v>
      </c>
      <c r="J259" s="131">
        <v>756</v>
      </c>
      <c r="K259" s="131">
        <f>J259-E259</f>
        <v>6</v>
      </c>
      <c r="L259" s="132">
        <f t="shared" si="143"/>
        <v>1600</v>
      </c>
      <c r="M259" s="133" t="s">
        <v>5</v>
      </c>
      <c r="N259" s="147"/>
      <c r="O259" s="147"/>
      <c r="P259" s="147"/>
    </row>
    <row r="260" spans="1:16" ht="15.75" customHeight="1">
      <c r="A260" s="130">
        <v>43483</v>
      </c>
      <c r="B260" s="131" t="s">
        <v>593</v>
      </c>
      <c r="C260" s="131" t="s">
        <v>6</v>
      </c>
      <c r="D260" s="144">
        <f t="shared" ref="D260:D263" si="144">200000/E260</f>
        <v>375.93984962406017</v>
      </c>
      <c r="E260" s="131">
        <v>532</v>
      </c>
      <c r="F260" s="131">
        <v>527</v>
      </c>
      <c r="G260" s="131">
        <v>522</v>
      </c>
      <c r="H260" s="131">
        <v>518</v>
      </c>
      <c r="I260" s="131">
        <v>539.5</v>
      </c>
      <c r="J260" s="131">
        <v>518</v>
      </c>
      <c r="K260" s="131">
        <f>E260-J260</f>
        <v>14</v>
      </c>
      <c r="L260" s="132">
        <f t="shared" si="143"/>
        <v>5263.1578947368425</v>
      </c>
      <c r="M260" s="133" t="s">
        <v>5</v>
      </c>
      <c r="N260"/>
      <c r="O260"/>
      <c r="P260"/>
    </row>
    <row r="261" spans="1:16" ht="17.45" customHeight="1">
      <c r="A261" s="130">
        <v>43483</v>
      </c>
      <c r="B261" s="131" t="s">
        <v>594</v>
      </c>
      <c r="C261" s="131" t="s">
        <v>6</v>
      </c>
      <c r="D261" s="144">
        <f t="shared" si="144"/>
        <v>415.80041580041581</v>
      </c>
      <c r="E261" s="131">
        <v>481</v>
      </c>
      <c r="F261" s="131">
        <v>477</v>
      </c>
      <c r="G261" s="131">
        <v>474</v>
      </c>
      <c r="H261" s="131">
        <v>470</v>
      </c>
      <c r="I261" s="131">
        <v>488</v>
      </c>
      <c r="J261" s="131">
        <v>475.3</v>
      </c>
      <c r="K261" s="131">
        <f>E261-J261</f>
        <v>5.6999999999999886</v>
      </c>
      <c r="L261" s="132">
        <f t="shared" si="143"/>
        <v>2370.0623700623655</v>
      </c>
      <c r="M261" s="133" t="s">
        <v>5</v>
      </c>
      <c r="N261"/>
      <c r="O261"/>
      <c r="P261"/>
    </row>
    <row r="262" spans="1:16" ht="15.75" customHeight="1">
      <c r="A262" s="130">
        <v>43483</v>
      </c>
      <c r="B262" s="131" t="s">
        <v>595</v>
      </c>
      <c r="C262" s="131" t="s">
        <v>6</v>
      </c>
      <c r="D262" s="144">
        <f t="shared" si="144"/>
        <v>619.19504643962853</v>
      </c>
      <c r="E262" s="131">
        <v>323</v>
      </c>
      <c r="F262" s="131">
        <v>320.5</v>
      </c>
      <c r="G262" s="131">
        <v>316.5</v>
      </c>
      <c r="H262" s="131">
        <v>313</v>
      </c>
      <c r="I262" s="131">
        <v>328</v>
      </c>
      <c r="J262" s="131">
        <v>320.5</v>
      </c>
      <c r="K262" s="131">
        <f>E262-J262</f>
        <v>2.5</v>
      </c>
      <c r="L262" s="132">
        <f t="shared" si="143"/>
        <v>1547.9876160990714</v>
      </c>
      <c r="M262" s="133" t="s">
        <v>5</v>
      </c>
      <c r="N262"/>
      <c r="O262"/>
      <c r="P262"/>
    </row>
    <row r="263" spans="1:16" ht="15.75" customHeight="1">
      <c r="A263" s="130">
        <v>43483</v>
      </c>
      <c r="B263" s="131" t="s">
        <v>424</v>
      </c>
      <c r="C263" s="131" t="s">
        <v>8</v>
      </c>
      <c r="D263" s="144">
        <f t="shared" si="144"/>
        <v>3968.2539682539682</v>
      </c>
      <c r="E263" s="131">
        <v>50.4</v>
      </c>
      <c r="F263" s="131">
        <v>50.9</v>
      </c>
      <c r="G263" s="131">
        <v>51.4</v>
      </c>
      <c r="H263" s="131">
        <v>52</v>
      </c>
      <c r="I263" s="131">
        <v>48.7</v>
      </c>
      <c r="J263" s="131">
        <v>50.4</v>
      </c>
      <c r="K263" s="131">
        <f>E263-J263</f>
        <v>0</v>
      </c>
      <c r="L263" s="132">
        <f t="shared" si="143"/>
        <v>0</v>
      </c>
      <c r="M263" s="133" t="s">
        <v>171</v>
      </c>
      <c r="N263"/>
      <c r="O263"/>
      <c r="P263"/>
    </row>
    <row r="264" spans="1:16" ht="15.75" customHeight="1">
      <c r="A264" s="130">
        <v>43482</v>
      </c>
      <c r="B264" s="131" t="s">
        <v>4</v>
      </c>
      <c r="C264" s="131" t="s">
        <v>8</v>
      </c>
      <c r="D264" s="144">
        <f t="shared" ref="D264:D270" si="145">200000/E264</f>
        <v>1568.6274509803923</v>
      </c>
      <c r="E264" s="131">
        <v>127.5</v>
      </c>
      <c r="F264" s="131">
        <v>128.69999999999999</v>
      </c>
      <c r="G264" s="131">
        <v>130</v>
      </c>
      <c r="H264" s="131">
        <v>132</v>
      </c>
      <c r="I264" s="131">
        <v>125</v>
      </c>
      <c r="J264" s="131">
        <v>129.35</v>
      </c>
      <c r="K264" s="131">
        <f t="shared" ref="K264:K265" si="146">J264-E264</f>
        <v>1.8499999999999943</v>
      </c>
      <c r="L264" s="132">
        <f t="shared" si="143"/>
        <v>2901.9607843137169</v>
      </c>
      <c r="M264" s="133" t="s">
        <v>5</v>
      </c>
      <c r="N264"/>
      <c r="O264"/>
      <c r="P264"/>
    </row>
    <row r="265" spans="1:16" ht="15.75" customHeight="1">
      <c r="A265" s="130">
        <v>43482</v>
      </c>
      <c r="B265" s="131" t="s">
        <v>592</v>
      </c>
      <c r="C265" s="131" t="s">
        <v>8</v>
      </c>
      <c r="D265" s="144">
        <f t="shared" si="145"/>
        <v>1826.4840182648402</v>
      </c>
      <c r="E265" s="131">
        <v>109.5</v>
      </c>
      <c r="F265" s="131">
        <v>110.5</v>
      </c>
      <c r="G265" s="131">
        <v>112</v>
      </c>
      <c r="H265" s="131">
        <v>114</v>
      </c>
      <c r="I265" s="131">
        <v>106.7</v>
      </c>
      <c r="J265" s="131">
        <v>106.7</v>
      </c>
      <c r="K265" s="141">
        <f t="shared" si="146"/>
        <v>-2.7999999999999972</v>
      </c>
      <c r="L265" s="142">
        <f t="shared" si="143"/>
        <v>-5114.1552511415475</v>
      </c>
      <c r="M265" s="143" t="s">
        <v>7</v>
      </c>
      <c r="N265"/>
      <c r="O265"/>
      <c r="P265"/>
    </row>
    <row r="266" spans="1:16" ht="15.75" customHeight="1">
      <c r="A266" s="130">
        <v>43481</v>
      </c>
      <c r="B266" s="131" t="s">
        <v>590</v>
      </c>
      <c r="C266" s="131" t="s">
        <v>8</v>
      </c>
      <c r="D266" s="144">
        <f t="shared" si="145"/>
        <v>716.84587813620067</v>
      </c>
      <c r="E266" s="131">
        <v>279</v>
      </c>
      <c r="F266" s="131">
        <v>281</v>
      </c>
      <c r="G266" s="131">
        <v>284</v>
      </c>
      <c r="H266" s="131">
        <v>288</v>
      </c>
      <c r="I266" s="131">
        <v>274</v>
      </c>
      <c r="J266" s="131">
        <v>280.85000000000002</v>
      </c>
      <c r="K266" s="131">
        <f>J266-E266</f>
        <v>1.8500000000000227</v>
      </c>
      <c r="L266" s="132">
        <f t="shared" si="143"/>
        <v>1326.1648745519876</v>
      </c>
      <c r="M266" s="133" t="s">
        <v>5</v>
      </c>
      <c r="N266"/>
      <c r="O266"/>
      <c r="P266"/>
    </row>
    <row r="267" spans="1:16" ht="15.75" customHeight="1">
      <c r="A267" s="130">
        <v>43481</v>
      </c>
      <c r="B267" s="131" t="s">
        <v>576</v>
      </c>
      <c r="C267" s="131" t="s">
        <v>8</v>
      </c>
      <c r="D267" s="144">
        <f t="shared" si="145"/>
        <v>593.82422802850351</v>
      </c>
      <c r="E267" s="131">
        <v>336.8</v>
      </c>
      <c r="F267" s="131">
        <v>338.2</v>
      </c>
      <c r="G267" s="131">
        <v>343</v>
      </c>
      <c r="H267" s="131">
        <v>350</v>
      </c>
      <c r="I267" s="131">
        <v>329</v>
      </c>
      <c r="J267" s="131">
        <v>338.45</v>
      </c>
      <c r="K267" s="131">
        <f>J267-E267</f>
        <v>1.6499999999999773</v>
      </c>
      <c r="L267" s="132">
        <f t="shared" si="143"/>
        <v>979.80997624701729</v>
      </c>
      <c r="M267" s="133" t="s">
        <v>5</v>
      </c>
      <c r="N267"/>
      <c r="O267"/>
      <c r="P267"/>
    </row>
    <row r="268" spans="1:16" ht="15.75" customHeight="1">
      <c r="A268" s="130">
        <v>43481</v>
      </c>
      <c r="B268" s="131" t="s">
        <v>591</v>
      </c>
      <c r="C268" s="131" t="s">
        <v>8</v>
      </c>
      <c r="D268" s="144">
        <f t="shared" si="145"/>
        <v>2358.4905660377358</v>
      </c>
      <c r="E268" s="131">
        <v>84.8</v>
      </c>
      <c r="F268" s="131">
        <v>85.3</v>
      </c>
      <c r="G268" s="131">
        <v>89.7</v>
      </c>
      <c r="H268" s="131">
        <v>88</v>
      </c>
      <c r="I268" s="131">
        <v>81.2</v>
      </c>
      <c r="J268" s="131">
        <v>84.8</v>
      </c>
      <c r="K268" s="131">
        <f>J268-E268</f>
        <v>0</v>
      </c>
      <c r="L268" s="132"/>
      <c r="M268" s="133" t="s">
        <v>171</v>
      </c>
      <c r="N268"/>
      <c r="O268"/>
      <c r="P268"/>
    </row>
    <row r="269" spans="1:16" ht="15.75" customHeight="1">
      <c r="A269" s="130">
        <v>43480</v>
      </c>
      <c r="B269" s="131" t="s">
        <v>588</v>
      </c>
      <c r="C269" s="131" t="s">
        <v>8</v>
      </c>
      <c r="D269" s="144">
        <f t="shared" si="145"/>
        <v>4385.9649122807014</v>
      </c>
      <c r="E269" s="131">
        <v>45.6</v>
      </c>
      <c r="F269" s="131">
        <v>46</v>
      </c>
      <c r="G269" s="131">
        <v>46.7</v>
      </c>
      <c r="H269" s="131">
        <v>48</v>
      </c>
      <c r="I269" s="131">
        <v>48</v>
      </c>
      <c r="J269" s="131">
        <v>48</v>
      </c>
      <c r="K269" s="131">
        <f>J269-E269</f>
        <v>2.3999999999999986</v>
      </c>
      <c r="L269" s="132">
        <f>K269*D269</f>
        <v>10526.315789473678</v>
      </c>
      <c r="M269" s="133" t="s">
        <v>5</v>
      </c>
      <c r="N269"/>
      <c r="O269"/>
      <c r="P269"/>
    </row>
    <row r="270" spans="1:16" ht="15.75" customHeight="1">
      <c r="A270" s="130">
        <v>43480</v>
      </c>
      <c r="B270" s="131" t="s">
        <v>589</v>
      </c>
      <c r="C270" s="131" t="s">
        <v>8</v>
      </c>
      <c r="D270" s="144">
        <f t="shared" si="145"/>
        <v>1195.457262402869</v>
      </c>
      <c r="E270" s="131">
        <v>167.3</v>
      </c>
      <c r="F270" s="131">
        <v>168.5</v>
      </c>
      <c r="G270" s="131">
        <v>168.5</v>
      </c>
      <c r="H270" s="131">
        <v>174</v>
      </c>
      <c r="I270" s="131">
        <v>162.30000000000001</v>
      </c>
      <c r="J270" s="131">
        <v>169.35</v>
      </c>
      <c r="K270" s="131">
        <f>J270-E270</f>
        <v>2.0499999999999829</v>
      </c>
      <c r="L270" s="132">
        <f>K270*D270</f>
        <v>2450.687387925861</v>
      </c>
      <c r="M270" s="133" t="s">
        <v>5</v>
      </c>
      <c r="N270"/>
      <c r="O270"/>
      <c r="P270"/>
    </row>
    <row r="271" spans="1:16" ht="15.75" customHeight="1">
      <c r="A271" s="130">
        <v>43479</v>
      </c>
      <c r="B271" s="131" t="s">
        <v>586</v>
      </c>
      <c r="C271" s="131" t="s">
        <v>6</v>
      </c>
      <c r="D271" s="144">
        <f t="shared" ref="D271:D272" si="147">200000/E271</f>
        <v>706.71378091872793</v>
      </c>
      <c r="E271" s="131">
        <v>283</v>
      </c>
      <c r="F271" s="131">
        <v>281</v>
      </c>
      <c r="G271" s="131">
        <v>279</v>
      </c>
      <c r="H271" s="131">
        <v>275</v>
      </c>
      <c r="I271" s="131">
        <v>287.5</v>
      </c>
      <c r="J271" s="131">
        <v>283</v>
      </c>
      <c r="K271" s="131">
        <f>E271-J271</f>
        <v>0</v>
      </c>
      <c r="L271" s="132">
        <v>0</v>
      </c>
      <c r="M271" s="133" t="s">
        <v>171</v>
      </c>
      <c r="N271"/>
      <c r="O271"/>
      <c r="P271"/>
    </row>
    <row r="272" spans="1:16" ht="15.75" customHeight="1">
      <c r="A272" s="130">
        <v>43479</v>
      </c>
      <c r="B272" s="131" t="s">
        <v>587</v>
      </c>
      <c r="C272" s="131" t="s">
        <v>8</v>
      </c>
      <c r="D272" s="144">
        <f t="shared" si="147"/>
        <v>564.9717514124294</v>
      </c>
      <c r="E272" s="131">
        <v>354</v>
      </c>
      <c r="F272" s="131">
        <v>357</v>
      </c>
      <c r="G272" s="131">
        <v>361</v>
      </c>
      <c r="H272" s="131">
        <v>365</v>
      </c>
      <c r="I272" s="131">
        <v>348.3</v>
      </c>
      <c r="J272" s="131">
        <v>354</v>
      </c>
      <c r="K272" s="131">
        <f>J272-E272</f>
        <v>0</v>
      </c>
      <c r="L272" s="132">
        <v>0</v>
      </c>
      <c r="M272" s="133" t="s">
        <v>171</v>
      </c>
      <c r="N272"/>
      <c r="O272"/>
      <c r="P272"/>
    </row>
    <row r="273" spans="1:16" ht="15.75" customHeight="1">
      <c r="A273" s="130">
        <v>43476</v>
      </c>
      <c r="B273" s="131" t="s">
        <v>585</v>
      </c>
      <c r="C273" s="131" t="s">
        <v>6</v>
      </c>
      <c r="D273" s="144">
        <f t="shared" ref="D273:D274" si="148">200000/E273</f>
        <v>1277.9552715654952</v>
      </c>
      <c r="E273" s="131">
        <v>156.5</v>
      </c>
      <c r="F273" s="131">
        <v>155.5</v>
      </c>
      <c r="G273" s="131">
        <v>153</v>
      </c>
      <c r="H273" s="131">
        <v>150</v>
      </c>
      <c r="I273" s="131">
        <v>164</v>
      </c>
      <c r="J273" s="131">
        <v>150</v>
      </c>
      <c r="K273" s="131">
        <f>E273-J273</f>
        <v>6.5</v>
      </c>
      <c r="L273" s="132">
        <f>K273*D273</f>
        <v>8306.7092651757193</v>
      </c>
      <c r="M273" s="133" t="s">
        <v>5</v>
      </c>
      <c r="N273"/>
      <c r="O273"/>
      <c r="P273"/>
    </row>
    <row r="274" spans="1:16" ht="16.149999999999999" customHeight="1">
      <c r="A274" s="130">
        <v>43475</v>
      </c>
      <c r="B274" s="131" t="s">
        <v>584</v>
      </c>
      <c r="C274" s="131" t="s">
        <v>8</v>
      </c>
      <c r="D274" s="144">
        <f t="shared" si="148"/>
        <v>576.36887608069162</v>
      </c>
      <c r="E274" s="131">
        <v>347</v>
      </c>
      <c r="F274" s="131">
        <v>349.5</v>
      </c>
      <c r="G274" s="131">
        <v>354</v>
      </c>
      <c r="H274" s="131">
        <v>360</v>
      </c>
      <c r="I274" s="131">
        <v>341</v>
      </c>
      <c r="J274" s="131">
        <v>354</v>
      </c>
      <c r="K274" s="131">
        <f>J274-E274</f>
        <v>7</v>
      </c>
      <c r="L274" s="132">
        <f>K274*D274</f>
        <v>4034.5821325648412</v>
      </c>
      <c r="M274" s="133" t="s">
        <v>5</v>
      </c>
      <c r="N274"/>
      <c r="O274"/>
      <c r="P274"/>
    </row>
    <row r="275" spans="1:16" ht="16.149999999999999" customHeight="1">
      <c r="A275" s="130">
        <v>43475</v>
      </c>
      <c r="B275" s="131" t="s">
        <v>403</v>
      </c>
      <c r="C275" s="131" t="s">
        <v>8</v>
      </c>
      <c r="D275" s="144">
        <f>200000/E275</f>
        <v>431.96544276457882</v>
      </c>
      <c r="E275" s="131">
        <v>463</v>
      </c>
      <c r="F275" s="131">
        <v>467</v>
      </c>
      <c r="G275" s="131">
        <v>472</v>
      </c>
      <c r="H275" s="131">
        <v>479</v>
      </c>
      <c r="I275" s="131">
        <v>457</v>
      </c>
      <c r="J275" s="131">
        <v>457</v>
      </c>
      <c r="K275" s="141">
        <f>J275-E275</f>
        <v>-6</v>
      </c>
      <c r="L275" s="142">
        <f>K275*D275</f>
        <v>-2591.7926565874732</v>
      </c>
      <c r="M275" s="143" t="s">
        <v>7</v>
      </c>
      <c r="N275"/>
      <c r="O275"/>
      <c r="P275"/>
    </row>
    <row r="276" spans="1:16" ht="16.149999999999999" customHeight="1">
      <c r="A276" s="130">
        <v>43474</v>
      </c>
      <c r="B276" s="131" t="s">
        <v>583</v>
      </c>
      <c r="C276" s="131" t="s">
        <v>8</v>
      </c>
      <c r="D276" s="144">
        <f t="shared" ref="D276:D282" si="149">200000/E276</f>
        <v>706.71378091872793</v>
      </c>
      <c r="E276" s="131">
        <v>283</v>
      </c>
      <c r="F276" s="131">
        <v>285</v>
      </c>
      <c r="G276" s="131">
        <v>287.5</v>
      </c>
      <c r="H276" s="131">
        <v>295</v>
      </c>
      <c r="I276" s="131">
        <v>278</v>
      </c>
      <c r="J276" s="131">
        <v>287.5</v>
      </c>
      <c r="K276" s="131">
        <f>J276-E276</f>
        <v>4.5</v>
      </c>
      <c r="L276" s="132">
        <f t="shared" ref="L276:L281" si="150">K276*D276</f>
        <v>3180.2120141342757</v>
      </c>
      <c r="M276" s="133" t="s">
        <v>5</v>
      </c>
      <c r="N276"/>
      <c r="O276"/>
      <c r="P276"/>
    </row>
    <row r="277" spans="1:16" ht="16.149999999999999" customHeight="1">
      <c r="A277" s="130">
        <v>43474</v>
      </c>
      <c r="B277" s="131" t="s">
        <v>581</v>
      </c>
      <c r="C277" s="131" t="s">
        <v>8</v>
      </c>
      <c r="D277" s="144">
        <f t="shared" si="149"/>
        <v>301.65912518853696</v>
      </c>
      <c r="E277" s="131">
        <v>663</v>
      </c>
      <c r="F277" s="131">
        <v>668</v>
      </c>
      <c r="G277" s="131">
        <v>675</v>
      </c>
      <c r="H277" s="131">
        <v>682</v>
      </c>
      <c r="I277" s="131">
        <v>654</v>
      </c>
      <c r="J277" s="131">
        <v>672</v>
      </c>
      <c r="K277" s="131">
        <f>J277-E277</f>
        <v>9</v>
      </c>
      <c r="L277" s="132">
        <f t="shared" si="150"/>
        <v>2714.9321266968327</v>
      </c>
      <c r="M277" s="133" t="s">
        <v>5</v>
      </c>
      <c r="N277"/>
      <c r="O277"/>
      <c r="P277"/>
    </row>
    <row r="278" spans="1:16" ht="16.149999999999999" customHeight="1">
      <c r="A278" s="130">
        <v>43474</v>
      </c>
      <c r="B278" s="131" t="s">
        <v>582</v>
      </c>
      <c r="C278" s="131" t="s">
        <v>6</v>
      </c>
      <c r="D278" s="144">
        <f t="shared" si="149"/>
        <v>687.28522336769754</v>
      </c>
      <c r="E278" s="131">
        <v>291</v>
      </c>
      <c r="F278" s="131">
        <v>288</v>
      </c>
      <c r="G278" s="131">
        <v>285</v>
      </c>
      <c r="H278" s="131">
        <v>281</v>
      </c>
      <c r="I278" s="131">
        <v>296</v>
      </c>
      <c r="J278" s="131">
        <v>289.25</v>
      </c>
      <c r="K278" s="131">
        <f>E278-J278</f>
        <v>1.75</v>
      </c>
      <c r="L278" s="132">
        <f t="shared" si="150"/>
        <v>1202.7491408934707</v>
      </c>
      <c r="M278" s="133" t="s">
        <v>5</v>
      </c>
      <c r="N278"/>
      <c r="O278"/>
      <c r="P278"/>
    </row>
    <row r="279" spans="1:16" ht="15.75" customHeight="1">
      <c r="A279" s="130">
        <v>43473</v>
      </c>
      <c r="B279" s="131" t="s">
        <v>577</v>
      </c>
      <c r="C279" s="131" t="s">
        <v>8</v>
      </c>
      <c r="D279" s="144">
        <f t="shared" si="149"/>
        <v>472.81323877068559</v>
      </c>
      <c r="E279" s="131">
        <v>423</v>
      </c>
      <c r="F279" s="131">
        <v>426</v>
      </c>
      <c r="G279" s="131">
        <v>431</v>
      </c>
      <c r="H279" s="131">
        <v>437</v>
      </c>
      <c r="I279" s="131">
        <v>417</v>
      </c>
      <c r="J279" s="131">
        <v>431</v>
      </c>
      <c r="K279" s="131">
        <f>J279-E279</f>
        <v>8</v>
      </c>
      <c r="L279" s="132">
        <f t="shared" si="150"/>
        <v>3782.5059101654847</v>
      </c>
      <c r="M279" s="133" t="s">
        <v>5</v>
      </c>
      <c r="N279"/>
      <c r="O279"/>
      <c r="P279"/>
    </row>
    <row r="280" spans="1:16" ht="15.75" customHeight="1">
      <c r="A280" s="130">
        <v>43473</v>
      </c>
      <c r="B280" s="131" t="s">
        <v>578</v>
      </c>
      <c r="C280" s="131" t="s">
        <v>8</v>
      </c>
      <c r="D280" s="144">
        <f t="shared" si="149"/>
        <v>3846.1538461538462</v>
      </c>
      <c r="E280" s="131">
        <v>52</v>
      </c>
      <c r="F280" s="131">
        <v>52.3</v>
      </c>
      <c r="G280" s="131">
        <v>52.7</v>
      </c>
      <c r="H280" s="131">
        <v>53.4</v>
      </c>
      <c r="I280" s="131">
        <v>50</v>
      </c>
      <c r="J280" s="131">
        <v>52.6</v>
      </c>
      <c r="K280" s="131">
        <f>J280-E280</f>
        <v>0.60000000000000142</v>
      </c>
      <c r="L280" s="132">
        <f t="shared" si="150"/>
        <v>2307.6923076923131</v>
      </c>
      <c r="M280" s="133" t="s">
        <v>5</v>
      </c>
      <c r="N280"/>
      <c r="O280"/>
      <c r="P280"/>
    </row>
    <row r="281" spans="1:16" ht="15.75" customHeight="1">
      <c r="A281" s="130">
        <v>43473</v>
      </c>
      <c r="B281" s="131" t="s">
        <v>579</v>
      </c>
      <c r="C281" s="131" t="s">
        <v>6</v>
      </c>
      <c r="D281" s="144">
        <f t="shared" si="149"/>
        <v>569.80056980056975</v>
      </c>
      <c r="E281" s="131">
        <v>351</v>
      </c>
      <c r="F281" s="131">
        <v>348</v>
      </c>
      <c r="G281" s="131">
        <v>344</v>
      </c>
      <c r="H281" s="131">
        <v>339</v>
      </c>
      <c r="I281" s="131">
        <v>358</v>
      </c>
      <c r="J281" s="131">
        <v>350.05</v>
      </c>
      <c r="K281" s="131">
        <f>E281-J281</f>
        <v>0.94999999999998863</v>
      </c>
      <c r="L281" s="156">
        <f t="shared" si="150"/>
        <v>541.31054131053475</v>
      </c>
      <c r="M281" s="133" t="s">
        <v>5</v>
      </c>
      <c r="N281"/>
      <c r="O281"/>
      <c r="P281"/>
    </row>
    <row r="282" spans="1:16" ht="15.75" customHeight="1">
      <c r="A282" s="130">
        <v>43473</v>
      </c>
      <c r="B282" s="131" t="s">
        <v>580</v>
      </c>
      <c r="C282" s="131" t="s">
        <v>8</v>
      </c>
      <c r="D282" s="144">
        <f t="shared" si="149"/>
        <v>318.47133757961785</v>
      </c>
      <c r="E282" s="131">
        <v>628</v>
      </c>
      <c r="F282" s="131">
        <v>633</v>
      </c>
      <c r="G282" s="131">
        <v>639</v>
      </c>
      <c r="H282" s="131">
        <v>647</v>
      </c>
      <c r="I282" s="131">
        <v>619</v>
      </c>
      <c r="J282" s="131">
        <v>628</v>
      </c>
      <c r="K282" s="131">
        <f>J282-E282</f>
        <v>0</v>
      </c>
      <c r="L282" s="132">
        <v>0</v>
      </c>
      <c r="M282" s="133" t="s">
        <v>171</v>
      </c>
      <c r="N282"/>
      <c r="O282"/>
      <c r="P282"/>
    </row>
    <row r="283" spans="1:16" ht="15.75" customHeight="1">
      <c r="A283" s="130">
        <v>43472</v>
      </c>
      <c r="B283" s="131" t="s">
        <v>570</v>
      </c>
      <c r="C283" s="131" t="s">
        <v>8</v>
      </c>
      <c r="D283" s="144">
        <f t="shared" ref="D283:D290" si="151">200000/E283</f>
        <v>829.87551867219918</v>
      </c>
      <c r="E283" s="131">
        <v>241</v>
      </c>
      <c r="F283" s="131">
        <v>243</v>
      </c>
      <c r="G283" s="131">
        <v>245</v>
      </c>
      <c r="H283" s="131">
        <v>248</v>
      </c>
      <c r="I283" s="131">
        <v>238</v>
      </c>
      <c r="J283" s="131">
        <v>248</v>
      </c>
      <c r="K283" s="131">
        <v>7</v>
      </c>
      <c r="L283" s="145">
        <f>K283*D283</f>
        <v>5809.1286307053942</v>
      </c>
      <c r="M283" s="146" t="s">
        <v>5</v>
      </c>
      <c r="N283"/>
      <c r="O283"/>
      <c r="P283"/>
    </row>
    <row r="284" spans="1:16" ht="15.75" customHeight="1">
      <c r="A284" s="130">
        <v>43472</v>
      </c>
      <c r="B284" s="131" t="s">
        <v>573</v>
      </c>
      <c r="C284" s="131" t="s">
        <v>8</v>
      </c>
      <c r="D284" s="144">
        <f t="shared" si="151"/>
        <v>290.27576197387521</v>
      </c>
      <c r="E284" s="131">
        <v>689</v>
      </c>
      <c r="F284" s="131">
        <v>695</v>
      </c>
      <c r="G284" s="131">
        <v>701</v>
      </c>
      <c r="H284" s="131">
        <v>708</v>
      </c>
      <c r="I284" s="131">
        <v>681</v>
      </c>
      <c r="J284" s="131">
        <v>695</v>
      </c>
      <c r="K284" s="131">
        <v>6</v>
      </c>
      <c r="L284" s="145">
        <f>K284*D284</f>
        <v>1741.6545718432512</v>
      </c>
      <c r="M284" s="146" t="s">
        <v>5</v>
      </c>
      <c r="N284"/>
      <c r="O284"/>
      <c r="P284"/>
    </row>
    <row r="285" spans="1:16" ht="15.75" customHeight="1">
      <c r="A285" s="130">
        <v>43472</v>
      </c>
      <c r="B285" s="131" t="s">
        <v>574</v>
      </c>
      <c r="C285" s="131" t="s">
        <v>6</v>
      </c>
      <c r="D285" s="144">
        <f t="shared" si="151"/>
        <v>1270.6480304955526</v>
      </c>
      <c r="E285" s="131">
        <v>157.4</v>
      </c>
      <c r="F285" s="131">
        <v>156</v>
      </c>
      <c r="G285" s="131">
        <v>154.5</v>
      </c>
      <c r="H285" s="131">
        <v>152.5</v>
      </c>
      <c r="I285" s="131">
        <v>159.5</v>
      </c>
      <c r="J285" s="131">
        <v>157.5</v>
      </c>
      <c r="K285" s="131">
        <v>0</v>
      </c>
      <c r="L285" s="145">
        <f>K284*D284</f>
        <v>1741.6545718432512</v>
      </c>
      <c r="M285" s="146" t="s">
        <v>70</v>
      </c>
      <c r="N285"/>
      <c r="O285"/>
      <c r="P285"/>
    </row>
    <row r="286" spans="1:16" ht="15.75" customHeight="1">
      <c r="A286" s="130">
        <v>43472</v>
      </c>
      <c r="B286" s="131" t="s">
        <v>575</v>
      </c>
      <c r="C286" s="131" t="s">
        <v>6</v>
      </c>
      <c r="D286" s="144">
        <f t="shared" si="151"/>
        <v>1669.4490818030051</v>
      </c>
      <c r="E286" s="131">
        <v>119.8</v>
      </c>
      <c r="F286" s="131">
        <v>118.5</v>
      </c>
      <c r="G286" s="131">
        <v>117</v>
      </c>
      <c r="H286" s="131">
        <v>115.5</v>
      </c>
      <c r="I286" s="131">
        <v>121.5</v>
      </c>
      <c r="J286" s="131">
        <v>119.8</v>
      </c>
      <c r="K286" s="131">
        <v>0</v>
      </c>
      <c r="L286" s="145">
        <f>K284*D284</f>
        <v>1741.6545718432512</v>
      </c>
      <c r="M286" s="146" t="s">
        <v>70</v>
      </c>
      <c r="N286"/>
      <c r="O286"/>
      <c r="P286"/>
    </row>
    <row r="287" spans="1:16" ht="15.75" customHeight="1">
      <c r="A287" s="130">
        <v>43469</v>
      </c>
      <c r="B287" s="131" t="s">
        <v>569</v>
      </c>
      <c r="C287" s="131" t="s">
        <v>6</v>
      </c>
      <c r="D287" s="144">
        <f t="shared" si="151"/>
        <v>243.30900243309003</v>
      </c>
      <c r="E287" s="187">
        <v>822</v>
      </c>
      <c r="F287" s="131">
        <v>815</v>
      </c>
      <c r="G287" s="131">
        <v>808</v>
      </c>
      <c r="H287" s="131">
        <v>800</v>
      </c>
      <c r="I287" s="131">
        <v>833</v>
      </c>
      <c r="J287" s="131">
        <v>800</v>
      </c>
      <c r="K287" s="131">
        <v>22</v>
      </c>
      <c r="L287" s="145">
        <f>K287*D287</f>
        <v>5352.7980535279803</v>
      </c>
      <c r="M287" s="146" t="s">
        <v>5</v>
      </c>
      <c r="N287"/>
      <c r="O287"/>
      <c r="P287"/>
    </row>
    <row r="288" spans="1:16" ht="15.75" customHeight="1">
      <c r="A288" s="130">
        <v>43469</v>
      </c>
      <c r="B288" s="131" t="s">
        <v>569</v>
      </c>
      <c r="C288" s="131" t="s">
        <v>8</v>
      </c>
      <c r="D288" s="144">
        <f t="shared" si="151"/>
        <v>246.00246002460025</v>
      </c>
      <c r="E288" s="187">
        <v>813</v>
      </c>
      <c r="F288" s="131">
        <v>820</v>
      </c>
      <c r="G288" s="131">
        <v>828</v>
      </c>
      <c r="H288" s="131">
        <v>835</v>
      </c>
      <c r="I288" s="131">
        <v>805</v>
      </c>
      <c r="J288" s="131">
        <v>819.7</v>
      </c>
      <c r="K288" s="131">
        <v>6.7</v>
      </c>
      <c r="L288" s="145">
        <f>K288*D288</f>
        <v>1648.2164821648219</v>
      </c>
      <c r="M288" s="146" t="s">
        <v>5</v>
      </c>
      <c r="N288"/>
      <c r="O288"/>
      <c r="P288"/>
    </row>
    <row r="289" spans="1:16" ht="15.75" customHeight="1">
      <c r="A289" s="130">
        <v>43469</v>
      </c>
      <c r="B289" s="131" t="s">
        <v>536</v>
      </c>
      <c r="C289" s="131" t="s">
        <v>6</v>
      </c>
      <c r="D289" s="144">
        <f t="shared" si="151"/>
        <v>179.37219730941703</v>
      </c>
      <c r="E289" s="131">
        <v>1115</v>
      </c>
      <c r="F289" s="131">
        <v>1105</v>
      </c>
      <c r="G289" s="131">
        <v>1095</v>
      </c>
      <c r="H289" s="131">
        <v>1085</v>
      </c>
      <c r="I289" s="131">
        <v>1125</v>
      </c>
      <c r="J289" s="131">
        <v>1115</v>
      </c>
      <c r="K289" s="131">
        <v>0</v>
      </c>
      <c r="L289" s="132">
        <v>0</v>
      </c>
      <c r="M289" s="133" t="s">
        <v>70</v>
      </c>
      <c r="N289"/>
      <c r="O289"/>
      <c r="P289"/>
    </row>
    <row r="290" spans="1:16" ht="15.75" customHeight="1">
      <c r="A290" s="130">
        <v>43469</v>
      </c>
      <c r="B290" s="131" t="s">
        <v>575</v>
      </c>
      <c r="C290" s="131" t="s">
        <v>8</v>
      </c>
      <c r="D290" s="144">
        <f t="shared" si="151"/>
        <v>876.80841736080663</v>
      </c>
      <c r="E290" s="131">
        <v>228.1</v>
      </c>
      <c r="F290" s="131">
        <v>230</v>
      </c>
      <c r="G290" s="131">
        <v>232</v>
      </c>
      <c r="H290" s="131">
        <v>234</v>
      </c>
      <c r="I290" s="131">
        <v>226</v>
      </c>
      <c r="J290" s="131">
        <v>226</v>
      </c>
      <c r="K290" s="187">
        <v>-2.1</v>
      </c>
      <c r="L290" s="148">
        <f>K290*D290</f>
        <v>-1841.297676457694</v>
      </c>
      <c r="M290" s="149" t="s">
        <v>7</v>
      </c>
      <c r="N290"/>
      <c r="O290"/>
      <c r="P290"/>
    </row>
    <row r="291" spans="1:16" ht="15.75" customHeight="1">
      <c r="A291" s="152">
        <v>43468</v>
      </c>
      <c r="B291" s="153" t="s">
        <v>564</v>
      </c>
      <c r="C291" s="153" t="s">
        <v>6</v>
      </c>
      <c r="D291" s="154">
        <f t="shared" ref="D291:D302" si="152">200000/E291</f>
        <v>160</v>
      </c>
      <c r="E291" s="188">
        <v>1250</v>
      </c>
      <c r="F291" s="153">
        <v>1240</v>
      </c>
      <c r="G291" s="153">
        <v>1230</v>
      </c>
      <c r="H291" s="153">
        <v>1220</v>
      </c>
      <c r="I291" s="153">
        <v>1263</v>
      </c>
      <c r="J291" s="153">
        <v>1235</v>
      </c>
      <c r="K291" s="153">
        <v>15</v>
      </c>
      <c r="L291" s="154">
        <f t="shared" ref="L291:L302" si="153">K291*D291</f>
        <v>2400</v>
      </c>
      <c r="M291" s="155" t="s">
        <v>5</v>
      </c>
      <c r="N291"/>
      <c r="O291"/>
      <c r="P291"/>
    </row>
    <row r="292" spans="1:16" ht="15.75" customHeight="1">
      <c r="A292" s="130">
        <v>43468</v>
      </c>
      <c r="B292" s="131" t="s">
        <v>565</v>
      </c>
      <c r="C292" s="131" t="s">
        <v>8</v>
      </c>
      <c r="D292" s="144">
        <f t="shared" si="152"/>
        <v>1676.4459346186086</v>
      </c>
      <c r="E292" s="187">
        <v>119.3</v>
      </c>
      <c r="F292" s="131">
        <v>120.5</v>
      </c>
      <c r="G292" s="131">
        <v>122</v>
      </c>
      <c r="H292" s="131">
        <v>123.5</v>
      </c>
      <c r="I292" s="131">
        <v>117.5</v>
      </c>
      <c r="J292" s="131">
        <v>119.5</v>
      </c>
      <c r="K292" s="131">
        <v>0</v>
      </c>
      <c r="L292" s="145">
        <f t="shared" si="153"/>
        <v>0</v>
      </c>
      <c r="M292" s="146" t="s">
        <v>70</v>
      </c>
      <c r="N292"/>
      <c r="O292"/>
      <c r="P292"/>
    </row>
    <row r="293" spans="1:16" ht="15.75" customHeight="1">
      <c r="A293" s="130">
        <v>43468</v>
      </c>
      <c r="B293" s="131" t="s">
        <v>565</v>
      </c>
      <c r="C293" s="131" t="s">
        <v>8</v>
      </c>
      <c r="D293" s="144">
        <f t="shared" si="152"/>
        <v>1666.6666666666667</v>
      </c>
      <c r="E293" s="187">
        <v>120</v>
      </c>
      <c r="F293" s="131">
        <v>121.25</v>
      </c>
      <c r="G293" s="131">
        <v>122.5</v>
      </c>
      <c r="H293" s="131">
        <v>123.5</v>
      </c>
      <c r="I293" s="131">
        <v>118</v>
      </c>
      <c r="J293" s="131">
        <v>123.5</v>
      </c>
      <c r="K293" s="131">
        <v>3.5</v>
      </c>
      <c r="L293" s="145">
        <f t="shared" si="153"/>
        <v>5833.3333333333339</v>
      </c>
      <c r="M293" s="146" t="s">
        <v>5</v>
      </c>
      <c r="N293"/>
      <c r="O293"/>
      <c r="P293"/>
    </row>
    <row r="294" spans="1:16" ht="15.75" customHeight="1">
      <c r="A294" s="130">
        <v>43468</v>
      </c>
      <c r="B294" s="131" t="s">
        <v>566</v>
      </c>
      <c r="C294" s="131" t="s">
        <v>8</v>
      </c>
      <c r="D294" s="144">
        <f t="shared" si="152"/>
        <v>99.700897308075767</v>
      </c>
      <c r="E294" s="187">
        <v>2006</v>
      </c>
      <c r="F294" s="131">
        <v>2025</v>
      </c>
      <c r="G294" s="131">
        <v>2045</v>
      </c>
      <c r="H294" s="131">
        <v>2060</v>
      </c>
      <c r="I294" s="131">
        <v>1980</v>
      </c>
      <c r="J294" s="131">
        <v>1980</v>
      </c>
      <c r="K294" s="131">
        <v>-26</v>
      </c>
      <c r="L294" s="148">
        <f t="shared" si="153"/>
        <v>-2592.2233300099701</v>
      </c>
      <c r="M294" s="149" t="s">
        <v>7</v>
      </c>
      <c r="N294"/>
      <c r="O294"/>
      <c r="P294"/>
    </row>
    <row r="295" spans="1:16" ht="15.75" customHeight="1">
      <c r="A295" s="130">
        <v>43468</v>
      </c>
      <c r="B295" s="131" t="s">
        <v>567</v>
      </c>
      <c r="C295" s="131" t="s">
        <v>8</v>
      </c>
      <c r="D295" s="144">
        <f t="shared" si="152"/>
        <v>909.09090909090912</v>
      </c>
      <c r="E295" s="187">
        <v>220</v>
      </c>
      <c r="F295" s="131">
        <v>222.25</v>
      </c>
      <c r="G295" s="131">
        <v>225</v>
      </c>
      <c r="H295" s="131">
        <v>227</v>
      </c>
      <c r="I295" s="131">
        <v>217</v>
      </c>
      <c r="J295" s="131">
        <v>217</v>
      </c>
      <c r="K295" s="131">
        <v>-3</v>
      </c>
      <c r="L295" s="148">
        <f t="shared" si="153"/>
        <v>-2727.2727272727275</v>
      </c>
      <c r="M295" s="149" t="s">
        <v>7</v>
      </c>
      <c r="N295"/>
      <c r="O295"/>
      <c r="P295"/>
    </row>
    <row r="296" spans="1:16" s="38" customFormat="1" ht="15.75" customHeight="1">
      <c r="A296" s="130">
        <v>43467</v>
      </c>
      <c r="B296" s="131" t="s">
        <v>567</v>
      </c>
      <c r="C296" s="131" t="s">
        <v>8</v>
      </c>
      <c r="D296" s="144">
        <f t="shared" si="152"/>
        <v>897.66606822262111</v>
      </c>
      <c r="E296" s="187">
        <v>222.8</v>
      </c>
      <c r="F296" s="131">
        <v>225</v>
      </c>
      <c r="G296" s="131">
        <v>227.5</v>
      </c>
      <c r="H296" s="131">
        <v>230</v>
      </c>
      <c r="I296" s="131">
        <v>220</v>
      </c>
      <c r="J296" s="131">
        <v>223</v>
      </c>
      <c r="K296" s="131">
        <v>0</v>
      </c>
      <c r="L296" s="145">
        <f t="shared" si="153"/>
        <v>0</v>
      </c>
      <c r="M296" s="146" t="s">
        <v>70</v>
      </c>
      <c r="N296" s="34"/>
      <c r="O296" s="34"/>
      <c r="P296" s="34"/>
    </row>
    <row r="297" spans="1:16" s="38" customFormat="1" ht="15.75" customHeight="1">
      <c r="A297" s="130">
        <v>43467</v>
      </c>
      <c r="B297" s="131" t="s">
        <v>568</v>
      </c>
      <c r="C297" s="131" t="s">
        <v>6</v>
      </c>
      <c r="D297" s="144">
        <f t="shared" si="152"/>
        <v>182.31540565177758</v>
      </c>
      <c r="E297" s="187">
        <v>1097</v>
      </c>
      <c r="F297" s="131">
        <v>1087</v>
      </c>
      <c r="G297" s="131">
        <v>1077</v>
      </c>
      <c r="H297" s="131">
        <v>1067</v>
      </c>
      <c r="I297" s="131">
        <v>1110</v>
      </c>
      <c r="J297" s="131">
        <v>1107</v>
      </c>
      <c r="K297" s="131">
        <v>-10</v>
      </c>
      <c r="L297" s="148">
        <f t="shared" si="153"/>
        <v>-1823.1540565177759</v>
      </c>
      <c r="M297" s="149" t="s">
        <v>7</v>
      </c>
      <c r="N297" s="34"/>
      <c r="O297" s="34"/>
      <c r="P297" s="34"/>
    </row>
    <row r="298" spans="1:16" s="38" customFormat="1" ht="15.75" customHeight="1">
      <c r="A298" s="130">
        <v>43467</v>
      </c>
      <c r="B298" s="131" t="s">
        <v>569</v>
      </c>
      <c r="C298" s="131" t="s">
        <v>8</v>
      </c>
      <c r="D298" s="144">
        <f t="shared" si="152"/>
        <v>228.57142857142858</v>
      </c>
      <c r="E298" s="187">
        <v>875</v>
      </c>
      <c r="F298" s="131">
        <v>882</v>
      </c>
      <c r="G298" s="131">
        <v>890</v>
      </c>
      <c r="H298" s="131">
        <v>897</v>
      </c>
      <c r="I298" s="131">
        <v>865</v>
      </c>
      <c r="J298" s="131">
        <v>865</v>
      </c>
      <c r="K298" s="131">
        <v>-10</v>
      </c>
      <c r="L298" s="148">
        <f t="shared" si="153"/>
        <v>-2285.7142857142858</v>
      </c>
      <c r="M298" s="149" t="s">
        <v>7</v>
      </c>
      <c r="N298" s="34"/>
      <c r="O298" s="34"/>
      <c r="P298" s="34"/>
    </row>
    <row r="299" spans="1:16" s="38" customFormat="1" ht="15.75" customHeight="1">
      <c r="A299" s="130">
        <v>43467</v>
      </c>
      <c r="B299" s="131" t="s">
        <v>553</v>
      </c>
      <c r="C299" s="131" t="s">
        <v>8</v>
      </c>
      <c r="D299" s="144">
        <f t="shared" si="152"/>
        <v>215.05376344086022</v>
      </c>
      <c r="E299" s="187">
        <v>930</v>
      </c>
      <c r="F299" s="131">
        <v>940</v>
      </c>
      <c r="G299" s="131">
        <v>950</v>
      </c>
      <c r="H299" s="131">
        <v>960</v>
      </c>
      <c r="I299" s="131">
        <v>918</v>
      </c>
      <c r="J299" s="131">
        <v>918</v>
      </c>
      <c r="K299" s="131">
        <v>-12</v>
      </c>
      <c r="L299" s="148">
        <f t="shared" si="153"/>
        <v>-2580.6451612903229</v>
      </c>
      <c r="M299" s="149" t="s">
        <v>7</v>
      </c>
      <c r="N299" s="34"/>
      <c r="O299" s="34"/>
      <c r="P299" s="34"/>
    </row>
    <row r="300" spans="1:16" s="38" customFormat="1" ht="15.75" customHeight="1">
      <c r="A300" s="130">
        <v>43466</v>
      </c>
      <c r="B300" s="131" t="s">
        <v>570</v>
      </c>
      <c r="C300" s="131" t="s">
        <v>8</v>
      </c>
      <c r="D300" s="144">
        <f t="shared" si="152"/>
        <v>869.56521739130437</v>
      </c>
      <c r="E300" s="187">
        <v>230</v>
      </c>
      <c r="F300" s="131">
        <v>232.25</v>
      </c>
      <c r="G300" s="131">
        <v>234.5</v>
      </c>
      <c r="H300" s="131">
        <v>237</v>
      </c>
      <c r="I300" s="131">
        <v>227</v>
      </c>
      <c r="J300" s="131">
        <v>232</v>
      </c>
      <c r="K300" s="131">
        <v>2</v>
      </c>
      <c r="L300" s="145">
        <f t="shared" si="153"/>
        <v>1739.1304347826087</v>
      </c>
      <c r="M300" s="146" t="s">
        <v>5</v>
      </c>
      <c r="N300" s="34"/>
      <c r="O300" s="34"/>
      <c r="P300" s="34"/>
    </row>
    <row r="301" spans="1:16" s="38" customFormat="1" ht="15.75" customHeight="1">
      <c r="A301" s="130">
        <v>43466</v>
      </c>
      <c r="B301" s="131" t="s">
        <v>571</v>
      </c>
      <c r="C301" s="131" t="s">
        <v>8</v>
      </c>
      <c r="D301" s="144">
        <f t="shared" si="152"/>
        <v>1101.3215859030838</v>
      </c>
      <c r="E301" s="187">
        <v>181.6</v>
      </c>
      <c r="F301" s="131">
        <v>183</v>
      </c>
      <c r="G301" s="131">
        <v>185</v>
      </c>
      <c r="H301" s="131">
        <v>187</v>
      </c>
      <c r="I301" s="131">
        <v>179.5</v>
      </c>
      <c r="J301" s="131">
        <v>182</v>
      </c>
      <c r="K301" s="131">
        <v>0</v>
      </c>
      <c r="L301" s="145">
        <f t="shared" si="153"/>
        <v>0</v>
      </c>
      <c r="M301" s="146" t="s">
        <v>70</v>
      </c>
      <c r="N301" s="34"/>
      <c r="O301" s="34"/>
      <c r="P301" s="34"/>
    </row>
    <row r="302" spans="1:16" s="38" customFormat="1" ht="15.75" customHeight="1">
      <c r="A302" s="130">
        <v>43466</v>
      </c>
      <c r="B302" s="131" t="s">
        <v>572</v>
      </c>
      <c r="C302" s="131" t="s">
        <v>8</v>
      </c>
      <c r="D302" s="144">
        <f t="shared" si="152"/>
        <v>783.69905956112859</v>
      </c>
      <c r="E302" s="187">
        <v>255.2</v>
      </c>
      <c r="F302" s="131">
        <v>257.5</v>
      </c>
      <c r="G302" s="131">
        <v>260</v>
      </c>
      <c r="H302" s="131">
        <v>263</v>
      </c>
      <c r="I302" s="131">
        <v>252</v>
      </c>
      <c r="J302" s="131">
        <v>257.5</v>
      </c>
      <c r="K302" s="131">
        <v>2.2999999999999998</v>
      </c>
      <c r="L302" s="145">
        <f t="shared" si="153"/>
        <v>1802.5078369905957</v>
      </c>
      <c r="M302" s="146" t="s">
        <v>5</v>
      </c>
      <c r="N302" s="34"/>
      <c r="O302" s="34"/>
      <c r="P302" s="34"/>
    </row>
    <row r="303" spans="1:16" s="38" customFormat="1" ht="15.75" customHeight="1" thickBot="1">
      <c r="A303" s="130">
        <v>43466</v>
      </c>
      <c r="B303" s="131" t="s">
        <v>571</v>
      </c>
      <c r="C303" s="131" t="s">
        <v>8</v>
      </c>
      <c r="D303" s="144">
        <f>200000/E303</f>
        <v>1234.5679012345679</v>
      </c>
      <c r="E303" s="187">
        <v>162</v>
      </c>
      <c r="F303" s="131">
        <v>163.5</v>
      </c>
      <c r="G303" s="131">
        <v>165</v>
      </c>
      <c r="H303" s="131">
        <v>167</v>
      </c>
      <c r="I303" s="131">
        <v>160</v>
      </c>
      <c r="J303" s="131">
        <v>160</v>
      </c>
      <c r="K303" s="131">
        <v>-2</v>
      </c>
      <c r="L303" s="148">
        <f>K303*D303</f>
        <v>-2469.1358024691358</v>
      </c>
      <c r="M303" s="149" t="s">
        <v>7</v>
      </c>
      <c r="N303" s="34"/>
      <c r="O303" s="34"/>
      <c r="P303" s="34"/>
    </row>
    <row r="304" spans="1:16" s="38" customFormat="1" ht="15.75" customHeight="1" thickBot="1">
      <c r="A304" s="61" t="s">
        <v>12</v>
      </c>
      <c r="B304" s="62" t="s">
        <v>13</v>
      </c>
      <c r="C304" s="62" t="s">
        <v>14</v>
      </c>
      <c r="D304" s="75" t="s">
        <v>20</v>
      </c>
      <c r="E304" s="76" t="s">
        <v>15</v>
      </c>
      <c r="F304" s="77" t="s">
        <v>1</v>
      </c>
      <c r="G304" s="77" t="s">
        <v>2</v>
      </c>
      <c r="H304" s="62" t="s">
        <v>3</v>
      </c>
      <c r="I304" s="76" t="s">
        <v>0</v>
      </c>
      <c r="J304" s="76" t="s">
        <v>16</v>
      </c>
      <c r="K304" s="75" t="s">
        <v>17</v>
      </c>
      <c r="L304" s="75" t="s">
        <v>18</v>
      </c>
      <c r="M304" s="78" t="s">
        <v>19</v>
      </c>
      <c r="N304" s="34"/>
      <c r="O304" s="34"/>
      <c r="P304" s="34"/>
    </row>
    <row r="305" spans="1:16" s="38" customFormat="1" ht="15.75" customHeight="1">
      <c r="A305" s="49">
        <v>43465</v>
      </c>
      <c r="B305" s="22" t="s">
        <v>562</v>
      </c>
      <c r="C305" s="22" t="s">
        <v>8</v>
      </c>
      <c r="D305" s="113">
        <f>200000/E305</f>
        <v>1495.8863126402396</v>
      </c>
      <c r="E305" s="22">
        <v>133.69999999999999</v>
      </c>
      <c r="F305" s="22">
        <v>135</v>
      </c>
      <c r="G305" s="22">
        <v>136.5</v>
      </c>
      <c r="H305" s="22">
        <v>138</v>
      </c>
      <c r="I305" s="22">
        <v>132</v>
      </c>
      <c r="J305" s="22">
        <v>137.30000000000001</v>
      </c>
      <c r="K305" s="22">
        <v>3.6</v>
      </c>
      <c r="L305" s="119">
        <f t="shared" ref="L305:L310" si="154">K305*D305</f>
        <v>5385.1907255048627</v>
      </c>
      <c r="M305" s="31" t="s">
        <v>5</v>
      </c>
      <c r="N305" s="34"/>
      <c r="O305" s="34"/>
      <c r="P305" s="34"/>
    </row>
    <row r="306" spans="1:16" s="38" customFormat="1" ht="15.75" customHeight="1">
      <c r="A306" s="49">
        <v>43465</v>
      </c>
      <c r="B306" s="22" t="s">
        <v>553</v>
      </c>
      <c r="C306" s="22" t="s">
        <v>8</v>
      </c>
      <c r="D306" s="113">
        <f>200000/E306</f>
        <v>216.21621621621622</v>
      </c>
      <c r="E306" s="22">
        <v>925</v>
      </c>
      <c r="F306" s="22">
        <v>934</v>
      </c>
      <c r="G306" s="22">
        <v>943</v>
      </c>
      <c r="H306" s="22">
        <v>952</v>
      </c>
      <c r="I306" s="22">
        <v>915</v>
      </c>
      <c r="J306" s="22">
        <v>932</v>
      </c>
      <c r="K306" s="22">
        <v>7</v>
      </c>
      <c r="L306" s="119">
        <f t="shared" si="154"/>
        <v>1513.5135135135135</v>
      </c>
      <c r="M306" s="31" t="s">
        <v>5</v>
      </c>
      <c r="N306" s="34"/>
      <c r="O306" s="34"/>
      <c r="P306" s="34"/>
    </row>
    <row r="307" spans="1:16" s="38" customFormat="1" ht="15.75" customHeight="1">
      <c r="A307" s="49">
        <v>43465</v>
      </c>
      <c r="B307" s="22" t="s">
        <v>563</v>
      </c>
      <c r="C307" s="22" t="s">
        <v>8</v>
      </c>
      <c r="D307" s="113">
        <f>200000/E307</f>
        <v>881.05726872246692</v>
      </c>
      <c r="E307" s="22">
        <v>227</v>
      </c>
      <c r="F307" s="22">
        <v>229.25</v>
      </c>
      <c r="G307" s="22">
        <v>231.5</v>
      </c>
      <c r="H307" s="22">
        <v>234</v>
      </c>
      <c r="I307" s="22">
        <v>224</v>
      </c>
      <c r="J307" s="22">
        <v>228</v>
      </c>
      <c r="K307" s="22">
        <v>1</v>
      </c>
      <c r="L307" s="119">
        <f t="shared" si="154"/>
        <v>881.05726872246692</v>
      </c>
      <c r="M307" s="23" t="s">
        <v>5</v>
      </c>
      <c r="N307" s="34"/>
      <c r="O307" s="34"/>
      <c r="P307" s="34"/>
    </row>
    <row r="308" spans="1:16" s="38" customFormat="1" ht="15.75" customHeight="1">
      <c r="A308" s="49">
        <v>43462</v>
      </c>
      <c r="B308" s="22" t="s">
        <v>560</v>
      </c>
      <c r="C308" s="22" t="s">
        <v>8</v>
      </c>
      <c r="D308" s="113">
        <f t="shared" ref="D308:D315" si="155">200000/E308</f>
        <v>220.99447513812154</v>
      </c>
      <c r="E308" s="22">
        <v>905</v>
      </c>
      <c r="F308" s="22">
        <v>915</v>
      </c>
      <c r="G308" s="22">
        <v>925</v>
      </c>
      <c r="H308" s="22">
        <v>925</v>
      </c>
      <c r="I308" s="22">
        <v>895</v>
      </c>
      <c r="J308" s="22">
        <v>925</v>
      </c>
      <c r="K308" s="22">
        <v>20</v>
      </c>
      <c r="L308" s="119">
        <f t="shared" si="154"/>
        <v>4419.8895027624312</v>
      </c>
      <c r="M308" s="31" t="s">
        <v>5</v>
      </c>
      <c r="N308" s="34"/>
      <c r="O308" s="34"/>
      <c r="P308" s="34"/>
    </row>
    <row r="309" spans="1:16" s="38" customFormat="1" ht="15.75" customHeight="1">
      <c r="A309" s="49">
        <v>43462</v>
      </c>
      <c r="B309" s="22" t="s">
        <v>542</v>
      </c>
      <c r="C309" s="22" t="s">
        <v>8</v>
      </c>
      <c r="D309" s="113">
        <f t="shared" si="155"/>
        <v>1941.7475728155339</v>
      </c>
      <c r="E309" s="22">
        <v>103</v>
      </c>
      <c r="F309" s="22">
        <v>104</v>
      </c>
      <c r="G309" s="22">
        <v>105.25</v>
      </c>
      <c r="H309" s="22">
        <v>106.5</v>
      </c>
      <c r="I309" s="22">
        <v>101.25</v>
      </c>
      <c r="J309" s="22">
        <v>104</v>
      </c>
      <c r="K309" s="22">
        <v>1</v>
      </c>
      <c r="L309" s="119">
        <f t="shared" si="154"/>
        <v>1941.7475728155339</v>
      </c>
      <c r="M309" s="31" t="s">
        <v>5</v>
      </c>
      <c r="N309" s="34"/>
      <c r="O309" s="34"/>
      <c r="P309" s="34"/>
    </row>
    <row r="310" spans="1:16" ht="15.75" customHeight="1">
      <c r="A310" s="49">
        <v>43462</v>
      </c>
      <c r="B310" s="22" t="s">
        <v>561</v>
      </c>
      <c r="C310" s="22" t="s">
        <v>8</v>
      </c>
      <c r="D310" s="113">
        <f t="shared" si="155"/>
        <v>2070.3933747412011</v>
      </c>
      <c r="E310" s="22">
        <v>96.6</v>
      </c>
      <c r="F310" s="22">
        <v>97.5</v>
      </c>
      <c r="G310" s="22">
        <v>98.5</v>
      </c>
      <c r="H310" s="22">
        <v>99.5</v>
      </c>
      <c r="I310" s="22">
        <v>95.5</v>
      </c>
      <c r="J310" s="22">
        <v>96.6</v>
      </c>
      <c r="K310" s="22">
        <v>0</v>
      </c>
      <c r="L310" s="119">
        <f t="shared" si="154"/>
        <v>0</v>
      </c>
      <c r="M310" s="23" t="s">
        <v>70</v>
      </c>
      <c r="N310"/>
      <c r="O310"/>
      <c r="P310"/>
    </row>
    <row r="311" spans="1:16" ht="15.75" customHeight="1">
      <c r="A311" s="49">
        <v>43462</v>
      </c>
      <c r="B311" s="22" t="s">
        <v>559</v>
      </c>
      <c r="C311" s="22" t="s">
        <v>8</v>
      </c>
      <c r="D311" s="113">
        <f t="shared" si="155"/>
        <v>551.72413793103453</v>
      </c>
      <c r="E311" s="22">
        <v>362.5</v>
      </c>
      <c r="F311" s="22">
        <v>365.5</v>
      </c>
      <c r="G311" s="22">
        <v>369</v>
      </c>
      <c r="H311" s="22">
        <v>372.5</v>
      </c>
      <c r="I311" s="22">
        <v>358</v>
      </c>
      <c r="J311" s="22">
        <v>362.5</v>
      </c>
      <c r="K311" s="22">
        <v>0</v>
      </c>
      <c r="L311" s="121">
        <v>0</v>
      </c>
      <c r="M311" s="31" t="s">
        <v>70</v>
      </c>
      <c r="N311"/>
      <c r="O311"/>
      <c r="P311"/>
    </row>
    <row r="312" spans="1:16" ht="15.75" customHeight="1">
      <c r="A312" s="109">
        <v>43461</v>
      </c>
      <c r="B312" s="176" t="s">
        <v>522</v>
      </c>
      <c r="C312" s="176" t="s">
        <v>8</v>
      </c>
      <c r="D312" s="113">
        <f t="shared" si="155"/>
        <v>1223.2415902140672</v>
      </c>
      <c r="E312" s="4">
        <v>163.5</v>
      </c>
      <c r="F312" s="176">
        <v>165</v>
      </c>
      <c r="G312" s="176">
        <v>167</v>
      </c>
      <c r="H312" s="176">
        <v>169</v>
      </c>
      <c r="I312" s="176">
        <v>161</v>
      </c>
      <c r="J312" s="176">
        <v>167.8</v>
      </c>
      <c r="K312" s="176">
        <v>4.3</v>
      </c>
      <c r="L312" s="119">
        <f>K312*D312</f>
        <v>5259.9388379204884</v>
      </c>
      <c r="M312" s="31" t="s">
        <v>5</v>
      </c>
      <c r="N312"/>
      <c r="O312"/>
      <c r="P312"/>
    </row>
    <row r="313" spans="1:16" ht="15.75" customHeight="1">
      <c r="A313" s="109">
        <v>43461</v>
      </c>
      <c r="B313" s="176" t="s">
        <v>558</v>
      </c>
      <c r="C313" s="176" t="s">
        <v>8</v>
      </c>
      <c r="D313" s="113">
        <f t="shared" si="155"/>
        <v>344.82758620689657</v>
      </c>
      <c r="E313" s="176">
        <v>580</v>
      </c>
      <c r="F313" s="176">
        <v>585</v>
      </c>
      <c r="G313" s="176">
        <v>590</v>
      </c>
      <c r="H313" s="176">
        <v>595</v>
      </c>
      <c r="I313" s="176">
        <v>573</v>
      </c>
      <c r="J313" s="176">
        <v>584.95000000000005</v>
      </c>
      <c r="K313" s="176">
        <v>4.9000000000000004</v>
      </c>
      <c r="L313" s="119">
        <f>K313*D313</f>
        <v>1689.6551724137933</v>
      </c>
      <c r="M313" s="31" t="s">
        <v>5</v>
      </c>
      <c r="N313"/>
      <c r="O313"/>
      <c r="P313"/>
    </row>
    <row r="314" spans="1:16" ht="15.75" customHeight="1">
      <c r="A314" s="109">
        <v>43461</v>
      </c>
      <c r="B314" s="176" t="s">
        <v>539</v>
      </c>
      <c r="C314" s="176" t="s">
        <v>8</v>
      </c>
      <c r="D314" s="113">
        <f t="shared" si="155"/>
        <v>219.78021978021977</v>
      </c>
      <c r="E314" s="4">
        <v>910</v>
      </c>
      <c r="F314" s="176">
        <v>918</v>
      </c>
      <c r="G314" s="176">
        <v>926</v>
      </c>
      <c r="H314" s="176">
        <v>935</v>
      </c>
      <c r="I314" s="176">
        <v>899</v>
      </c>
      <c r="J314" s="176">
        <v>899</v>
      </c>
      <c r="K314" s="176">
        <v>-11</v>
      </c>
      <c r="L314" s="120">
        <f>K314*D314</f>
        <v>-2417.5824175824173</v>
      </c>
      <c r="M314" s="180" t="s">
        <v>7</v>
      </c>
      <c r="N314"/>
      <c r="O314"/>
      <c r="P314"/>
    </row>
    <row r="315" spans="1:16" ht="15.75" customHeight="1">
      <c r="A315" s="109">
        <v>43461</v>
      </c>
      <c r="B315" s="176" t="s">
        <v>557</v>
      </c>
      <c r="C315" s="176" t="s">
        <v>8</v>
      </c>
      <c r="D315" s="113">
        <f t="shared" si="155"/>
        <v>408.99795501022493</v>
      </c>
      <c r="E315" s="4">
        <v>489</v>
      </c>
      <c r="F315" s="176">
        <v>493</v>
      </c>
      <c r="G315" s="176">
        <v>498</v>
      </c>
      <c r="H315" s="176">
        <v>503</v>
      </c>
      <c r="I315" s="176">
        <v>483</v>
      </c>
      <c r="J315" s="176">
        <v>483</v>
      </c>
      <c r="K315" s="176">
        <v>-6</v>
      </c>
      <c r="L315" s="120">
        <f>K315*D315</f>
        <v>-2453.9877300613498</v>
      </c>
      <c r="M315" s="11" t="s">
        <v>7</v>
      </c>
      <c r="N315"/>
      <c r="O315"/>
      <c r="P315"/>
    </row>
    <row r="316" spans="1:16" ht="15.75" customHeight="1">
      <c r="A316" s="109">
        <v>43460</v>
      </c>
      <c r="B316" s="176" t="s">
        <v>539</v>
      </c>
      <c r="C316" s="176" t="s">
        <v>8</v>
      </c>
      <c r="D316" s="113">
        <f t="shared" ref="D316:D319" si="156">200000/E316</f>
        <v>231.21387283236993</v>
      </c>
      <c r="E316" s="176">
        <v>865</v>
      </c>
      <c r="F316" s="176">
        <v>873</v>
      </c>
      <c r="G316" s="176">
        <v>880</v>
      </c>
      <c r="H316" s="176">
        <v>890</v>
      </c>
      <c r="I316" s="176">
        <v>855</v>
      </c>
      <c r="J316" s="176">
        <v>890</v>
      </c>
      <c r="K316" s="176">
        <v>25</v>
      </c>
      <c r="L316" s="119">
        <f t="shared" ref="L316:L319" si="157">K316*D316</f>
        <v>5780.3468208092481</v>
      </c>
      <c r="M316" s="178" t="s">
        <v>5</v>
      </c>
      <c r="N316"/>
      <c r="O316"/>
      <c r="P316"/>
    </row>
    <row r="317" spans="1:16" ht="15.75" customHeight="1">
      <c r="A317" s="109">
        <v>43460</v>
      </c>
      <c r="B317" s="176" t="s">
        <v>553</v>
      </c>
      <c r="C317" s="176" t="s">
        <v>8</v>
      </c>
      <c r="D317" s="113">
        <f t="shared" si="156"/>
        <v>221.97558268590456</v>
      </c>
      <c r="E317" s="176">
        <v>901</v>
      </c>
      <c r="F317" s="176">
        <v>910</v>
      </c>
      <c r="G317" s="176">
        <v>920</v>
      </c>
      <c r="H317" s="176">
        <v>930</v>
      </c>
      <c r="I317" s="176">
        <v>890</v>
      </c>
      <c r="J317" s="176">
        <v>910</v>
      </c>
      <c r="K317" s="176">
        <v>9</v>
      </c>
      <c r="L317" s="119">
        <f t="shared" si="157"/>
        <v>1997.780244173141</v>
      </c>
      <c r="M317" s="31" t="s">
        <v>5</v>
      </c>
      <c r="N317"/>
      <c r="O317"/>
      <c r="P317"/>
    </row>
    <row r="318" spans="1:16" ht="15.75" customHeight="1">
      <c r="A318" s="109">
        <v>43460</v>
      </c>
      <c r="B318" s="176" t="s">
        <v>532</v>
      </c>
      <c r="C318" s="4" t="s">
        <v>8</v>
      </c>
      <c r="D318" s="113">
        <f t="shared" si="156"/>
        <v>1230.7692307692307</v>
      </c>
      <c r="E318" s="176">
        <v>162.5</v>
      </c>
      <c r="F318" s="176">
        <v>164.5</v>
      </c>
      <c r="G318" s="176">
        <v>166.5</v>
      </c>
      <c r="H318" s="176">
        <v>168.5</v>
      </c>
      <c r="I318" s="176">
        <v>159.5</v>
      </c>
      <c r="J318" s="176">
        <v>165.5</v>
      </c>
      <c r="K318" s="176">
        <v>3</v>
      </c>
      <c r="L318" s="119">
        <f t="shared" si="157"/>
        <v>3692.3076923076924</v>
      </c>
      <c r="M318" s="31" t="s">
        <v>5</v>
      </c>
      <c r="N318"/>
      <c r="O318"/>
      <c r="P318"/>
    </row>
    <row r="319" spans="1:16" ht="15.75" customHeight="1">
      <c r="A319" s="109">
        <v>43460</v>
      </c>
      <c r="B319" s="176" t="s">
        <v>522</v>
      </c>
      <c r="C319" s="4" t="s">
        <v>8</v>
      </c>
      <c r="D319" s="113">
        <f t="shared" si="156"/>
        <v>1261.8296529968454</v>
      </c>
      <c r="E319" s="176">
        <v>158.5</v>
      </c>
      <c r="F319" s="176">
        <v>160</v>
      </c>
      <c r="G319" s="176">
        <v>161.5</v>
      </c>
      <c r="H319" s="176">
        <v>163.5</v>
      </c>
      <c r="I319" s="176">
        <v>156.5</v>
      </c>
      <c r="J319" s="176">
        <v>158.5</v>
      </c>
      <c r="K319" s="176">
        <v>0</v>
      </c>
      <c r="L319" s="119">
        <f t="shared" si="157"/>
        <v>0</v>
      </c>
      <c r="M319" s="31" t="s">
        <v>70</v>
      </c>
      <c r="N319"/>
      <c r="O319"/>
      <c r="P319"/>
    </row>
    <row r="320" spans="1:16" ht="15.75" customHeight="1">
      <c r="A320" s="109">
        <v>43458</v>
      </c>
      <c r="B320" s="176" t="s">
        <v>542</v>
      </c>
      <c r="C320" s="4" t="s">
        <v>8</v>
      </c>
      <c r="D320" s="113">
        <f>200000/E320</f>
        <v>2000</v>
      </c>
      <c r="E320" s="176">
        <v>100</v>
      </c>
      <c r="F320" s="176">
        <v>101</v>
      </c>
      <c r="G320" s="176">
        <v>102</v>
      </c>
      <c r="H320" s="176">
        <v>103</v>
      </c>
      <c r="I320" s="176">
        <v>98.6</v>
      </c>
      <c r="J320" s="176">
        <v>102</v>
      </c>
      <c r="K320" s="176">
        <v>2</v>
      </c>
      <c r="L320" s="119">
        <f t="shared" ref="L320:L328" si="158">K320*D320</f>
        <v>4000</v>
      </c>
      <c r="M320" s="31" t="s">
        <v>5</v>
      </c>
      <c r="N320"/>
      <c r="O320"/>
      <c r="P320"/>
    </row>
    <row r="321" spans="1:16" ht="15.75" customHeight="1">
      <c r="A321" s="109">
        <v>43458</v>
      </c>
      <c r="B321" s="176" t="s">
        <v>528</v>
      </c>
      <c r="C321" s="4" t="s">
        <v>6</v>
      </c>
      <c r="D321" s="113">
        <f>200000/E321</f>
        <v>1620.7455429497568</v>
      </c>
      <c r="E321" s="176">
        <v>123.4</v>
      </c>
      <c r="F321" s="176">
        <v>122.2</v>
      </c>
      <c r="G321" s="176">
        <v>121</v>
      </c>
      <c r="H321" s="176">
        <v>119.5</v>
      </c>
      <c r="I321" s="176">
        <v>125</v>
      </c>
      <c r="J321" s="176">
        <v>123.5</v>
      </c>
      <c r="K321" s="176">
        <v>0</v>
      </c>
      <c r="L321" s="121">
        <f t="shared" si="158"/>
        <v>0</v>
      </c>
      <c r="M321" s="31" t="s">
        <v>70</v>
      </c>
      <c r="N321"/>
      <c r="O321"/>
      <c r="P321"/>
    </row>
    <row r="322" spans="1:16" ht="15.75" customHeight="1">
      <c r="A322" s="109">
        <v>43458</v>
      </c>
      <c r="B322" s="176" t="s">
        <v>553</v>
      </c>
      <c r="C322" s="176" t="s">
        <v>6</v>
      </c>
      <c r="D322" s="113">
        <f>200000/E322</f>
        <v>220.99447513812154</v>
      </c>
      <c r="E322" s="176">
        <v>905</v>
      </c>
      <c r="F322" s="176">
        <v>897</v>
      </c>
      <c r="G322" s="176">
        <v>890</v>
      </c>
      <c r="H322" s="176">
        <v>880</v>
      </c>
      <c r="I322" s="176">
        <v>915</v>
      </c>
      <c r="J322" s="176">
        <v>915</v>
      </c>
      <c r="K322" s="176">
        <v>-10</v>
      </c>
      <c r="L322" s="122">
        <f t="shared" si="158"/>
        <v>-2209.9447513812156</v>
      </c>
      <c r="M322" s="11" t="s">
        <v>7</v>
      </c>
      <c r="N322"/>
      <c r="O322"/>
      <c r="P322"/>
    </row>
    <row r="323" spans="1:16" ht="15.75" customHeight="1">
      <c r="A323" s="109">
        <v>43458</v>
      </c>
      <c r="B323" s="176" t="s">
        <v>539</v>
      </c>
      <c r="C323" s="176" t="s">
        <v>8</v>
      </c>
      <c r="D323" s="113">
        <f>200000/E323</f>
        <v>218.81838074398249</v>
      </c>
      <c r="E323" s="176">
        <v>914</v>
      </c>
      <c r="F323" s="176">
        <v>923</v>
      </c>
      <c r="G323" s="176">
        <v>932</v>
      </c>
      <c r="H323" s="176">
        <v>940</v>
      </c>
      <c r="I323" s="176">
        <v>900</v>
      </c>
      <c r="J323" s="176">
        <v>900</v>
      </c>
      <c r="K323" s="176">
        <v>-14</v>
      </c>
      <c r="L323" s="122">
        <f t="shared" si="158"/>
        <v>-3063.4573304157548</v>
      </c>
      <c r="M323" s="11" t="s">
        <v>7</v>
      </c>
      <c r="N323"/>
      <c r="O323"/>
      <c r="P323"/>
    </row>
    <row r="324" spans="1:16" ht="15.75" customHeight="1">
      <c r="A324" s="109">
        <v>43455</v>
      </c>
      <c r="B324" s="176" t="s">
        <v>556</v>
      </c>
      <c r="C324" s="176" t="s">
        <v>8</v>
      </c>
      <c r="D324" s="113">
        <f t="shared" ref="D324:D330" si="159">200000/E324</f>
        <v>538.06833467850424</v>
      </c>
      <c r="E324" s="176">
        <v>371.7</v>
      </c>
      <c r="F324" s="176">
        <v>374.5</v>
      </c>
      <c r="G324" s="176">
        <v>377</v>
      </c>
      <c r="H324" s="176">
        <v>380</v>
      </c>
      <c r="I324" s="176">
        <v>368</v>
      </c>
      <c r="J324" s="176">
        <v>374.5</v>
      </c>
      <c r="K324" s="176">
        <v>2.7</v>
      </c>
      <c r="L324" s="119">
        <f t="shared" si="158"/>
        <v>1452.7845036319616</v>
      </c>
      <c r="M324" s="178" t="s">
        <v>5</v>
      </c>
      <c r="N324"/>
      <c r="O324"/>
      <c r="P324"/>
    </row>
    <row r="325" spans="1:16" ht="15.75" customHeight="1">
      <c r="A325" s="109">
        <v>43455</v>
      </c>
      <c r="B325" s="176" t="s">
        <v>555</v>
      </c>
      <c r="C325" s="176" t="s">
        <v>8</v>
      </c>
      <c r="D325" s="113">
        <f t="shared" si="159"/>
        <v>245.09803921568627</v>
      </c>
      <c r="E325" s="176">
        <v>816</v>
      </c>
      <c r="F325" s="176">
        <v>824</v>
      </c>
      <c r="G325" s="176">
        <v>832</v>
      </c>
      <c r="H325" s="176">
        <v>840</v>
      </c>
      <c r="I325" s="176">
        <v>805</v>
      </c>
      <c r="J325" s="176">
        <v>805</v>
      </c>
      <c r="K325" s="176">
        <v>-11</v>
      </c>
      <c r="L325" s="120">
        <f t="shared" si="158"/>
        <v>-2696.0784313725489</v>
      </c>
      <c r="M325" s="11" t="s">
        <v>7</v>
      </c>
      <c r="N325"/>
      <c r="O325"/>
      <c r="P325"/>
    </row>
    <row r="326" spans="1:16" ht="15.75" customHeight="1">
      <c r="A326" s="109">
        <v>43454</v>
      </c>
      <c r="B326" s="4" t="s">
        <v>539</v>
      </c>
      <c r="C326" s="4" t="s">
        <v>8</v>
      </c>
      <c r="D326" s="113">
        <f t="shared" si="159"/>
        <v>226.75736961451247</v>
      </c>
      <c r="E326" s="4">
        <v>882</v>
      </c>
      <c r="F326" s="4">
        <v>890</v>
      </c>
      <c r="G326" s="4">
        <v>898</v>
      </c>
      <c r="H326" s="4">
        <v>908</v>
      </c>
      <c r="I326" s="4">
        <v>872</v>
      </c>
      <c r="J326" s="4">
        <v>908</v>
      </c>
      <c r="K326" s="4">
        <v>26</v>
      </c>
      <c r="L326" s="121">
        <f t="shared" si="158"/>
        <v>5895.6916099773243</v>
      </c>
      <c r="M326" s="31" t="s">
        <v>5</v>
      </c>
      <c r="N326"/>
      <c r="O326"/>
      <c r="P326"/>
    </row>
    <row r="327" spans="1:16" ht="15.75" customHeight="1">
      <c r="A327" s="109">
        <v>43454</v>
      </c>
      <c r="B327" s="4" t="s">
        <v>554</v>
      </c>
      <c r="C327" s="4" t="s">
        <v>6</v>
      </c>
      <c r="D327" s="113">
        <f t="shared" si="159"/>
        <v>544.95912806539513</v>
      </c>
      <c r="E327" s="4">
        <v>367</v>
      </c>
      <c r="F327" s="4">
        <v>363.5</v>
      </c>
      <c r="G327" s="4">
        <v>360</v>
      </c>
      <c r="H327" s="4">
        <v>356</v>
      </c>
      <c r="I327" s="4">
        <v>372</v>
      </c>
      <c r="J327" s="4">
        <v>363.5</v>
      </c>
      <c r="K327" s="4">
        <v>3.5</v>
      </c>
      <c r="L327" s="121">
        <f t="shared" si="158"/>
        <v>1907.3569482288831</v>
      </c>
      <c r="M327" s="31" t="s">
        <v>5</v>
      </c>
      <c r="N327"/>
      <c r="O327"/>
      <c r="P327"/>
    </row>
    <row r="328" spans="1:16" ht="15.75" customHeight="1">
      <c r="A328" s="109">
        <v>43454</v>
      </c>
      <c r="B328" s="4" t="s">
        <v>553</v>
      </c>
      <c r="C328" s="4" t="s">
        <v>8</v>
      </c>
      <c r="D328" s="113">
        <f t="shared" si="159"/>
        <v>210.3049421661409</v>
      </c>
      <c r="E328" s="4">
        <v>951</v>
      </c>
      <c r="F328" s="4">
        <v>960</v>
      </c>
      <c r="G328" s="4">
        <v>970</v>
      </c>
      <c r="H328" s="4">
        <v>980</v>
      </c>
      <c r="I328" s="4">
        <v>940</v>
      </c>
      <c r="J328" s="4">
        <v>960</v>
      </c>
      <c r="K328" s="4">
        <v>9</v>
      </c>
      <c r="L328" s="121">
        <f t="shared" si="158"/>
        <v>1892.744479495268</v>
      </c>
      <c r="M328" s="31" t="s">
        <v>5</v>
      </c>
      <c r="N328"/>
      <c r="O328"/>
      <c r="P328"/>
    </row>
    <row r="329" spans="1:16" ht="15.75" customHeight="1">
      <c r="A329" s="109">
        <v>43454</v>
      </c>
      <c r="B329" s="4" t="s">
        <v>546</v>
      </c>
      <c r="C329" s="4" t="s">
        <v>8</v>
      </c>
      <c r="D329" s="113">
        <f t="shared" si="159"/>
        <v>687.28522336769754</v>
      </c>
      <c r="E329" s="176">
        <v>291</v>
      </c>
      <c r="F329" s="176">
        <v>292.5</v>
      </c>
      <c r="G329" s="176">
        <v>296</v>
      </c>
      <c r="H329" s="176">
        <v>299</v>
      </c>
      <c r="I329" s="176">
        <v>288</v>
      </c>
      <c r="J329" s="176"/>
      <c r="K329" s="176"/>
      <c r="L329" s="121"/>
      <c r="M329" s="178" t="s">
        <v>552</v>
      </c>
      <c r="N329"/>
      <c r="O329"/>
      <c r="P329"/>
    </row>
    <row r="330" spans="1:16" ht="15.75" customHeight="1">
      <c r="A330" s="109">
        <v>43454</v>
      </c>
      <c r="B330" s="4" t="s">
        <v>522</v>
      </c>
      <c r="C330" s="4" t="s">
        <v>8</v>
      </c>
      <c r="D330" s="113">
        <f t="shared" si="159"/>
        <v>1236.4760432766616</v>
      </c>
      <c r="E330" s="4">
        <v>161.75</v>
      </c>
      <c r="F330" s="4">
        <v>163.25</v>
      </c>
      <c r="G330" s="4">
        <v>165</v>
      </c>
      <c r="H330" s="4">
        <v>167</v>
      </c>
      <c r="I330" s="4">
        <v>159.5</v>
      </c>
      <c r="J330" s="4">
        <v>159.5</v>
      </c>
      <c r="K330" s="4">
        <v>-2.25</v>
      </c>
      <c r="L330" s="122">
        <f>K330*D330</f>
        <v>-2782.0710973724886</v>
      </c>
      <c r="M330" s="11" t="s">
        <v>7</v>
      </c>
      <c r="N330"/>
      <c r="O330"/>
      <c r="P330"/>
    </row>
    <row r="331" spans="1:16" ht="15.75" customHeight="1">
      <c r="A331" s="109">
        <v>43453</v>
      </c>
      <c r="B331" s="176" t="s">
        <v>548</v>
      </c>
      <c r="C331" s="176" t="s">
        <v>8</v>
      </c>
      <c r="D331" s="113">
        <f t="shared" ref="D331:D339" si="160">200000/E331</f>
        <v>805.63947633434043</v>
      </c>
      <c r="E331" s="176">
        <v>248.25</v>
      </c>
      <c r="F331" s="176">
        <v>251</v>
      </c>
      <c r="G331" s="176">
        <v>253.5</v>
      </c>
      <c r="H331" s="176">
        <v>256</v>
      </c>
      <c r="I331" s="176">
        <v>245.5</v>
      </c>
      <c r="J331" s="176">
        <v>251</v>
      </c>
      <c r="K331" s="176">
        <v>2.75</v>
      </c>
      <c r="L331" s="119">
        <f t="shared" ref="L331:L338" si="161">K331*D331</f>
        <v>2215.5085599194363</v>
      </c>
      <c r="M331" s="31" t="s">
        <v>5</v>
      </c>
      <c r="N331"/>
      <c r="O331"/>
      <c r="P331"/>
    </row>
    <row r="332" spans="1:16" ht="15.75" customHeight="1">
      <c r="A332" s="109">
        <v>43453</v>
      </c>
      <c r="B332" s="176" t="s">
        <v>545</v>
      </c>
      <c r="C332" s="176" t="s">
        <v>8</v>
      </c>
      <c r="D332" s="113">
        <f t="shared" si="160"/>
        <v>148.6988847583643</v>
      </c>
      <c r="E332" s="176">
        <v>1345</v>
      </c>
      <c r="F332" s="176">
        <v>1358</v>
      </c>
      <c r="G332" s="176">
        <v>1370</v>
      </c>
      <c r="H332" s="176">
        <v>1385</v>
      </c>
      <c r="I332" s="176">
        <v>1326</v>
      </c>
      <c r="J332" s="176">
        <v>1349</v>
      </c>
      <c r="K332" s="176">
        <v>4</v>
      </c>
      <c r="L332" s="119">
        <f t="shared" si="161"/>
        <v>594.7955390334572</v>
      </c>
      <c r="M332" s="31" t="s">
        <v>5</v>
      </c>
      <c r="N332" s="108"/>
      <c r="O332" s="108"/>
      <c r="P332" s="108"/>
    </row>
    <row r="333" spans="1:16" ht="15.75" customHeight="1">
      <c r="A333" s="109">
        <v>43452</v>
      </c>
      <c r="B333" s="4" t="s">
        <v>551</v>
      </c>
      <c r="C333" s="4" t="s">
        <v>8</v>
      </c>
      <c r="D333" s="113">
        <f t="shared" si="160"/>
        <v>149.47683109118086</v>
      </c>
      <c r="E333" s="4">
        <v>1338</v>
      </c>
      <c r="F333" s="4">
        <v>1350</v>
      </c>
      <c r="G333" s="4">
        <v>1360</v>
      </c>
      <c r="H333" s="4">
        <v>1375</v>
      </c>
      <c r="I333" s="4">
        <v>1325</v>
      </c>
      <c r="J333" s="4">
        <v>1375</v>
      </c>
      <c r="K333" s="176">
        <v>32</v>
      </c>
      <c r="L333" s="119">
        <f t="shared" si="161"/>
        <v>4783.2585949177874</v>
      </c>
      <c r="M333" s="31" t="s">
        <v>5</v>
      </c>
      <c r="N333"/>
      <c r="O333"/>
      <c r="P333"/>
    </row>
    <row r="334" spans="1:16" s="108" customFormat="1" ht="15.75">
      <c r="A334" s="109">
        <v>43452</v>
      </c>
      <c r="B334" s="4" t="s">
        <v>549</v>
      </c>
      <c r="C334" s="4" t="s">
        <v>6</v>
      </c>
      <c r="D334" s="113">
        <f t="shared" si="160"/>
        <v>1481.4814814814815</v>
      </c>
      <c r="E334" s="4">
        <v>135</v>
      </c>
      <c r="F334" s="4">
        <v>134</v>
      </c>
      <c r="G334" s="4">
        <v>132.69999999999999</v>
      </c>
      <c r="H334" s="4">
        <v>131.19999999999999</v>
      </c>
      <c r="I334" s="4">
        <v>136.5</v>
      </c>
      <c r="J334" s="4">
        <v>135</v>
      </c>
      <c r="K334" s="176">
        <v>0</v>
      </c>
      <c r="L334" s="121">
        <f t="shared" si="161"/>
        <v>0</v>
      </c>
      <c r="M334" s="31" t="s">
        <v>70</v>
      </c>
    </row>
    <row r="335" spans="1:16" s="108" customFormat="1" ht="15.75">
      <c r="A335" s="109">
        <v>43451</v>
      </c>
      <c r="B335" s="176" t="s">
        <v>547</v>
      </c>
      <c r="C335" s="176" t="s">
        <v>8</v>
      </c>
      <c r="D335" s="113">
        <f t="shared" si="160"/>
        <v>367.30945821854914</v>
      </c>
      <c r="E335" s="176">
        <v>544.5</v>
      </c>
      <c r="F335" s="176">
        <v>550</v>
      </c>
      <c r="G335" s="176">
        <v>555</v>
      </c>
      <c r="H335" s="176">
        <v>560</v>
      </c>
      <c r="I335" s="176">
        <v>538</v>
      </c>
      <c r="J335" s="176">
        <v>560</v>
      </c>
      <c r="K335" s="176">
        <v>15.5</v>
      </c>
      <c r="L335" s="119">
        <f t="shared" si="161"/>
        <v>5693.2966023875115</v>
      </c>
      <c r="M335" s="31" t="s">
        <v>5</v>
      </c>
    </row>
    <row r="336" spans="1:16" customFormat="1" ht="15.75">
      <c r="A336" s="109">
        <v>43451</v>
      </c>
      <c r="B336" s="176" t="s">
        <v>549</v>
      </c>
      <c r="C336" s="176" t="s">
        <v>6</v>
      </c>
      <c r="D336" s="113">
        <f t="shared" si="160"/>
        <v>1428.5714285714287</v>
      </c>
      <c r="E336" s="176">
        <v>140</v>
      </c>
      <c r="F336" s="176">
        <v>138.5</v>
      </c>
      <c r="G336" s="176">
        <v>137</v>
      </c>
      <c r="H336" s="176">
        <v>135</v>
      </c>
      <c r="I336" s="176">
        <v>142</v>
      </c>
      <c r="J336" s="176">
        <v>137</v>
      </c>
      <c r="K336" s="176">
        <v>3</v>
      </c>
      <c r="L336" s="119">
        <f t="shared" si="161"/>
        <v>4285.7142857142862</v>
      </c>
      <c r="M336" s="31" t="s">
        <v>5</v>
      </c>
    </row>
    <row r="337" spans="1:16" customFormat="1" ht="15.75">
      <c r="A337" s="109">
        <v>43451</v>
      </c>
      <c r="B337" s="176" t="s">
        <v>550</v>
      </c>
      <c r="C337" s="176" t="s">
        <v>6</v>
      </c>
      <c r="D337" s="113">
        <f t="shared" si="160"/>
        <v>315.45741324921136</v>
      </c>
      <c r="E337" s="176">
        <v>634</v>
      </c>
      <c r="F337" s="176">
        <v>629</v>
      </c>
      <c r="G337" s="176">
        <v>622</v>
      </c>
      <c r="H337" s="176">
        <v>617</v>
      </c>
      <c r="I337" s="176">
        <v>641</v>
      </c>
      <c r="J337" s="176">
        <v>629</v>
      </c>
      <c r="K337" s="176">
        <v>5</v>
      </c>
      <c r="L337" s="119">
        <f t="shared" si="161"/>
        <v>1577.2870662460568</v>
      </c>
      <c r="M337" s="31" t="s">
        <v>5</v>
      </c>
    </row>
    <row r="338" spans="1:16" s="108" customFormat="1" ht="15.75">
      <c r="A338" s="109">
        <v>43451</v>
      </c>
      <c r="B338" s="176" t="s">
        <v>533</v>
      </c>
      <c r="C338" s="176" t="s">
        <v>8</v>
      </c>
      <c r="D338" s="113">
        <f t="shared" si="160"/>
        <v>1886.7924528301887</v>
      </c>
      <c r="E338" s="176">
        <v>106</v>
      </c>
      <c r="F338" s="176">
        <v>107</v>
      </c>
      <c r="G338" s="176">
        <v>108</v>
      </c>
      <c r="H338" s="176">
        <v>109</v>
      </c>
      <c r="I338" s="176">
        <v>104.7</v>
      </c>
      <c r="J338" s="176">
        <v>106</v>
      </c>
      <c r="K338" s="176">
        <v>0</v>
      </c>
      <c r="L338" s="119">
        <f t="shared" si="161"/>
        <v>0</v>
      </c>
      <c r="M338" s="31" t="s">
        <v>70</v>
      </c>
    </row>
    <row r="339" spans="1:16" s="108" customFormat="1" ht="15.75">
      <c r="A339" s="109">
        <v>43448</v>
      </c>
      <c r="B339" s="176" t="s">
        <v>548</v>
      </c>
      <c r="C339" s="176" t="s">
        <v>8</v>
      </c>
      <c r="D339" s="113">
        <f t="shared" si="160"/>
        <v>833.33333333333337</v>
      </c>
      <c r="E339" s="176">
        <v>240</v>
      </c>
      <c r="F339" s="176">
        <v>242</v>
      </c>
      <c r="G339" s="176">
        <v>244.5</v>
      </c>
      <c r="H339" s="176">
        <v>247</v>
      </c>
      <c r="I339" s="176">
        <v>237.5</v>
      </c>
      <c r="J339" s="176">
        <v>240</v>
      </c>
      <c r="K339" s="176">
        <v>0</v>
      </c>
      <c r="L339" s="119">
        <f t="shared" ref="L339:L341" si="162">K339*D339</f>
        <v>0</v>
      </c>
      <c r="M339" s="31" t="s">
        <v>70</v>
      </c>
    </row>
    <row r="340" spans="1:16" s="108" customFormat="1" ht="15.75">
      <c r="A340" s="109">
        <v>43448</v>
      </c>
      <c r="B340" s="176" t="s">
        <v>546</v>
      </c>
      <c r="C340" s="176" t="s">
        <v>8</v>
      </c>
      <c r="D340" s="113">
        <f t="shared" ref="D340:D341" si="163">200000/E340</f>
        <v>723.06579898770781</v>
      </c>
      <c r="E340" s="176">
        <v>276.60000000000002</v>
      </c>
      <c r="F340" s="176">
        <v>279</v>
      </c>
      <c r="G340" s="176">
        <v>281.5</v>
      </c>
      <c r="H340" s="176">
        <v>284.5</v>
      </c>
      <c r="I340" s="176">
        <v>273</v>
      </c>
      <c r="J340" s="176">
        <v>281.5</v>
      </c>
      <c r="K340" s="176">
        <v>5</v>
      </c>
      <c r="L340" s="119">
        <f t="shared" si="162"/>
        <v>3615.3289949385389</v>
      </c>
      <c r="M340" s="31" t="s">
        <v>5</v>
      </c>
    </row>
    <row r="341" spans="1:16" s="39" customFormat="1" ht="15.75" customHeight="1">
      <c r="A341" s="109">
        <v>43448</v>
      </c>
      <c r="B341" s="176" t="s">
        <v>547</v>
      </c>
      <c r="C341" s="176" t="s">
        <v>8</v>
      </c>
      <c r="D341" s="113">
        <f t="shared" si="163"/>
        <v>382.4091778202677</v>
      </c>
      <c r="E341" s="176">
        <v>523</v>
      </c>
      <c r="F341" s="176">
        <v>527</v>
      </c>
      <c r="G341" s="176">
        <v>532</v>
      </c>
      <c r="H341" s="176">
        <v>537</v>
      </c>
      <c r="I341" s="176">
        <v>517</v>
      </c>
      <c r="J341" s="176">
        <v>537</v>
      </c>
      <c r="K341" s="176">
        <v>14</v>
      </c>
      <c r="L341" s="119">
        <f t="shared" si="162"/>
        <v>5353.7284894837476</v>
      </c>
      <c r="M341" s="31" t="s">
        <v>5</v>
      </c>
      <c r="N341" s="112"/>
      <c r="O341" s="112"/>
      <c r="P341" s="112"/>
    </row>
    <row r="342" spans="1:16" s="39" customFormat="1" ht="15.75" customHeight="1">
      <c r="A342" s="109">
        <v>43447</v>
      </c>
      <c r="B342" s="176" t="s">
        <v>544</v>
      </c>
      <c r="C342" s="176" t="s">
        <v>8</v>
      </c>
      <c r="D342" s="113">
        <f t="shared" ref="D342:D344" si="164">200000/E342</f>
        <v>382.95835327908088</v>
      </c>
      <c r="E342" s="176">
        <v>522.25</v>
      </c>
      <c r="F342" s="176">
        <v>528</v>
      </c>
      <c r="G342" s="176">
        <v>532</v>
      </c>
      <c r="H342" s="176">
        <v>537</v>
      </c>
      <c r="I342" s="176">
        <v>516</v>
      </c>
      <c r="J342" s="176">
        <v>516</v>
      </c>
      <c r="K342" s="176">
        <v>-6.25</v>
      </c>
      <c r="L342" s="120">
        <f t="shared" ref="L342:L344" si="165">K342*D342</f>
        <v>-2393.4897079942557</v>
      </c>
      <c r="M342" s="11" t="s">
        <v>7</v>
      </c>
      <c r="N342" s="112"/>
      <c r="O342" s="112"/>
      <c r="P342" s="112"/>
    </row>
    <row r="343" spans="1:16" ht="15.75" customHeight="1">
      <c r="A343" s="109">
        <v>43447</v>
      </c>
      <c r="B343" s="176" t="s">
        <v>545</v>
      </c>
      <c r="C343" s="176" t="s">
        <v>8</v>
      </c>
      <c r="D343" s="113">
        <f t="shared" si="164"/>
        <v>157.48031496062993</v>
      </c>
      <c r="E343" s="176">
        <v>1270</v>
      </c>
      <c r="F343" s="176">
        <v>1282</v>
      </c>
      <c r="G343" s="176">
        <v>1295</v>
      </c>
      <c r="H343" s="176">
        <v>1310</v>
      </c>
      <c r="I343" s="176">
        <v>1255</v>
      </c>
      <c r="J343" s="176">
        <v>1280</v>
      </c>
      <c r="K343" s="176">
        <v>10</v>
      </c>
      <c r="L343" s="119">
        <f t="shared" si="165"/>
        <v>1574.8031496062993</v>
      </c>
      <c r="M343" s="31" t="s">
        <v>5</v>
      </c>
      <c r="N343"/>
      <c r="O343"/>
      <c r="P343"/>
    </row>
    <row r="344" spans="1:16" ht="15.75" customHeight="1">
      <c r="A344" s="109">
        <v>43447</v>
      </c>
      <c r="B344" s="176" t="s">
        <v>522</v>
      </c>
      <c r="C344" s="176" t="s">
        <v>8</v>
      </c>
      <c r="D344" s="113">
        <f t="shared" si="164"/>
        <v>1273.8853503184714</v>
      </c>
      <c r="E344" s="176">
        <v>157</v>
      </c>
      <c r="F344" s="176">
        <v>158.5</v>
      </c>
      <c r="G344" s="176">
        <v>160</v>
      </c>
      <c r="H344" s="176">
        <v>162</v>
      </c>
      <c r="I344" s="176">
        <v>155</v>
      </c>
      <c r="J344" s="176">
        <v>158.5</v>
      </c>
      <c r="K344" s="176">
        <v>1.5</v>
      </c>
      <c r="L344" s="119">
        <f t="shared" si="165"/>
        <v>1910.8280254777071</v>
      </c>
      <c r="M344" s="31" t="s">
        <v>5</v>
      </c>
      <c r="N344"/>
      <c r="O344"/>
      <c r="P344"/>
    </row>
    <row r="345" spans="1:16" ht="15.75" customHeight="1">
      <c r="A345" s="109">
        <v>43446</v>
      </c>
      <c r="B345" s="176" t="s">
        <v>544</v>
      </c>
      <c r="C345" s="176" t="s">
        <v>8</v>
      </c>
      <c r="D345" s="113">
        <f t="shared" ref="D345:D348" si="166">200000/E345</f>
        <v>392.15686274509807</v>
      </c>
      <c r="E345" s="176">
        <v>510</v>
      </c>
      <c r="F345" s="176">
        <v>515</v>
      </c>
      <c r="G345" s="176">
        <v>520</v>
      </c>
      <c r="H345" s="176">
        <v>525</v>
      </c>
      <c r="I345" s="176">
        <v>502</v>
      </c>
      <c r="J345" s="176">
        <v>515</v>
      </c>
      <c r="K345" s="176">
        <v>5</v>
      </c>
      <c r="L345" s="119">
        <f t="shared" ref="L345:L347" si="167">K345*D345</f>
        <v>1960.7843137254904</v>
      </c>
      <c r="M345" s="31" t="s">
        <v>5</v>
      </c>
      <c r="N345"/>
      <c r="O345"/>
      <c r="P345"/>
    </row>
    <row r="346" spans="1:16" ht="15.75" customHeight="1">
      <c r="A346" s="109">
        <v>43446</v>
      </c>
      <c r="B346" s="176" t="s">
        <v>522</v>
      </c>
      <c r="C346" s="176" t="s">
        <v>8</v>
      </c>
      <c r="D346" s="113">
        <f t="shared" si="166"/>
        <v>1282.051282051282</v>
      </c>
      <c r="E346" s="176">
        <v>156</v>
      </c>
      <c r="F346" s="176">
        <v>157.5</v>
      </c>
      <c r="G346" s="176">
        <v>159</v>
      </c>
      <c r="H346" s="176">
        <v>160.5</v>
      </c>
      <c r="I346" s="176">
        <v>154</v>
      </c>
      <c r="J346" s="176">
        <v>157</v>
      </c>
      <c r="K346" s="176">
        <v>1</v>
      </c>
      <c r="L346" s="119">
        <f t="shared" si="167"/>
        <v>1282.051282051282</v>
      </c>
      <c r="M346" s="31" t="s">
        <v>5</v>
      </c>
      <c r="N346"/>
      <c r="O346"/>
      <c r="P346"/>
    </row>
    <row r="347" spans="1:16" ht="15.75" customHeight="1">
      <c r="A347" s="109">
        <v>43446</v>
      </c>
      <c r="B347" s="176" t="s">
        <v>543</v>
      </c>
      <c r="C347" s="176" t="s">
        <v>8</v>
      </c>
      <c r="D347" s="113">
        <f t="shared" si="166"/>
        <v>131.57894736842104</v>
      </c>
      <c r="E347" s="176">
        <v>1520</v>
      </c>
      <c r="F347" s="176">
        <v>1530</v>
      </c>
      <c r="G347" s="176">
        <v>1540</v>
      </c>
      <c r="H347" s="176">
        <v>1555</v>
      </c>
      <c r="I347" s="176">
        <v>1506</v>
      </c>
      <c r="J347" s="176">
        <v>1550</v>
      </c>
      <c r="K347" s="176">
        <v>30</v>
      </c>
      <c r="L347" s="119">
        <f t="shared" si="167"/>
        <v>3947.3684210526312</v>
      </c>
      <c r="M347" s="31" t="s">
        <v>5</v>
      </c>
      <c r="N347"/>
      <c r="O347"/>
      <c r="P347"/>
    </row>
    <row r="348" spans="1:16" ht="15.75" customHeight="1">
      <c r="A348" s="109">
        <v>43446</v>
      </c>
      <c r="B348" s="176" t="s">
        <v>536</v>
      </c>
      <c r="C348" s="176" t="s">
        <v>8</v>
      </c>
      <c r="D348" s="113">
        <f t="shared" si="166"/>
        <v>180.18018018018017</v>
      </c>
      <c r="E348" s="176">
        <v>1110</v>
      </c>
      <c r="F348" s="176">
        <v>1120</v>
      </c>
      <c r="G348" s="176">
        <v>1130</v>
      </c>
      <c r="H348" s="176">
        <v>1140</v>
      </c>
      <c r="I348" s="176">
        <v>1000</v>
      </c>
      <c r="J348" s="176">
        <v>1120</v>
      </c>
      <c r="K348" s="176">
        <v>10</v>
      </c>
      <c r="L348" s="119">
        <f>K348*D348</f>
        <v>1801.8018018018017</v>
      </c>
      <c r="M348" s="31" t="s">
        <v>5</v>
      </c>
      <c r="N348"/>
      <c r="O348"/>
      <c r="P348"/>
    </row>
    <row r="349" spans="1:16" ht="15.75" customHeight="1">
      <c r="A349" s="109">
        <v>43445</v>
      </c>
      <c r="B349" s="176" t="s">
        <v>543</v>
      </c>
      <c r="C349" s="176" t="s">
        <v>8</v>
      </c>
      <c r="D349" s="113">
        <f t="shared" ref="D349:D353" si="168">200000/E349</f>
        <v>134.31833445265278</v>
      </c>
      <c r="E349" s="176">
        <v>1489</v>
      </c>
      <c r="F349" s="176">
        <v>1500</v>
      </c>
      <c r="G349" s="176">
        <v>1515</v>
      </c>
      <c r="H349" s="176">
        <v>1530</v>
      </c>
      <c r="I349" s="176">
        <v>1475</v>
      </c>
      <c r="J349" s="176">
        <v>1509</v>
      </c>
      <c r="K349" s="176">
        <v>20</v>
      </c>
      <c r="L349" s="119">
        <f t="shared" ref="L349:L351" si="169">K349*D349</f>
        <v>2686.3666890530558</v>
      </c>
      <c r="M349" s="31" t="s">
        <v>5</v>
      </c>
      <c r="N349"/>
      <c r="O349"/>
      <c r="P349"/>
    </row>
    <row r="350" spans="1:16" s="38" customFormat="1" ht="15.75" customHeight="1">
      <c r="A350" s="109">
        <v>43445</v>
      </c>
      <c r="B350" s="176" t="s">
        <v>542</v>
      </c>
      <c r="C350" s="176" t="s">
        <v>8</v>
      </c>
      <c r="D350" s="113">
        <f t="shared" si="168"/>
        <v>2257.3363431151242</v>
      </c>
      <c r="E350" s="176">
        <v>88.6</v>
      </c>
      <c r="F350" s="176">
        <v>89.4</v>
      </c>
      <c r="G350" s="176">
        <v>90.4</v>
      </c>
      <c r="H350" s="176">
        <v>91.4</v>
      </c>
      <c r="I350" s="176">
        <v>87.5</v>
      </c>
      <c r="J350" s="176">
        <v>89.4</v>
      </c>
      <c r="K350" s="176">
        <v>0.8</v>
      </c>
      <c r="L350" s="119">
        <f t="shared" si="169"/>
        <v>1805.8690744920996</v>
      </c>
      <c r="M350" s="31" t="s">
        <v>5</v>
      </c>
      <c r="N350" s="108"/>
      <c r="O350" s="108"/>
      <c r="P350" s="108"/>
    </row>
    <row r="351" spans="1:16" s="38" customFormat="1" ht="15.75" customHeight="1">
      <c r="A351" s="109">
        <v>43445</v>
      </c>
      <c r="B351" s="176" t="s">
        <v>541</v>
      </c>
      <c r="C351" s="176" t="s">
        <v>8</v>
      </c>
      <c r="D351" s="113">
        <f t="shared" si="168"/>
        <v>1156.0693641618498</v>
      </c>
      <c r="E351" s="176">
        <v>173</v>
      </c>
      <c r="F351" s="176">
        <v>175</v>
      </c>
      <c r="G351" s="176">
        <v>177</v>
      </c>
      <c r="H351" s="176">
        <v>179</v>
      </c>
      <c r="I351" s="176">
        <v>170</v>
      </c>
      <c r="J351" s="176">
        <v>179</v>
      </c>
      <c r="K351" s="176">
        <v>6</v>
      </c>
      <c r="L351" s="119">
        <f t="shared" si="169"/>
        <v>6936.4161849710981</v>
      </c>
      <c r="M351" s="31" t="s">
        <v>5</v>
      </c>
      <c r="N351" s="108"/>
      <c r="O351" s="108"/>
      <c r="P351" s="108"/>
    </row>
    <row r="352" spans="1:16" s="38" customFormat="1" ht="15.75" customHeight="1">
      <c r="A352" s="109">
        <v>43445</v>
      </c>
      <c r="B352" s="176" t="s">
        <v>540</v>
      </c>
      <c r="C352" s="176" t="s">
        <v>8</v>
      </c>
      <c r="D352" s="113">
        <f t="shared" si="168"/>
        <v>82.372322899505761</v>
      </c>
      <c r="E352" s="176">
        <v>2428</v>
      </c>
      <c r="F352" s="176">
        <v>2450</v>
      </c>
      <c r="G352" s="176">
        <v>2465</v>
      </c>
      <c r="H352" s="176">
        <v>2490</v>
      </c>
      <c r="I352" s="176">
        <v>2410</v>
      </c>
      <c r="J352" s="176">
        <v>2446</v>
      </c>
      <c r="K352" s="176">
        <v>18</v>
      </c>
      <c r="L352" s="119">
        <f>K352*D352</f>
        <v>1482.7018121911037</v>
      </c>
      <c r="M352" s="31" t="s">
        <v>5</v>
      </c>
      <c r="N352" s="108"/>
      <c r="O352" s="108"/>
      <c r="P352" s="108"/>
    </row>
    <row r="353" spans="1:16" s="38" customFormat="1" ht="15.75" customHeight="1">
      <c r="A353" s="109">
        <v>43445</v>
      </c>
      <c r="B353" s="176" t="s">
        <v>522</v>
      </c>
      <c r="C353" s="176" t="s">
        <v>8</v>
      </c>
      <c r="D353" s="113">
        <f t="shared" si="168"/>
        <v>1351.3513513513512</v>
      </c>
      <c r="E353" s="176">
        <v>148</v>
      </c>
      <c r="F353" s="176">
        <v>149.5</v>
      </c>
      <c r="G353" s="176">
        <v>151</v>
      </c>
      <c r="H353" s="176">
        <v>152.5</v>
      </c>
      <c r="I353" s="176">
        <v>146</v>
      </c>
      <c r="J353" s="176">
        <v>152.5</v>
      </c>
      <c r="K353" s="176">
        <v>4.5</v>
      </c>
      <c r="L353" s="119">
        <f t="shared" ref="L353" si="170">K353*D353</f>
        <v>6081.0810810810808</v>
      </c>
      <c r="M353" s="31" t="s">
        <v>5</v>
      </c>
      <c r="N353" s="108"/>
      <c r="O353" s="108"/>
      <c r="P353" s="108"/>
    </row>
    <row r="354" spans="1:16" s="38" customFormat="1" ht="15.75" customHeight="1">
      <c r="A354" s="109">
        <v>43444</v>
      </c>
      <c r="B354" s="176" t="s">
        <v>536</v>
      </c>
      <c r="C354" s="176" t="s">
        <v>6</v>
      </c>
      <c r="D354" s="113">
        <f t="shared" ref="D354:D360" si="171">200000/E354</f>
        <v>187.44142455482663</v>
      </c>
      <c r="E354" s="176">
        <v>1067</v>
      </c>
      <c r="F354" s="176">
        <v>1057</v>
      </c>
      <c r="G354" s="176">
        <v>1047</v>
      </c>
      <c r="H354" s="176">
        <v>1037</v>
      </c>
      <c r="I354" s="176">
        <v>1080</v>
      </c>
      <c r="J354" s="176">
        <v>1047</v>
      </c>
      <c r="K354" s="176">
        <v>20</v>
      </c>
      <c r="L354" s="119">
        <f t="shared" ref="L354" si="172">K354*D354</f>
        <v>3748.8284910965326</v>
      </c>
      <c r="M354" s="31" t="s">
        <v>5</v>
      </c>
      <c r="N354" s="108"/>
      <c r="O354" s="108"/>
      <c r="P354" s="108"/>
    </row>
    <row r="355" spans="1:16" s="38" customFormat="1" ht="15.75" customHeight="1">
      <c r="A355" s="109">
        <v>43444</v>
      </c>
      <c r="B355" s="176" t="s">
        <v>539</v>
      </c>
      <c r="C355" s="176" t="s">
        <v>6</v>
      </c>
      <c r="D355" s="113">
        <f t="shared" si="171"/>
        <v>279.32960893854749</v>
      </c>
      <c r="E355" s="176">
        <v>716</v>
      </c>
      <c r="F355" s="176">
        <v>710</v>
      </c>
      <c r="G355" s="176">
        <v>703</v>
      </c>
      <c r="H355" s="176">
        <v>695</v>
      </c>
      <c r="I355" s="176">
        <v>725</v>
      </c>
      <c r="J355" s="176">
        <v>716</v>
      </c>
      <c r="K355" s="176">
        <v>0</v>
      </c>
      <c r="L355" s="119">
        <v>0</v>
      </c>
      <c r="M355" s="31" t="s">
        <v>70</v>
      </c>
      <c r="N355" s="108"/>
      <c r="O355" s="108"/>
      <c r="P355" s="108"/>
    </row>
    <row r="356" spans="1:16" ht="15.75" customHeight="1">
      <c r="A356" s="109">
        <v>43441</v>
      </c>
      <c r="B356" s="176" t="s">
        <v>538</v>
      </c>
      <c r="C356" s="176" t="s">
        <v>6</v>
      </c>
      <c r="D356" s="113">
        <f t="shared" si="171"/>
        <v>936.76814988290403</v>
      </c>
      <c r="E356" s="176">
        <v>213.5</v>
      </c>
      <c r="F356" s="176">
        <v>211</v>
      </c>
      <c r="G356" s="176">
        <v>208.5</v>
      </c>
      <c r="H356" s="176">
        <v>206</v>
      </c>
      <c r="I356" s="176">
        <v>217</v>
      </c>
      <c r="J356" s="176">
        <v>207.5</v>
      </c>
      <c r="K356" s="176">
        <v>6</v>
      </c>
      <c r="L356" s="119">
        <f t="shared" ref="L356:L362" si="173">K356*D356</f>
        <v>5620.6088992974237</v>
      </c>
      <c r="M356" s="31" t="s">
        <v>5</v>
      </c>
      <c r="N356"/>
      <c r="O356"/>
      <c r="P356"/>
    </row>
    <row r="357" spans="1:16" ht="15.75" customHeight="1">
      <c r="A357" s="109">
        <v>43441</v>
      </c>
      <c r="B357" s="176" t="s">
        <v>537</v>
      </c>
      <c r="C357" s="176" t="s">
        <v>6</v>
      </c>
      <c r="D357" s="113">
        <f t="shared" si="171"/>
        <v>320</v>
      </c>
      <c r="E357" s="176">
        <v>625</v>
      </c>
      <c r="F357" s="176">
        <v>619</v>
      </c>
      <c r="G357" s="176">
        <v>612</v>
      </c>
      <c r="H357" s="176">
        <v>605</v>
      </c>
      <c r="I357" s="176">
        <v>634</v>
      </c>
      <c r="J357" s="176">
        <v>620.25</v>
      </c>
      <c r="K357" s="176">
        <v>4.75</v>
      </c>
      <c r="L357" s="119">
        <f t="shared" si="173"/>
        <v>1520</v>
      </c>
      <c r="M357" s="31" t="s">
        <v>5</v>
      </c>
      <c r="N357"/>
      <c r="O357"/>
      <c r="P357"/>
    </row>
    <row r="358" spans="1:16" ht="15.75" customHeight="1">
      <c r="A358" s="109">
        <v>43441</v>
      </c>
      <c r="B358" s="176" t="s">
        <v>527</v>
      </c>
      <c r="C358" s="176" t="s">
        <v>8</v>
      </c>
      <c r="D358" s="113">
        <f t="shared" si="171"/>
        <v>1895.7345971563982</v>
      </c>
      <c r="E358" s="176">
        <v>105.5</v>
      </c>
      <c r="F358" s="176">
        <v>106.5</v>
      </c>
      <c r="G358" s="176">
        <v>107.5</v>
      </c>
      <c r="H358" s="176">
        <v>109</v>
      </c>
      <c r="I358" s="176">
        <v>104</v>
      </c>
      <c r="J358" s="176">
        <v>106.5</v>
      </c>
      <c r="K358" s="176">
        <v>1</v>
      </c>
      <c r="L358" s="119">
        <f>K358*D358</f>
        <v>1895.7345971563982</v>
      </c>
      <c r="M358" s="31" t="s">
        <v>5</v>
      </c>
      <c r="N358" s="34"/>
      <c r="O358" s="34"/>
      <c r="P358" s="34"/>
    </row>
    <row r="359" spans="1:16" ht="15.75" customHeight="1">
      <c r="A359" s="109">
        <v>43441</v>
      </c>
      <c r="B359" s="176" t="s">
        <v>529</v>
      </c>
      <c r="C359" s="176" t="s">
        <v>6</v>
      </c>
      <c r="D359" s="113">
        <f t="shared" si="171"/>
        <v>979.1921664626683</v>
      </c>
      <c r="E359" s="176">
        <v>204.25</v>
      </c>
      <c r="F359" s="176">
        <v>202.5</v>
      </c>
      <c r="G359" s="176">
        <v>200.5</v>
      </c>
      <c r="H359" s="176">
        <v>198</v>
      </c>
      <c r="I359" s="176">
        <v>206.5</v>
      </c>
      <c r="J359" s="176">
        <v>200.5</v>
      </c>
      <c r="K359" s="176">
        <v>3.75</v>
      </c>
      <c r="L359" s="119">
        <f t="shared" ref="L359" si="174">K359*D359</f>
        <v>3671.9706242350062</v>
      </c>
      <c r="M359" s="31" t="s">
        <v>5</v>
      </c>
      <c r="N359"/>
      <c r="O359"/>
      <c r="P359"/>
    </row>
    <row r="360" spans="1:16" customFormat="1" ht="15.75">
      <c r="A360" s="109">
        <v>43441</v>
      </c>
      <c r="B360" s="176" t="s">
        <v>536</v>
      </c>
      <c r="C360" s="176" t="s">
        <v>6</v>
      </c>
      <c r="D360" s="113">
        <f t="shared" si="171"/>
        <v>186.9158878504673</v>
      </c>
      <c r="E360" s="176">
        <v>1070</v>
      </c>
      <c r="F360" s="176">
        <v>1060</v>
      </c>
      <c r="G360" s="176">
        <v>1050</v>
      </c>
      <c r="H360" s="176">
        <v>1040</v>
      </c>
      <c r="I360" s="176">
        <v>1082</v>
      </c>
      <c r="J360" s="176">
        <v>1082</v>
      </c>
      <c r="K360" s="176">
        <v>-12</v>
      </c>
      <c r="L360" s="120">
        <f t="shared" ref="L360" si="175">K360*D360</f>
        <v>-2242.9906542056078</v>
      </c>
      <c r="M360" s="11" t="s">
        <v>7</v>
      </c>
    </row>
    <row r="361" spans="1:16" customFormat="1" ht="15.75">
      <c r="A361" s="109">
        <v>43440</v>
      </c>
      <c r="B361" s="176" t="s">
        <v>535</v>
      </c>
      <c r="C361" s="176" t="s">
        <v>6</v>
      </c>
      <c r="D361" s="113">
        <f t="shared" ref="D361:D366" si="176">200000/E361</f>
        <v>358.42293906810033</v>
      </c>
      <c r="E361" s="176">
        <v>558</v>
      </c>
      <c r="F361" s="176">
        <v>553</v>
      </c>
      <c r="G361" s="176">
        <v>547</v>
      </c>
      <c r="H361" s="176">
        <v>542</v>
      </c>
      <c r="I361" s="176">
        <v>565</v>
      </c>
      <c r="J361" s="176">
        <v>547.20000000000005</v>
      </c>
      <c r="K361" s="176">
        <v>10.8</v>
      </c>
      <c r="L361" s="119">
        <f t="shared" si="173"/>
        <v>3870.9677419354839</v>
      </c>
      <c r="M361" s="31" t="s">
        <v>5</v>
      </c>
    </row>
    <row r="362" spans="1:16" s="34" customFormat="1" ht="15.75">
      <c r="A362" s="109">
        <v>43440</v>
      </c>
      <c r="B362" s="176" t="s">
        <v>534</v>
      </c>
      <c r="C362" s="176" t="s">
        <v>6</v>
      </c>
      <c r="D362" s="113">
        <f t="shared" si="176"/>
        <v>233.64485981308411</v>
      </c>
      <c r="E362" s="176">
        <v>856</v>
      </c>
      <c r="F362" s="176">
        <v>850</v>
      </c>
      <c r="G362" s="176">
        <v>842</v>
      </c>
      <c r="H362" s="176">
        <v>835</v>
      </c>
      <c r="I362" s="176">
        <v>864</v>
      </c>
      <c r="J362" s="176">
        <v>843</v>
      </c>
      <c r="K362" s="176">
        <v>13</v>
      </c>
      <c r="L362" s="119">
        <f t="shared" si="173"/>
        <v>3037.3831775700933</v>
      </c>
      <c r="M362" s="31" t="s">
        <v>5</v>
      </c>
      <c r="N362"/>
      <c r="O362"/>
      <c r="P362"/>
    </row>
    <row r="363" spans="1:16" customFormat="1" ht="15.75">
      <c r="A363" s="109">
        <v>43440</v>
      </c>
      <c r="B363" s="176" t="s">
        <v>528</v>
      </c>
      <c r="C363" s="176" t="s">
        <v>6</v>
      </c>
      <c r="D363" s="113">
        <f t="shared" si="176"/>
        <v>1754.3859649122808</v>
      </c>
      <c r="E363" s="176">
        <v>114</v>
      </c>
      <c r="F363" s="176">
        <v>112.75</v>
      </c>
      <c r="G363" s="176">
        <v>111.5</v>
      </c>
      <c r="H363" s="176">
        <v>110.5</v>
      </c>
      <c r="I363" s="176">
        <v>116</v>
      </c>
      <c r="J363" s="176">
        <v>110.8</v>
      </c>
      <c r="K363" s="176">
        <v>3.2</v>
      </c>
      <c r="L363" s="119">
        <f>K363*D363</f>
        <v>5614.0350877192986</v>
      </c>
      <c r="M363" s="31" t="s">
        <v>5</v>
      </c>
    </row>
    <row r="364" spans="1:16" ht="15.75" customHeight="1">
      <c r="A364" s="109">
        <v>43440</v>
      </c>
      <c r="B364" s="176" t="s">
        <v>525</v>
      </c>
      <c r="C364" s="176" t="s">
        <v>8</v>
      </c>
      <c r="D364" s="113">
        <f t="shared" si="176"/>
        <v>941.17647058823525</v>
      </c>
      <c r="E364" s="176">
        <v>212.5</v>
      </c>
      <c r="F364" s="176">
        <v>214.5</v>
      </c>
      <c r="G364" s="176">
        <v>216.5</v>
      </c>
      <c r="H364" s="176">
        <v>219</v>
      </c>
      <c r="I364" s="176">
        <v>209.5</v>
      </c>
      <c r="J364" s="176">
        <v>214.5</v>
      </c>
      <c r="K364" s="176">
        <v>2</v>
      </c>
      <c r="L364" s="119">
        <f t="shared" ref="L364:L365" si="177">K364*D364</f>
        <v>1882.3529411764705</v>
      </c>
      <c r="M364" s="31" t="s">
        <v>5</v>
      </c>
    </row>
    <row r="365" spans="1:16" ht="15.75" customHeight="1">
      <c r="A365" s="109">
        <v>43440</v>
      </c>
      <c r="B365" s="176" t="s">
        <v>533</v>
      </c>
      <c r="C365" s="176" t="s">
        <v>8</v>
      </c>
      <c r="D365" s="113">
        <f t="shared" si="176"/>
        <v>1953.125</v>
      </c>
      <c r="E365" s="176">
        <v>102.4</v>
      </c>
      <c r="F365" s="176">
        <v>103.5</v>
      </c>
      <c r="G365" s="176">
        <v>104.5</v>
      </c>
      <c r="H365" s="176">
        <v>106.5</v>
      </c>
      <c r="I365" s="176">
        <v>101</v>
      </c>
      <c r="J365" s="176">
        <v>101</v>
      </c>
      <c r="K365" s="176">
        <v>0</v>
      </c>
      <c r="L365" s="119">
        <f t="shared" si="177"/>
        <v>0</v>
      </c>
      <c r="M365" s="31" t="s">
        <v>70</v>
      </c>
      <c r="N365"/>
      <c r="O365"/>
      <c r="P365"/>
    </row>
    <row r="366" spans="1:16" customFormat="1" ht="15.75">
      <c r="A366" s="109">
        <v>43440</v>
      </c>
      <c r="B366" s="176" t="s">
        <v>532</v>
      </c>
      <c r="C366" s="176" t="s">
        <v>6</v>
      </c>
      <c r="D366" s="113">
        <f t="shared" si="176"/>
        <v>1286.1736334405145</v>
      </c>
      <c r="E366" s="176">
        <v>155.5</v>
      </c>
      <c r="F366" s="176">
        <v>154</v>
      </c>
      <c r="G366" s="176">
        <v>152.5</v>
      </c>
      <c r="H366" s="176">
        <v>151</v>
      </c>
      <c r="I366" s="176">
        <v>157.5</v>
      </c>
      <c r="J366" s="176">
        <v>157.5</v>
      </c>
      <c r="K366" s="176">
        <v>-2</v>
      </c>
      <c r="L366" s="120">
        <f t="shared" ref="L366" si="178">K366*D366</f>
        <v>-2572.3472668810291</v>
      </c>
      <c r="M366" s="11" t="s">
        <v>7</v>
      </c>
    </row>
    <row r="367" spans="1:16" customFormat="1" ht="16.5" customHeight="1">
      <c r="A367" s="109">
        <v>43439</v>
      </c>
      <c r="B367" s="176" t="s">
        <v>531</v>
      </c>
      <c r="C367" s="176" t="s">
        <v>8</v>
      </c>
      <c r="D367" s="113">
        <f t="shared" ref="D367:D370" si="179">200000/E367</f>
        <v>2329.6447291788004</v>
      </c>
      <c r="E367" s="176">
        <v>85.85</v>
      </c>
      <c r="F367" s="176">
        <v>86.7</v>
      </c>
      <c r="G367" s="176">
        <v>87.5</v>
      </c>
      <c r="H367" s="176">
        <v>88.5</v>
      </c>
      <c r="I367" s="176">
        <v>85</v>
      </c>
      <c r="J367" s="176">
        <v>86</v>
      </c>
      <c r="K367" s="176">
        <v>0</v>
      </c>
      <c r="L367" s="119">
        <f t="shared" ref="L367:L369" si="180">K367*D367</f>
        <v>0</v>
      </c>
      <c r="M367" s="31" t="s">
        <v>70</v>
      </c>
    </row>
    <row r="368" spans="1:16" ht="15.75" customHeight="1">
      <c r="A368" s="109">
        <v>43439</v>
      </c>
      <c r="B368" s="176" t="s">
        <v>530</v>
      </c>
      <c r="C368" s="176" t="s">
        <v>6</v>
      </c>
      <c r="D368" s="113">
        <f t="shared" si="179"/>
        <v>210.9704641350211</v>
      </c>
      <c r="E368" s="176">
        <v>948</v>
      </c>
      <c r="F368" s="176">
        <v>942</v>
      </c>
      <c r="G368" s="176">
        <v>935</v>
      </c>
      <c r="H368" s="176">
        <v>926</v>
      </c>
      <c r="I368" s="176">
        <v>955</v>
      </c>
      <c r="J368" s="176">
        <v>926</v>
      </c>
      <c r="K368" s="176">
        <v>22</v>
      </c>
      <c r="L368" s="119">
        <f t="shared" si="180"/>
        <v>4641.3502109704641</v>
      </c>
      <c r="M368" s="31" t="s">
        <v>5</v>
      </c>
      <c r="N368"/>
      <c r="O368"/>
      <c r="P368"/>
    </row>
    <row r="369" spans="1:16" ht="15.75" customHeight="1">
      <c r="A369" s="109">
        <v>43439</v>
      </c>
      <c r="B369" s="176" t="s">
        <v>529</v>
      </c>
      <c r="C369" s="176" t="s">
        <v>6</v>
      </c>
      <c r="D369" s="113">
        <f t="shared" si="179"/>
        <v>946.0737937559129</v>
      </c>
      <c r="E369" s="176">
        <v>211.4</v>
      </c>
      <c r="F369" s="176">
        <v>209.5</v>
      </c>
      <c r="G369" s="176">
        <v>207.5</v>
      </c>
      <c r="H369" s="176">
        <v>205.5</v>
      </c>
      <c r="I369" s="176">
        <v>214</v>
      </c>
      <c r="J369" s="176">
        <v>207.5</v>
      </c>
      <c r="K369" s="176">
        <v>4</v>
      </c>
      <c r="L369" s="119">
        <f t="shared" si="180"/>
        <v>3784.2951750236516</v>
      </c>
      <c r="M369" s="31" t="s">
        <v>5</v>
      </c>
      <c r="N369"/>
      <c r="O369"/>
      <c r="P369"/>
    </row>
    <row r="370" spans="1:16" ht="15.75" customHeight="1">
      <c r="A370" s="109">
        <v>43439</v>
      </c>
      <c r="B370" s="176" t="s">
        <v>527</v>
      </c>
      <c r="C370" s="176" t="s">
        <v>8</v>
      </c>
      <c r="D370" s="113">
        <f t="shared" si="179"/>
        <v>1851.851851851852</v>
      </c>
      <c r="E370" s="176">
        <v>108</v>
      </c>
      <c r="F370" s="176">
        <v>109</v>
      </c>
      <c r="G370" s="176">
        <v>110</v>
      </c>
      <c r="H370" s="176">
        <v>111</v>
      </c>
      <c r="I370" s="176">
        <v>106.6</v>
      </c>
      <c r="J370" s="176">
        <v>106.6</v>
      </c>
      <c r="K370" s="176">
        <v>-1.4</v>
      </c>
      <c r="L370" s="120">
        <f t="shared" ref="L370" si="181">K370*D370</f>
        <v>-2592.5925925925926</v>
      </c>
      <c r="M370" s="11" t="s">
        <v>7</v>
      </c>
      <c r="N370"/>
      <c r="O370"/>
      <c r="P370"/>
    </row>
    <row r="371" spans="1:16" ht="15.75" customHeight="1">
      <c r="A371" s="109">
        <v>43438</v>
      </c>
      <c r="B371" s="176" t="s">
        <v>528</v>
      </c>
      <c r="C371" s="176" t="s">
        <v>8</v>
      </c>
      <c r="D371" s="113">
        <f t="shared" ref="D371:D374" si="182">200000/E371</f>
        <v>1581.0276679841897</v>
      </c>
      <c r="E371" s="176">
        <v>126.5</v>
      </c>
      <c r="F371" s="176">
        <v>127.5</v>
      </c>
      <c r="G371" s="176">
        <v>128.5</v>
      </c>
      <c r="H371" s="176">
        <v>130</v>
      </c>
      <c r="I371" s="176">
        <v>125</v>
      </c>
      <c r="J371" s="176">
        <v>130</v>
      </c>
      <c r="K371" s="176">
        <v>3.5</v>
      </c>
      <c r="L371" s="119">
        <f t="shared" ref="L371:L373" si="183">K371*D371</f>
        <v>5533.596837944664</v>
      </c>
      <c r="M371" s="31" t="s">
        <v>5</v>
      </c>
      <c r="N371"/>
      <c r="O371"/>
      <c r="P371"/>
    </row>
    <row r="372" spans="1:16" ht="15.75" customHeight="1">
      <c r="A372" s="109">
        <v>43438</v>
      </c>
      <c r="B372" s="176" t="s">
        <v>527</v>
      </c>
      <c r="C372" s="176" t="s">
        <v>8</v>
      </c>
      <c r="D372" s="113">
        <f t="shared" si="182"/>
        <v>1908.3969465648856</v>
      </c>
      <c r="E372" s="176">
        <v>104.8</v>
      </c>
      <c r="F372" s="176">
        <v>106</v>
      </c>
      <c r="G372" s="176">
        <v>107</v>
      </c>
      <c r="H372" s="176">
        <v>108</v>
      </c>
      <c r="I372" s="176">
        <v>103</v>
      </c>
      <c r="J372" s="176">
        <v>107.65</v>
      </c>
      <c r="K372" s="176">
        <v>2.85</v>
      </c>
      <c r="L372" s="119">
        <f t="shared" si="183"/>
        <v>5438.9312977099244</v>
      </c>
      <c r="M372" s="31" t="s">
        <v>5</v>
      </c>
      <c r="N372"/>
      <c r="O372"/>
      <c r="P372"/>
    </row>
    <row r="373" spans="1:16" ht="15.75" customHeight="1">
      <c r="A373" s="109">
        <v>43438</v>
      </c>
      <c r="B373" s="176" t="s">
        <v>525</v>
      </c>
      <c r="C373" s="176" t="s">
        <v>8</v>
      </c>
      <c r="D373" s="113">
        <f t="shared" si="182"/>
        <v>928.07424593967517</v>
      </c>
      <c r="E373" s="4">
        <v>215.5</v>
      </c>
      <c r="F373" s="4">
        <v>217.5</v>
      </c>
      <c r="G373" s="4">
        <v>220</v>
      </c>
      <c r="H373" s="4">
        <v>222</v>
      </c>
      <c r="I373" s="4">
        <v>213</v>
      </c>
      <c r="J373" s="4">
        <v>219.7</v>
      </c>
      <c r="K373" s="4">
        <v>4.2</v>
      </c>
      <c r="L373" s="119">
        <f t="shared" si="183"/>
        <v>3897.911832946636</v>
      </c>
      <c r="M373" s="31" t="s">
        <v>5</v>
      </c>
      <c r="N373"/>
      <c r="O373"/>
      <c r="P373"/>
    </row>
    <row r="374" spans="1:16" ht="15.75" customHeight="1">
      <c r="A374" s="109">
        <v>43438</v>
      </c>
      <c r="B374" s="176" t="s">
        <v>526</v>
      </c>
      <c r="C374" s="176" t="s">
        <v>8</v>
      </c>
      <c r="D374" s="113">
        <f t="shared" si="182"/>
        <v>245.09803921568627</v>
      </c>
      <c r="E374" s="176">
        <v>816</v>
      </c>
      <c r="F374" s="176">
        <v>822</v>
      </c>
      <c r="G374" s="176">
        <v>830</v>
      </c>
      <c r="H374" s="176">
        <v>838</v>
      </c>
      <c r="I374" s="176">
        <v>808</v>
      </c>
      <c r="J374" s="176">
        <v>830</v>
      </c>
      <c r="K374" s="176">
        <v>14</v>
      </c>
      <c r="L374" s="119">
        <f>K374*D374</f>
        <v>3431.372549019608</v>
      </c>
      <c r="M374" s="31" t="s">
        <v>5</v>
      </c>
      <c r="N374"/>
      <c r="O374"/>
      <c r="P374"/>
    </row>
    <row r="375" spans="1:16" ht="15.75" customHeight="1">
      <c r="A375" s="109">
        <v>43437</v>
      </c>
      <c r="B375" s="176" t="s">
        <v>524</v>
      </c>
      <c r="C375" s="176" t="s">
        <v>8</v>
      </c>
      <c r="D375" s="113">
        <f t="shared" ref="D375:D376" si="184">200000/E375</f>
        <v>586.08058608058604</v>
      </c>
      <c r="E375" s="176">
        <v>341.25</v>
      </c>
      <c r="F375" s="176">
        <v>344</v>
      </c>
      <c r="G375" s="176">
        <v>347</v>
      </c>
      <c r="H375" s="176">
        <v>350</v>
      </c>
      <c r="I375" s="176">
        <v>337.5</v>
      </c>
      <c r="J375" s="176">
        <v>347</v>
      </c>
      <c r="K375" s="176">
        <v>2.75</v>
      </c>
      <c r="L375" s="119">
        <f t="shared" ref="L375:L376" si="185">K375*D375</f>
        <v>1611.7216117216117</v>
      </c>
      <c r="M375" s="31" t="s">
        <v>5</v>
      </c>
      <c r="N375"/>
      <c r="O375"/>
      <c r="P375"/>
    </row>
    <row r="376" spans="1:16" ht="15.75" customHeight="1">
      <c r="A376" s="109">
        <v>43437</v>
      </c>
      <c r="B376" s="176" t="s">
        <v>523</v>
      </c>
      <c r="C376" s="176" t="s">
        <v>8</v>
      </c>
      <c r="D376" s="113">
        <f t="shared" si="184"/>
        <v>438.88523151195966</v>
      </c>
      <c r="E376" s="176">
        <v>455.7</v>
      </c>
      <c r="F376" s="176">
        <v>460</v>
      </c>
      <c r="G376" s="176">
        <v>464</v>
      </c>
      <c r="H376" s="176">
        <v>468</v>
      </c>
      <c r="I376" s="176">
        <v>450</v>
      </c>
      <c r="J376" s="176">
        <v>460</v>
      </c>
      <c r="K376" s="176">
        <v>4.3</v>
      </c>
      <c r="L376" s="119">
        <f t="shared" si="185"/>
        <v>1887.2064955014264</v>
      </c>
      <c r="M376" s="31" t="s">
        <v>5</v>
      </c>
      <c r="N376"/>
      <c r="O376"/>
      <c r="P376"/>
    </row>
    <row r="377" spans="1:16" ht="15.75" customHeight="1">
      <c r="A377" s="115"/>
      <c r="B377" s="116"/>
      <c r="C377" s="116"/>
      <c r="D377" s="117"/>
      <c r="E377" s="116"/>
      <c r="F377" s="116"/>
      <c r="G377" s="116"/>
      <c r="H377" s="116"/>
      <c r="I377" s="116"/>
      <c r="J377" s="116"/>
      <c r="K377" s="116"/>
      <c r="L377" s="117"/>
      <c r="M377" s="118"/>
      <c r="N377"/>
      <c r="O377"/>
      <c r="P377"/>
    </row>
    <row r="378" spans="1:16" ht="15.75" customHeight="1">
      <c r="A378" s="109">
        <v>43434</v>
      </c>
      <c r="B378" s="22" t="s">
        <v>43</v>
      </c>
      <c r="C378" s="22" t="s">
        <v>8</v>
      </c>
      <c r="D378" s="113">
        <f t="shared" ref="D378:D382" si="186">200000/E378</f>
        <v>1176.4705882352941</v>
      </c>
      <c r="E378" s="22">
        <v>170</v>
      </c>
      <c r="F378" s="22">
        <v>171.5</v>
      </c>
      <c r="G378" s="22">
        <v>173.25</v>
      </c>
      <c r="H378" s="22">
        <v>175</v>
      </c>
      <c r="I378" s="22">
        <v>168</v>
      </c>
      <c r="J378" s="22">
        <v>171.5</v>
      </c>
      <c r="K378" s="22">
        <v>1.5</v>
      </c>
      <c r="L378" s="21">
        <f t="shared" ref="L378:L379" si="187">K378*D378</f>
        <v>1764.7058823529412</v>
      </c>
      <c r="M378" s="23" t="s">
        <v>5</v>
      </c>
      <c r="N378"/>
      <c r="O378"/>
      <c r="P378"/>
    </row>
    <row r="379" spans="1:16" ht="15.75" customHeight="1">
      <c r="A379" s="109">
        <v>43434</v>
      </c>
      <c r="B379" s="22" t="s">
        <v>371</v>
      </c>
      <c r="C379" s="22" t="s">
        <v>8</v>
      </c>
      <c r="D379" s="113">
        <f t="shared" si="186"/>
        <v>1324.5033112582782</v>
      </c>
      <c r="E379" s="22">
        <v>151</v>
      </c>
      <c r="F379" s="22">
        <v>152.5</v>
      </c>
      <c r="G379" s="22">
        <v>154</v>
      </c>
      <c r="H379" s="22">
        <v>155</v>
      </c>
      <c r="I379" s="22">
        <v>149</v>
      </c>
      <c r="J379" s="22">
        <v>149</v>
      </c>
      <c r="K379" s="9">
        <v>-2</v>
      </c>
      <c r="L379" s="10">
        <f t="shared" si="187"/>
        <v>-2649.0066225165565</v>
      </c>
      <c r="M379" s="11" t="s">
        <v>7</v>
      </c>
      <c r="N379"/>
      <c r="O379"/>
      <c r="P379"/>
    </row>
    <row r="380" spans="1:16" ht="15.75" customHeight="1">
      <c r="A380" s="109">
        <v>43433</v>
      </c>
      <c r="B380" s="22" t="s">
        <v>521</v>
      </c>
      <c r="C380" s="22" t="s">
        <v>8</v>
      </c>
      <c r="D380" s="113">
        <f t="shared" si="186"/>
        <v>1494.7683109118086</v>
      </c>
      <c r="E380" s="22">
        <v>133.80000000000001</v>
      </c>
      <c r="F380" s="22">
        <v>135</v>
      </c>
      <c r="G380" s="22">
        <v>136.5</v>
      </c>
      <c r="H380" s="22">
        <v>138</v>
      </c>
      <c r="I380" s="22">
        <v>132</v>
      </c>
      <c r="J380" s="22">
        <v>135</v>
      </c>
      <c r="K380" s="22">
        <v>1.2</v>
      </c>
      <c r="L380" s="21">
        <f t="shared" ref="L380:L382" si="188">K380*D380</f>
        <v>1793.7219730941704</v>
      </c>
      <c r="M380" s="31" t="s">
        <v>5</v>
      </c>
      <c r="N380"/>
      <c r="O380"/>
      <c r="P380"/>
    </row>
    <row r="381" spans="1:16" ht="15.75" customHeight="1">
      <c r="A381" s="109">
        <v>43433</v>
      </c>
      <c r="B381" s="22" t="s">
        <v>518</v>
      </c>
      <c r="C381" s="22" t="s">
        <v>6</v>
      </c>
      <c r="D381" s="113">
        <f t="shared" si="186"/>
        <v>817.99591002044986</v>
      </c>
      <c r="E381" s="22">
        <v>244.5</v>
      </c>
      <c r="F381" s="22">
        <v>242</v>
      </c>
      <c r="G381" s="22">
        <v>239.5</v>
      </c>
      <c r="H381" s="22">
        <v>237</v>
      </c>
      <c r="I381" s="22">
        <v>247</v>
      </c>
      <c r="J381" s="22">
        <v>242</v>
      </c>
      <c r="K381" s="22">
        <v>2.5</v>
      </c>
      <c r="L381" s="21">
        <f t="shared" si="188"/>
        <v>2044.9897750511245</v>
      </c>
      <c r="M381" s="31" t="s">
        <v>5</v>
      </c>
      <c r="N381"/>
      <c r="O381"/>
      <c r="P381"/>
    </row>
    <row r="382" spans="1:16" ht="15.75" customHeight="1">
      <c r="A382" s="109">
        <v>43433</v>
      </c>
      <c r="B382" s="22" t="s">
        <v>518</v>
      </c>
      <c r="C382" s="22" t="s">
        <v>6</v>
      </c>
      <c r="D382" s="113">
        <f t="shared" si="186"/>
        <v>829.87551867219918</v>
      </c>
      <c r="E382" s="22">
        <v>241</v>
      </c>
      <c r="F382" s="22">
        <v>239</v>
      </c>
      <c r="G382" s="22">
        <v>236.5</v>
      </c>
      <c r="H382" s="22">
        <v>233.5</v>
      </c>
      <c r="I382" s="22">
        <v>243.5</v>
      </c>
      <c r="J382" s="22">
        <v>243.5</v>
      </c>
      <c r="K382" s="9">
        <v>-2.5</v>
      </c>
      <c r="L382" s="10">
        <f t="shared" si="188"/>
        <v>-2074.6887966804979</v>
      </c>
      <c r="M382" s="11" t="s">
        <v>7</v>
      </c>
      <c r="N382"/>
      <c r="O382"/>
      <c r="P382"/>
    </row>
    <row r="383" spans="1:16" ht="15.75" customHeight="1">
      <c r="A383" s="109">
        <v>43432</v>
      </c>
      <c r="B383" s="22" t="s">
        <v>72</v>
      </c>
      <c r="C383" s="22" t="s">
        <v>8</v>
      </c>
      <c r="D383" s="113">
        <f t="shared" ref="D383:D393" si="189">200000/E383</f>
        <v>180.83182640144665</v>
      </c>
      <c r="E383" s="22">
        <v>1106</v>
      </c>
      <c r="F383" s="22">
        <v>1116</v>
      </c>
      <c r="G383" s="22">
        <v>1127</v>
      </c>
      <c r="H383" s="22">
        <v>1137</v>
      </c>
      <c r="I383" s="22">
        <v>1092</v>
      </c>
      <c r="J383" s="22">
        <v>1133</v>
      </c>
      <c r="K383" s="22">
        <v>27</v>
      </c>
      <c r="L383" s="21">
        <f t="shared" ref="L383:L386" si="190">K383*D383</f>
        <v>4882.4593128390597</v>
      </c>
      <c r="M383" s="31" t="s">
        <v>5</v>
      </c>
      <c r="N383"/>
      <c r="O383"/>
      <c r="P383"/>
    </row>
    <row r="384" spans="1:16" ht="15.75" customHeight="1">
      <c r="A384" s="109">
        <v>43432</v>
      </c>
      <c r="B384" s="22" t="s">
        <v>520</v>
      </c>
      <c r="C384" s="22" t="s">
        <v>8</v>
      </c>
      <c r="D384" s="113">
        <f t="shared" si="189"/>
        <v>537.63440860215053</v>
      </c>
      <c r="E384" s="22">
        <v>372</v>
      </c>
      <c r="F384" s="22">
        <v>375</v>
      </c>
      <c r="G384" s="22">
        <v>379</v>
      </c>
      <c r="H384" s="22">
        <v>383</v>
      </c>
      <c r="I384" s="22">
        <v>368</v>
      </c>
      <c r="J384" s="22">
        <v>375</v>
      </c>
      <c r="K384" s="22">
        <v>3</v>
      </c>
      <c r="L384" s="21">
        <f t="shared" si="190"/>
        <v>1612.9032258064517</v>
      </c>
      <c r="M384" s="31" t="s">
        <v>5</v>
      </c>
      <c r="N384"/>
      <c r="O384"/>
      <c r="P384"/>
    </row>
    <row r="385" spans="1:16" ht="15.75" customHeight="1">
      <c r="A385" s="109">
        <v>43432</v>
      </c>
      <c r="B385" s="22" t="s">
        <v>476</v>
      </c>
      <c r="C385" s="22" t="s">
        <v>8</v>
      </c>
      <c r="D385" s="113">
        <f t="shared" si="189"/>
        <v>362.31884057971013</v>
      </c>
      <c r="E385" s="22">
        <v>552</v>
      </c>
      <c r="F385" s="22">
        <v>556.5</v>
      </c>
      <c r="G385" s="22">
        <v>561</v>
      </c>
      <c r="H385" s="22">
        <v>566</v>
      </c>
      <c r="I385" s="22">
        <v>547</v>
      </c>
      <c r="J385" s="22">
        <v>556.5</v>
      </c>
      <c r="K385" s="22">
        <v>4.5</v>
      </c>
      <c r="L385" s="21">
        <f t="shared" si="190"/>
        <v>1630.4347826086955</v>
      </c>
      <c r="M385" s="31" t="s">
        <v>5</v>
      </c>
      <c r="N385"/>
      <c r="O385"/>
      <c r="P385"/>
    </row>
    <row r="386" spans="1:16" ht="15.75" customHeight="1">
      <c r="A386" s="109">
        <v>43432</v>
      </c>
      <c r="B386" s="22" t="s">
        <v>378</v>
      </c>
      <c r="C386" s="22" t="s">
        <v>6</v>
      </c>
      <c r="D386" s="113">
        <f t="shared" si="189"/>
        <v>253.80710659898477</v>
      </c>
      <c r="E386" s="22">
        <v>788</v>
      </c>
      <c r="F386" s="22">
        <v>782</v>
      </c>
      <c r="G386" s="22">
        <v>775</v>
      </c>
      <c r="H386" s="22">
        <v>762</v>
      </c>
      <c r="I386" s="22">
        <v>796</v>
      </c>
      <c r="J386" s="22">
        <v>782</v>
      </c>
      <c r="K386" s="22">
        <v>6</v>
      </c>
      <c r="L386" s="21">
        <f t="shared" si="190"/>
        <v>1522.8426395939086</v>
      </c>
      <c r="M386" s="31" t="s">
        <v>5</v>
      </c>
      <c r="N386"/>
      <c r="O386"/>
      <c r="P386"/>
    </row>
    <row r="387" spans="1:16" ht="15.75" customHeight="1">
      <c r="A387" s="109">
        <v>43431</v>
      </c>
      <c r="B387" s="22" t="s">
        <v>371</v>
      </c>
      <c r="C387" s="22" t="s">
        <v>6</v>
      </c>
      <c r="D387" s="113">
        <f t="shared" si="189"/>
        <v>1333.3333333333333</v>
      </c>
      <c r="E387" s="22">
        <v>150</v>
      </c>
      <c r="F387" s="22">
        <v>148.5</v>
      </c>
      <c r="G387" s="22">
        <v>147</v>
      </c>
      <c r="H387" s="22">
        <v>145</v>
      </c>
      <c r="I387" s="22">
        <v>152</v>
      </c>
      <c r="J387" s="22">
        <v>148.9</v>
      </c>
      <c r="K387" s="22">
        <v>1</v>
      </c>
      <c r="L387" s="21">
        <f t="shared" ref="L387:L389" si="191">K387*D387</f>
        <v>1333.3333333333333</v>
      </c>
      <c r="M387" s="31" t="s">
        <v>5</v>
      </c>
      <c r="N387"/>
      <c r="O387"/>
      <c r="P387"/>
    </row>
    <row r="388" spans="1:16" ht="15.75" customHeight="1">
      <c r="A388" s="109">
        <v>43431</v>
      </c>
      <c r="B388" s="22" t="s">
        <v>476</v>
      </c>
      <c r="C388" s="22" t="s">
        <v>8</v>
      </c>
      <c r="D388" s="113">
        <f t="shared" si="189"/>
        <v>352.73368606701939</v>
      </c>
      <c r="E388" s="22">
        <v>567</v>
      </c>
      <c r="F388" s="22">
        <v>572</v>
      </c>
      <c r="G388" s="22">
        <v>577</v>
      </c>
      <c r="H388" s="22">
        <v>582</v>
      </c>
      <c r="I388" s="22">
        <v>560</v>
      </c>
      <c r="J388" s="22">
        <v>577</v>
      </c>
      <c r="K388" s="22">
        <v>10</v>
      </c>
      <c r="L388" s="21">
        <f t="shared" si="191"/>
        <v>3527.3368606701938</v>
      </c>
      <c r="M388" s="31" t="s">
        <v>5</v>
      </c>
      <c r="N388"/>
      <c r="O388"/>
      <c r="P388"/>
    </row>
    <row r="389" spans="1:16" ht="15.75" customHeight="1">
      <c r="A389" s="109">
        <v>43431</v>
      </c>
      <c r="B389" s="22" t="s">
        <v>60</v>
      </c>
      <c r="C389" s="22" t="s">
        <v>8</v>
      </c>
      <c r="D389" s="113">
        <f t="shared" si="189"/>
        <v>1652.8925619834711</v>
      </c>
      <c r="E389" s="22">
        <v>121</v>
      </c>
      <c r="F389" s="22">
        <v>122</v>
      </c>
      <c r="G389" s="22">
        <v>123</v>
      </c>
      <c r="H389" s="22">
        <v>124.5</v>
      </c>
      <c r="I389" s="22">
        <v>119.75</v>
      </c>
      <c r="J389" s="22">
        <v>122</v>
      </c>
      <c r="K389" s="22">
        <v>1</v>
      </c>
      <c r="L389" s="21">
        <f t="shared" si="191"/>
        <v>1652.8925619834711</v>
      </c>
      <c r="M389" s="31" t="s">
        <v>5</v>
      </c>
      <c r="N389"/>
      <c r="O389"/>
      <c r="P389"/>
    </row>
    <row r="390" spans="1:16" ht="15.75" customHeight="1">
      <c r="A390" s="109">
        <v>43430</v>
      </c>
      <c r="B390" s="22" t="s">
        <v>514</v>
      </c>
      <c r="C390" s="22" t="s">
        <v>8</v>
      </c>
      <c r="D390" s="113">
        <f t="shared" si="189"/>
        <v>84.495141529362058</v>
      </c>
      <c r="E390" s="22">
        <v>2367</v>
      </c>
      <c r="F390" s="22">
        <v>2390</v>
      </c>
      <c r="G390" s="22">
        <v>2415</v>
      </c>
      <c r="H390" s="22">
        <v>2400</v>
      </c>
      <c r="I390" s="22">
        <v>2340</v>
      </c>
      <c r="J390" s="22">
        <v>2402</v>
      </c>
      <c r="K390" s="22">
        <v>35</v>
      </c>
      <c r="L390" s="21">
        <f t="shared" ref="L390:L393" si="192">K390*D390</f>
        <v>2957.3299535276719</v>
      </c>
      <c r="M390" s="31" t="s">
        <v>5</v>
      </c>
    </row>
    <row r="391" spans="1:16" s="39" customFormat="1" ht="15.75" customHeight="1">
      <c r="A391" s="109">
        <v>43430</v>
      </c>
      <c r="B391" s="22" t="s">
        <v>409</v>
      </c>
      <c r="C391" s="22" t="s">
        <v>8</v>
      </c>
      <c r="D391" s="113">
        <f t="shared" si="189"/>
        <v>1980.1980198019803</v>
      </c>
      <c r="E391" s="22">
        <v>101</v>
      </c>
      <c r="F391" s="22">
        <v>102</v>
      </c>
      <c r="G391" s="22">
        <v>103</v>
      </c>
      <c r="H391" s="22">
        <v>104</v>
      </c>
      <c r="I391" s="22">
        <v>99.75</v>
      </c>
      <c r="J391" s="22">
        <v>102.95</v>
      </c>
      <c r="K391" s="22">
        <f>J391-E391</f>
        <v>1.9500000000000028</v>
      </c>
      <c r="L391" s="21">
        <f t="shared" si="192"/>
        <v>3861.3861386138674</v>
      </c>
      <c r="M391" s="31" t="s">
        <v>5</v>
      </c>
    </row>
    <row r="392" spans="1:16" s="39" customFormat="1" ht="15.75" customHeight="1">
      <c r="A392" s="109">
        <v>43430</v>
      </c>
      <c r="B392" s="22" t="s">
        <v>519</v>
      </c>
      <c r="C392" s="22" t="s">
        <v>6</v>
      </c>
      <c r="D392" s="113">
        <f t="shared" si="189"/>
        <v>207.79220779220779</v>
      </c>
      <c r="E392" s="22">
        <v>962.5</v>
      </c>
      <c r="F392" s="22">
        <v>955</v>
      </c>
      <c r="G392" s="22">
        <v>948</v>
      </c>
      <c r="H392" s="22">
        <v>940</v>
      </c>
      <c r="I392" s="22">
        <v>972</v>
      </c>
      <c r="J392" s="22">
        <v>955</v>
      </c>
      <c r="K392" s="22">
        <f>E392-J392</f>
        <v>7.5</v>
      </c>
      <c r="L392" s="21">
        <f t="shared" si="192"/>
        <v>1558.4415584415585</v>
      </c>
      <c r="M392" s="31" t="s">
        <v>5</v>
      </c>
      <c r="N392" s="1"/>
      <c r="O392" s="1"/>
      <c r="P392" s="1"/>
    </row>
    <row r="393" spans="1:16" customFormat="1">
      <c r="A393" s="109">
        <v>43430</v>
      </c>
      <c r="B393" s="22" t="s">
        <v>371</v>
      </c>
      <c r="C393" s="22" t="s">
        <v>6</v>
      </c>
      <c r="D393" s="113">
        <f t="shared" si="189"/>
        <v>1388.8888888888889</v>
      </c>
      <c r="E393" s="22">
        <v>144</v>
      </c>
      <c r="F393" s="22">
        <v>142.80000000000001</v>
      </c>
      <c r="G393" s="22">
        <v>141.5</v>
      </c>
      <c r="H393" s="22">
        <v>140</v>
      </c>
      <c r="I393" s="22">
        <v>145.5</v>
      </c>
      <c r="J393" s="22">
        <v>143</v>
      </c>
      <c r="K393" s="22">
        <f>E393-J393</f>
        <v>1</v>
      </c>
      <c r="L393" s="21">
        <f t="shared" si="192"/>
        <v>1388.8888888888889</v>
      </c>
      <c r="M393" s="31" t="s">
        <v>5</v>
      </c>
    </row>
    <row r="394" spans="1:16" ht="15.75" customHeight="1">
      <c r="A394" s="109">
        <v>43426</v>
      </c>
      <c r="B394" s="22" t="s">
        <v>409</v>
      </c>
      <c r="C394" s="22" t="s">
        <v>6</v>
      </c>
      <c r="D394" s="113">
        <f t="shared" ref="D394:D396" si="193">200000/E394</f>
        <v>1980.1980198019803</v>
      </c>
      <c r="E394" s="22">
        <v>101</v>
      </c>
      <c r="F394" s="22">
        <v>100</v>
      </c>
      <c r="G394" s="22">
        <v>99</v>
      </c>
      <c r="H394" s="22">
        <v>98</v>
      </c>
      <c r="I394" s="22">
        <v>102.35</v>
      </c>
      <c r="J394" s="22">
        <v>99</v>
      </c>
      <c r="K394" s="22">
        <v>2</v>
      </c>
      <c r="L394" s="21">
        <f t="shared" ref="L394:L397" si="194">K394*D394</f>
        <v>3960.3960396039606</v>
      </c>
      <c r="M394" s="23" t="s">
        <v>5</v>
      </c>
    </row>
    <row r="395" spans="1:16" s="38" customFormat="1" ht="15.75" customHeight="1">
      <c r="A395" s="109">
        <v>43426</v>
      </c>
      <c r="B395" s="22" t="s">
        <v>60</v>
      </c>
      <c r="C395" s="22" t="s">
        <v>8</v>
      </c>
      <c r="D395" s="113">
        <f t="shared" si="193"/>
        <v>1626.0162601626016</v>
      </c>
      <c r="E395" s="22">
        <v>123</v>
      </c>
      <c r="F395" s="22">
        <v>124.2</v>
      </c>
      <c r="G395" s="22">
        <v>125.25</v>
      </c>
      <c r="H395" s="22">
        <v>126.5</v>
      </c>
      <c r="I395" s="22">
        <v>121</v>
      </c>
      <c r="J395" s="22">
        <v>124</v>
      </c>
      <c r="K395" s="22">
        <v>1</v>
      </c>
      <c r="L395" s="21">
        <f t="shared" si="194"/>
        <v>1626.0162601626016</v>
      </c>
      <c r="M395" s="23" t="s">
        <v>5</v>
      </c>
    </row>
    <row r="396" spans="1:16" s="38" customFormat="1" ht="15.75" customHeight="1">
      <c r="A396" s="109">
        <v>43426</v>
      </c>
      <c r="B396" s="22" t="s">
        <v>518</v>
      </c>
      <c r="C396" s="22" t="s">
        <v>6</v>
      </c>
      <c r="D396" s="113">
        <f t="shared" si="193"/>
        <v>825.59339525283792</v>
      </c>
      <c r="E396" s="22">
        <v>242.25</v>
      </c>
      <c r="F396" s="22">
        <v>240</v>
      </c>
      <c r="G396" s="22">
        <v>238</v>
      </c>
      <c r="H396" s="22">
        <v>235</v>
      </c>
      <c r="I396" s="22">
        <v>245</v>
      </c>
      <c r="J396" s="22">
        <v>240</v>
      </c>
      <c r="K396" s="22">
        <v>2.25</v>
      </c>
      <c r="L396" s="21">
        <f t="shared" si="194"/>
        <v>1857.5851393188852</v>
      </c>
      <c r="M396" s="23" t="s">
        <v>5</v>
      </c>
    </row>
    <row r="397" spans="1:16" s="38" customFormat="1" ht="15.75" customHeight="1">
      <c r="A397" s="109">
        <v>43426</v>
      </c>
      <c r="B397" s="22" t="s">
        <v>364</v>
      </c>
      <c r="C397" s="22" t="s">
        <v>8</v>
      </c>
      <c r="D397" s="113">
        <f t="shared" ref="D397:D400" si="195">200000/E397</f>
        <v>235.57126030624264</v>
      </c>
      <c r="E397" s="22">
        <v>849</v>
      </c>
      <c r="F397" s="22">
        <v>857</v>
      </c>
      <c r="G397" s="22">
        <v>864</v>
      </c>
      <c r="H397" s="22">
        <v>872</v>
      </c>
      <c r="I397" s="22">
        <v>841</v>
      </c>
      <c r="J397" s="22">
        <v>841</v>
      </c>
      <c r="K397" s="22">
        <f t="shared" ref="K397" si="196">J397-E397</f>
        <v>-8</v>
      </c>
      <c r="L397" s="10">
        <f t="shared" si="194"/>
        <v>-1884.5700824499411</v>
      </c>
      <c r="M397" s="11" t="s">
        <v>7</v>
      </c>
    </row>
    <row r="398" spans="1:16" s="38" customFormat="1" ht="15.75" customHeight="1">
      <c r="A398" s="109">
        <v>43425</v>
      </c>
      <c r="B398" s="22" t="s">
        <v>378</v>
      </c>
      <c r="C398" s="22" t="s">
        <v>8</v>
      </c>
      <c r="D398" s="113">
        <f t="shared" si="195"/>
        <v>248.75621890547265</v>
      </c>
      <c r="E398" s="22">
        <v>804</v>
      </c>
      <c r="F398" s="22">
        <v>810</v>
      </c>
      <c r="G398" s="22">
        <v>817</v>
      </c>
      <c r="H398" s="22">
        <v>825</v>
      </c>
      <c r="I398" s="22">
        <v>795</v>
      </c>
      <c r="J398" s="22">
        <v>804</v>
      </c>
      <c r="K398" s="22">
        <v>0</v>
      </c>
      <c r="L398" s="21">
        <f t="shared" ref="L398:L400" si="197">K398*D398</f>
        <v>0</v>
      </c>
      <c r="M398" s="23" t="s">
        <v>171</v>
      </c>
    </row>
    <row r="399" spans="1:16" s="38" customFormat="1" ht="15.75" customHeight="1">
      <c r="A399" s="109">
        <v>43425</v>
      </c>
      <c r="B399" s="22" t="s">
        <v>487</v>
      </c>
      <c r="C399" s="22" t="s">
        <v>8</v>
      </c>
      <c r="D399" s="113">
        <f t="shared" si="195"/>
        <v>2222.2222222222222</v>
      </c>
      <c r="E399" s="22">
        <v>90</v>
      </c>
      <c r="F399" s="22">
        <v>91</v>
      </c>
      <c r="G399" s="22">
        <v>92</v>
      </c>
      <c r="H399" s="22">
        <v>93</v>
      </c>
      <c r="I399" s="22">
        <v>88.5</v>
      </c>
      <c r="J399" s="22">
        <v>91</v>
      </c>
      <c r="K399" s="22">
        <v>1</v>
      </c>
      <c r="L399" s="21">
        <f t="shared" si="197"/>
        <v>2222.2222222222222</v>
      </c>
      <c r="M399" s="23" t="s">
        <v>5</v>
      </c>
    </row>
    <row r="400" spans="1:16" s="38" customFormat="1" ht="15.75" customHeight="1">
      <c r="A400" s="109">
        <v>43425</v>
      </c>
      <c r="B400" s="22" t="s">
        <v>364</v>
      </c>
      <c r="C400" s="22" t="s">
        <v>6</v>
      </c>
      <c r="D400" s="113">
        <f t="shared" si="195"/>
        <v>247.52475247524754</v>
      </c>
      <c r="E400" s="22">
        <v>808</v>
      </c>
      <c r="F400" s="22">
        <v>800</v>
      </c>
      <c r="G400" s="22">
        <v>792</v>
      </c>
      <c r="H400" s="22">
        <v>785</v>
      </c>
      <c r="I400" s="22">
        <v>817</v>
      </c>
      <c r="J400" s="22">
        <v>817</v>
      </c>
      <c r="K400" s="22">
        <v>-11</v>
      </c>
      <c r="L400" s="10">
        <f t="shared" si="197"/>
        <v>-2722.772277227723</v>
      </c>
      <c r="M400" s="11" t="s">
        <v>7</v>
      </c>
    </row>
    <row r="401" spans="1:13" s="38" customFormat="1" ht="15.75" customHeight="1">
      <c r="A401" s="109">
        <v>43424</v>
      </c>
      <c r="B401" s="22" t="s">
        <v>365</v>
      </c>
      <c r="C401" s="22" t="s">
        <v>8</v>
      </c>
      <c r="D401" s="113">
        <f t="shared" ref="D401:D406" si="198">200000/E401</f>
        <v>267.37967914438502</v>
      </c>
      <c r="E401" s="22">
        <v>748</v>
      </c>
      <c r="F401" s="22">
        <v>754</v>
      </c>
      <c r="G401" s="22">
        <v>760</v>
      </c>
      <c r="H401" s="22">
        <v>767</v>
      </c>
      <c r="I401" s="22">
        <v>740</v>
      </c>
      <c r="J401" s="22">
        <v>767</v>
      </c>
      <c r="K401" s="22">
        <f t="shared" ref="K401:K402" si="199">J401-E401</f>
        <v>19</v>
      </c>
      <c r="L401" s="21">
        <f t="shared" ref="L401:L406" si="200">K401*D401</f>
        <v>5080.2139037433153</v>
      </c>
      <c r="M401" s="23" t="s">
        <v>5</v>
      </c>
    </row>
    <row r="402" spans="1:13" s="38" customFormat="1" ht="15.75" customHeight="1">
      <c r="A402" s="109">
        <v>43424</v>
      </c>
      <c r="B402" s="22" t="s">
        <v>430</v>
      </c>
      <c r="C402" s="22" t="s">
        <v>8</v>
      </c>
      <c r="D402" s="113">
        <f t="shared" si="198"/>
        <v>851.063829787234</v>
      </c>
      <c r="E402" s="22">
        <v>235</v>
      </c>
      <c r="F402" s="22">
        <v>237</v>
      </c>
      <c r="G402" s="22">
        <v>239</v>
      </c>
      <c r="H402" s="22">
        <v>241</v>
      </c>
      <c r="I402" s="22">
        <v>232.5</v>
      </c>
      <c r="J402" s="22">
        <v>241</v>
      </c>
      <c r="K402" s="22">
        <f t="shared" si="199"/>
        <v>6</v>
      </c>
      <c r="L402" s="21">
        <f t="shared" si="200"/>
        <v>5106.3829787234044</v>
      </c>
      <c r="M402" s="23" t="s">
        <v>5</v>
      </c>
    </row>
    <row r="403" spans="1:13" s="38" customFormat="1" ht="15.75" customHeight="1">
      <c r="A403" s="109">
        <v>43423</v>
      </c>
      <c r="B403" s="22" t="s">
        <v>359</v>
      </c>
      <c r="C403" s="22" t="s">
        <v>8</v>
      </c>
      <c r="D403" s="113">
        <f t="shared" si="198"/>
        <v>586.51026392961876</v>
      </c>
      <c r="E403" s="22">
        <v>341</v>
      </c>
      <c r="F403" s="22">
        <v>338</v>
      </c>
      <c r="G403" s="22">
        <v>335</v>
      </c>
      <c r="H403" s="22">
        <v>331</v>
      </c>
      <c r="I403" s="22">
        <v>345</v>
      </c>
      <c r="J403" s="22">
        <v>345</v>
      </c>
      <c r="K403" s="22">
        <v>-4</v>
      </c>
      <c r="L403" s="10">
        <f t="shared" si="200"/>
        <v>-2346.041055718475</v>
      </c>
      <c r="M403" s="11" t="s">
        <v>7</v>
      </c>
    </row>
    <row r="404" spans="1:13" s="38" customFormat="1" ht="15.75" customHeight="1">
      <c r="A404" s="109">
        <v>43423</v>
      </c>
      <c r="B404" s="22" t="s">
        <v>492</v>
      </c>
      <c r="C404" s="22" t="s">
        <v>8</v>
      </c>
      <c r="D404" s="113">
        <f t="shared" si="198"/>
        <v>2617.8010471204188</v>
      </c>
      <c r="E404" s="22">
        <v>76.400000000000006</v>
      </c>
      <c r="F404" s="22">
        <v>77.150000000000006</v>
      </c>
      <c r="G404" s="22">
        <v>78</v>
      </c>
      <c r="H404" s="22">
        <v>78.75</v>
      </c>
      <c r="I404" s="22">
        <v>75.5</v>
      </c>
      <c r="J404" s="22">
        <v>78.75</v>
      </c>
      <c r="K404" s="22">
        <f t="shared" ref="K404:K406" si="201">J404-E404</f>
        <v>2.3499999999999943</v>
      </c>
      <c r="L404" s="21">
        <f t="shared" si="200"/>
        <v>6151.8324607329696</v>
      </c>
      <c r="M404" s="23" t="s">
        <v>5</v>
      </c>
    </row>
    <row r="405" spans="1:13" s="38" customFormat="1" ht="15.75" customHeight="1">
      <c r="A405" s="109">
        <v>43423</v>
      </c>
      <c r="B405" s="22" t="s">
        <v>515</v>
      </c>
      <c r="C405" s="22" t="s">
        <v>8</v>
      </c>
      <c r="D405" s="113">
        <f t="shared" si="198"/>
        <v>615.38461538461536</v>
      </c>
      <c r="E405" s="22">
        <v>325</v>
      </c>
      <c r="F405" s="22">
        <v>328</v>
      </c>
      <c r="G405" s="22">
        <v>331</v>
      </c>
      <c r="H405" s="22">
        <v>335</v>
      </c>
      <c r="I405" s="22">
        <v>321</v>
      </c>
      <c r="J405" s="22">
        <v>335</v>
      </c>
      <c r="K405" s="22">
        <f t="shared" si="201"/>
        <v>10</v>
      </c>
      <c r="L405" s="21">
        <f t="shared" si="200"/>
        <v>6153.8461538461534</v>
      </c>
      <c r="M405" s="23" t="s">
        <v>5</v>
      </c>
    </row>
    <row r="406" spans="1:13" s="39" customFormat="1" ht="15.75" customHeight="1">
      <c r="A406" s="109">
        <v>43423</v>
      </c>
      <c r="B406" s="22" t="s">
        <v>517</v>
      </c>
      <c r="C406" s="22" t="s">
        <v>8</v>
      </c>
      <c r="D406" s="113">
        <f t="shared" si="198"/>
        <v>4830.9178743961356</v>
      </c>
      <c r="E406" s="22">
        <v>41.4</v>
      </c>
      <c r="F406" s="22">
        <v>42</v>
      </c>
      <c r="G406" s="22">
        <v>42.5</v>
      </c>
      <c r="H406" s="22">
        <v>43</v>
      </c>
      <c r="I406" s="22">
        <v>40.700000000000003</v>
      </c>
      <c r="J406" s="22">
        <v>43</v>
      </c>
      <c r="K406" s="22">
        <f t="shared" si="201"/>
        <v>1.6000000000000014</v>
      </c>
      <c r="L406" s="21">
        <f t="shared" si="200"/>
        <v>7729.4685990338239</v>
      </c>
      <c r="M406" s="23" t="s">
        <v>5</v>
      </c>
    </row>
    <row r="407" spans="1:13" s="39" customFormat="1" ht="15.75" customHeight="1">
      <c r="A407" s="109">
        <v>43420</v>
      </c>
      <c r="B407" s="22" t="s">
        <v>516</v>
      </c>
      <c r="C407" s="22" t="s">
        <v>8</v>
      </c>
      <c r="D407" s="113">
        <f t="shared" ref="D407:D411" si="202">200000/E407</f>
        <v>582.6656955571741</v>
      </c>
      <c r="E407" s="22">
        <v>343.25</v>
      </c>
      <c r="F407" s="22">
        <v>346</v>
      </c>
      <c r="G407" s="22">
        <v>349</v>
      </c>
      <c r="H407" s="22">
        <v>352</v>
      </c>
      <c r="I407" s="22">
        <v>339</v>
      </c>
      <c r="J407" s="22">
        <v>352</v>
      </c>
      <c r="K407" s="22">
        <f t="shared" ref="K407:K408" si="203">J407-E407</f>
        <v>8.75</v>
      </c>
      <c r="L407" s="21">
        <f t="shared" ref="L407:L409" si="204">K407*D407</f>
        <v>5098.3248361252736</v>
      </c>
      <c r="M407" s="23" t="s">
        <v>5</v>
      </c>
    </row>
    <row r="408" spans="1:13" ht="15.75" customHeight="1">
      <c r="A408" s="109">
        <v>43420</v>
      </c>
      <c r="B408" s="22" t="s">
        <v>29</v>
      </c>
      <c r="C408" s="22" t="s">
        <v>8</v>
      </c>
      <c r="D408" s="21">
        <f t="shared" si="202"/>
        <v>321.02728731942216</v>
      </c>
      <c r="E408" s="22">
        <v>623</v>
      </c>
      <c r="F408" s="22">
        <v>629</v>
      </c>
      <c r="G408" s="22">
        <v>635</v>
      </c>
      <c r="H408" s="22">
        <v>641</v>
      </c>
      <c r="I408" s="22">
        <v>615</v>
      </c>
      <c r="J408" s="22">
        <v>623</v>
      </c>
      <c r="K408" s="113">
        <f t="shared" si="203"/>
        <v>0</v>
      </c>
      <c r="L408" s="21">
        <f t="shared" si="204"/>
        <v>0</v>
      </c>
      <c r="M408" s="31" t="s">
        <v>171</v>
      </c>
    </row>
    <row r="409" spans="1:13" ht="15.75" customHeight="1">
      <c r="A409" s="109">
        <v>43420</v>
      </c>
      <c r="B409" s="22" t="s">
        <v>492</v>
      </c>
      <c r="C409" s="22" t="s">
        <v>8</v>
      </c>
      <c r="D409" s="21">
        <f t="shared" si="202"/>
        <v>2580.6451612903224</v>
      </c>
      <c r="E409" s="22">
        <v>77.5</v>
      </c>
      <c r="F409" s="22">
        <v>78.25</v>
      </c>
      <c r="G409" s="22">
        <v>79</v>
      </c>
      <c r="H409" s="22">
        <v>80</v>
      </c>
      <c r="I409" s="22">
        <v>76.400000000000006</v>
      </c>
      <c r="J409" s="22">
        <v>78.25</v>
      </c>
      <c r="K409" s="113">
        <v>0.75</v>
      </c>
      <c r="L409" s="21">
        <f t="shared" si="204"/>
        <v>1935.483870967742</v>
      </c>
      <c r="M409" s="31" t="s">
        <v>5</v>
      </c>
    </row>
    <row r="410" spans="1:13" ht="15.75" customHeight="1">
      <c r="A410" s="109">
        <v>43419</v>
      </c>
      <c r="B410" s="22" t="s">
        <v>34</v>
      </c>
      <c r="C410" s="22" t="s">
        <v>8</v>
      </c>
      <c r="D410" s="21">
        <f t="shared" si="202"/>
        <v>168.99028305872412</v>
      </c>
      <c r="E410" s="22">
        <v>1183.5</v>
      </c>
      <c r="F410" s="22">
        <v>1191</v>
      </c>
      <c r="G410" s="22">
        <v>1200</v>
      </c>
      <c r="H410" s="22">
        <v>1210</v>
      </c>
      <c r="I410" s="22">
        <v>1170</v>
      </c>
      <c r="J410" s="22">
        <v>1191</v>
      </c>
      <c r="K410" s="113">
        <f t="shared" ref="K410" si="205">J410-E410</f>
        <v>7.5</v>
      </c>
      <c r="L410" s="21">
        <f t="shared" ref="L410" si="206">K410*D410</f>
        <v>1267.4271229404308</v>
      </c>
      <c r="M410" s="31" t="s">
        <v>171</v>
      </c>
    </row>
    <row r="411" spans="1:13" ht="15.75" customHeight="1">
      <c r="A411" s="109">
        <v>43419</v>
      </c>
      <c r="B411" s="22" t="s">
        <v>514</v>
      </c>
      <c r="C411" s="22" t="s">
        <v>8</v>
      </c>
      <c r="D411" s="21">
        <f t="shared" si="202"/>
        <v>86.021505376344081</v>
      </c>
      <c r="E411" s="22">
        <v>2325</v>
      </c>
      <c r="F411" s="22">
        <v>2340</v>
      </c>
      <c r="G411" s="22">
        <v>2360</v>
      </c>
      <c r="H411" s="22">
        <v>2380</v>
      </c>
      <c r="I411" s="22">
        <v>2305</v>
      </c>
      <c r="J411" s="22">
        <v>2340</v>
      </c>
      <c r="K411" s="113">
        <f t="shared" ref="K411" si="207">J411-E411</f>
        <v>15</v>
      </c>
      <c r="L411" s="21">
        <f t="shared" ref="L411" si="208">K411*D411</f>
        <v>1290.3225806451612</v>
      </c>
      <c r="M411" s="31" t="s">
        <v>5</v>
      </c>
    </row>
    <row r="412" spans="1:13" ht="15.75" customHeight="1">
      <c r="A412" s="109">
        <v>43418</v>
      </c>
      <c r="B412" s="22" t="s">
        <v>511</v>
      </c>
      <c r="C412" s="22" t="s">
        <v>6</v>
      </c>
      <c r="D412" s="21">
        <f t="shared" ref="D412:D423" si="209">200000/E412</f>
        <v>1834.8623853211009</v>
      </c>
      <c r="E412" s="189">
        <v>109</v>
      </c>
      <c r="F412" s="189">
        <v>108</v>
      </c>
      <c r="G412" s="189">
        <v>106.5</v>
      </c>
      <c r="H412" s="189">
        <v>105</v>
      </c>
      <c r="I412" s="189">
        <v>111</v>
      </c>
      <c r="J412" s="189">
        <v>106.5</v>
      </c>
      <c r="K412" s="21">
        <f>E412-J412</f>
        <v>2.5</v>
      </c>
      <c r="L412" s="21">
        <f t="shared" ref="L412:L423" si="210">K412*D412</f>
        <v>4587.1559633027518</v>
      </c>
      <c r="M412" s="31" t="s">
        <v>5</v>
      </c>
    </row>
    <row r="413" spans="1:13" ht="15.75" customHeight="1">
      <c r="A413" s="109">
        <v>43418</v>
      </c>
      <c r="B413" s="22" t="s">
        <v>513</v>
      </c>
      <c r="C413" s="22" t="s">
        <v>8</v>
      </c>
      <c r="D413" s="21">
        <f t="shared" si="209"/>
        <v>438.59649122807019</v>
      </c>
      <c r="E413" s="189">
        <v>456</v>
      </c>
      <c r="F413" s="189">
        <v>459</v>
      </c>
      <c r="G413" s="189">
        <v>462</v>
      </c>
      <c r="H413" s="189">
        <v>466</v>
      </c>
      <c r="I413" s="189">
        <v>451</v>
      </c>
      <c r="J413" s="189">
        <v>466</v>
      </c>
      <c r="K413" s="21">
        <f>J413-E413</f>
        <v>10</v>
      </c>
      <c r="L413" s="21">
        <f t="shared" si="210"/>
        <v>4385.9649122807023</v>
      </c>
      <c r="M413" s="31" t="s">
        <v>5</v>
      </c>
    </row>
    <row r="414" spans="1:13" ht="15.75" customHeight="1">
      <c r="A414" s="109">
        <v>43418</v>
      </c>
      <c r="B414" s="22" t="s">
        <v>510</v>
      </c>
      <c r="C414" s="22" t="s">
        <v>6</v>
      </c>
      <c r="D414" s="21">
        <f t="shared" si="209"/>
        <v>366.97247706422019</v>
      </c>
      <c r="E414" s="189">
        <v>545</v>
      </c>
      <c r="F414" s="189">
        <v>542</v>
      </c>
      <c r="G414" s="189">
        <v>539</v>
      </c>
      <c r="H414" s="189">
        <v>535</v>
      </c>
      <c r="I414" s="189">
        <v>550</v>
      </c>
      <c r="J414" s="189">
        <v>535</v>
      </c>
      <c r="K414" s="21">
        <f>E414-J414</f>
        <v>10</v>
      </c>
      <c r="L414" s="21">
        <f t="shared" si="210"/>
        <v>3669.7247706422017</v>
      </c>
      <c r="M414" s="31" t="s">
        <v>5</v>
      </c>
    </row>
    <row r="415" spans="1:13" ht="15.75" customHeight="1">
      <c r="A415" s="109">
        <v>43418</v>
      </c>
      <c r="B415" s="22" t="s">
        <v>455</v>
      </c>
      <c r="C415" s="22" t="s">
        <v>8</v>
      </c>
      <c r="D415" s="21">
        <f t="shared" si="209"/>
        <v>1315.7894736842106</v>
      </c>
      <c r="E415" s="189">
        <v>152</v>
      </c>
      <c r="F415" s="189">
        <v>153.25</v>
      </c>
      <c r="G415" s="189">
        <v>154.75</v>
      </c>
      <c r="H415" s="189">
        <v>157</v>
      </c>
      <c r="I415" s="189">
        <v>150</v>
      </c>
      <c r="J415" s="189">
        <v>154.75</v>
      </c>
      <c r="K415" s="21">
        <f>J415-E415</f>
        <v>2.75</v>
      </c>
      <c r="L415" s="21">
        <f t="shared" si="210"/>
        <v>3618.4210526315792</v>
      </c>
      <c r="M415" s="31" t="s">
        <v>5</v>
      </c>
    </row>
    <row r="416" spans="1:13" ht="15.75" customHeight="1">
      <c r="A416" s="109">
        <v>43418</v>
      </c>
      <c r="B416" s="22" t="s">
        <v>510</v>
      </c>
      <c r="C416" s="22" t="s">
        <v>6</v>
      </c>
      <c r="D416" s="21">
        <f t="shared" si="209"/>
        <v>360.36036036036035</v>
      </c>
      <c r="E416" s="189">
        <v>555</v>
      </c>
      <c r="F416" s="189">
        <v>552</v>
      </c>
      <c r="G416" s="189">
        <v>549</v>
      </c>
      <c r="H416" s="189">
        <v>545</v>
      </c>
      <c r="I416" s="189">
        <v>560</v>
      </c>
      <c r="J416" s="189">
        <v>545</v>
      </c>
      <c r="K416" s="21">
        <f>E416-J416</f>
        <v>10</v>
      </c>
      <c r="L416" s="21">
        <f t="shared" si="210"/>
        <v>3603.6036036036035</v>
      </c>
      <c r="M416" s="31" t="s">
        <v>5</v>
      </c>
    </row>
    <row r="417" spans="1:13" ht="15.75" customHeight="1">
      <c r="A417" s="109">
        <v>43418</v>
      </c>
      <c r="B417" s="22" t="s">
        <v>512</v>
      </c>
      <c r="C417" s="22" t="s">
        <v>8</v>
      </c>
      <c r="D417" s="21">
        <f t="shared" si="209"/>
        <v>2312.1387283236995</v>
      </c>
      <c r="E417" s="189">
        <v>86.5</v>
      </c>
      <c r="F417" s="189">
        <v>87.2</v>
      </c>
      <c r="G417" s="189">
        <v>88</v>
      </c>
      <c r="H417" s="189">
        <v>89</v>
      </c>
      <c r="I417" s="189">
        <v>85.45</v>
      </c>
      <c r="J417" s="189">
        <v>87.2</v>
      </c>
      <c r="K417" s="21">
        <f>J417-E417</f>
        <v>0.70000000000000284</v>
      </c>
      <c r="L417" s="21">
        <f t="shared" si="210"/>
        <v>1618.4971098265962</v>
      </c>
      <c r="M417" s="31" t="s">
        <v>5</v>
      </c>
    </row>
    <row r="418" spans="1:13" ht="15.75" customHeight="1">
      <c r="A418" s="109">
        <v>43418</v>
      </c>
      <c r="B418" s="22" t="s">
        <v>449</v>
      </c>
      <c r="C418" s="22" t="s">
        <v>8</v>
      </c>
      <c r="D418" s="21">
        <f t="shared" si="209"/>
        <v>792.0792079207921</v>
      </c>
      <c r="E418" s="189">
        <v>252.5</v>
      </c>
      <c r="F418" s="189">
        <v>254.5</v>
      </c>
      <c r="G418" s="189">
        <v>256.5</v>
      </c>
      <c r="H418" s="189">
        <v>259.5</v>
      </c>
      <c r="I418" s="189">
        <v>249.45</v>
      </c>
      <c r="J418" s="189">
        <v>254.5</v>
      </c>
      <c r="K418" s="21">
        <f>J418-E418</f>
        <v>2</v>
      </c>
      <c r="L418" s="21">
        <f t="shared" si="210"/>
        <v>1584.1584158415842</v>
      </c>
      <c r="M418" s="31" t="s">
        <v>5</v>
      </c>
    </row>
    <row r="419" spans="1:13" ht="15.75" customHeight="1">
      <c r="A419" s="109">
        <v>43417</v>
      </c>
      <c r="B419" s="22" t="s">
        <v>395</v>
      </c>
      <c r="C419" s="22" t="s">
        <v>8</v>
      </c>
      <c r="D419" s="21">
        <f t="shared" si="209"/>
        <v>9.0909090909090917</v>
      </c>
      <c r="E419" s="189">
        <v>22000</v>
      </c>
      <c r="F419" s="189">
        <v>22200</v>
      </c>
      <c r="G419" s="189">
        <v>22400</v>
      </c>
      <c r="H419" s="189">
        <v>22700</v>
      </c>
      <c r="I419" s="189">
        <v>21700</v>
      </c>
      <c r="J419" s="189">
        <v>22700</v>
      </c>
      <c r="K419" s="21">
        <f>J419-E419</f>
        <v>700</v>
      </c>
      <c r="L419" s="21">
        <f t="shared" si="210"/>
        <v>6363.636363636364</v>
      </c>
      <c r="M419" s="31" t="s">
        <v>5</v>
      </c>
    </row>
    <row r="420" spans="1:13" ht="15.75" customHeight="1">
      <c r="A420" s="109">
        <v>43417</v>
      </c>
      <c r="B420" s="22" t="s">
        <v>507</v>
      </c>
      <c r="C420" s="22" t="s">
        <v>6</v>
      </c>
      <c r="D420" s="21">
        <f t="shared" si="209"/>
        <v>2409.6385542168673</v>
      </c>
      <c r="E420" s="189">
        <v>83</v>
      </c>
      <c r="F420" s="189">
        <v>82.4</v>
      </c>
      <c r="G420" s="189">
        <v>81.5</v>
      </c>
      <c r="H420" s="189">
        <v>80.5</v>
      </c>
      <c r="I420" s="189">
        <v>84</v>
      </c>
      <c r="J420" s="189">
        <v>80.5</v>
      </c>
      <c r="K420" s="21">
        <f>E420-J420</f>
        <v>2.5</v>
      </c>
      <c r="L420" s="21">
        <f t="shared" si="210"/>
        <v>6024.0963855421687</v>
      </c>
      <c r="M420" s="31" t="s">
        <v>5</v>
      </c>
    </row>
    <row r="421" spans="1:13" ht="15.75" customHeight="1">
      <c r="A421" s="109">
        <v>43417</v>
      </c>
      <c r="B421" s="22" t="s">
        <v>509</v>
      </c>
      <c r="C421" s="22" t="s">
        <v>8</v>
      </c>
      <c r="D421" s="21">
        <f t="shared" si="209"/>
        <v>424.62845010615712</v>
      </c>
      <c r="E421" s="189">
        <v>471</v>
      </c>
      <c r="F421" s="189">
        <v>474</v>
      </c>
      <c r="G421" s="189">
        <v>477</v>
      </c>
      <c r="H421" s="189">
        <v>481</v>
      </c>
      <c r="I421" s="189">
        <v>466</v>
      </c>
      <c r="J421" s="189">
        <v>481</v>
      </c>
      <c r="K421" s="21">
        <f>J421-E421</f>
        <v>10</v>
      </c>
      <c r="L421" s="21">
        <f t="shared" si="210"/>
        <v>4246.2845010615711</v>
      </c>
      <c r="M421" s="31" t="s">
        <v>5</v>
      </c>
    </row>
    <row r="422" spans="1:13" ht="15.75" customHeight="1">
      <c r="A422" s="109">
        <v>43417</v>
      </c>
      <c r="B422" s="22" t="s">
        <v>509</v>
      </c>
      <c r="C422" s="22" t="s">
        <v>8</v>
      </c>
      <c r="D422" s="21">
        <f t="shared" si="209"/>
        <v>408.16326530612247</v>
      </c>
      <c r="E422" s="189">
        <v>490</v>
      </c>
      <c r="F422" s="189">
        <v>493</v>
      </c>
      <c r="G422" s="189">
        <v>496</v>
      </c>
      <c r="H422" s="189">
        <v>500</v>
      </c>
      <c r="I422" s="189">
        <v>486</v>
      </c>
      <c r="J422" s="189">
        <v>500</v>
      </c>
      <c r="K422" s="21">
        <f>J422-E422</f>
        <v>10</v>
      </c>
      <c r="L422" s="21">
        <f t="shared" si="210"/>
        <v>4081.6326530612246</v>
      </c>
      <c r="M422" s="31" t="s">
        <v>5</v>
      </c>
    </row>
    <row r="423" spans="1:13" ht="15.75" customHeight="1">
      <c r="A423" s="109">
        <v>43417</v>
      </c>
      <c r="B423" s="22" t="s">
        <v>509</v>
      </c>
      <c r="C423" s="22" t="s">
        <v>8</v>
      </c>
      <c r="D423" s="21">
        <f t="shared" si="209"/>
        <v>400</v>
      </c>
      <c r="E423" s="189">
        <v>500</v>
      </c>
      <c r="F423" s="189">
        <v>503</v>
      </c>
      <c r="G423" s="189">
        <v>506</v>
      </c>
      <c r="H423" s="189">
        <v>510</v>
      </c>
      <c r="I423" s="189">
        <v>496</v>
      </c>
      <c r="J423" s="189">
        <v>503</v>
      </c>
      <c r="K423" s="21">
        <f>J423-E423</f>
        <v>3</v>
      </c>
      <c r="L423" s="21">
        <f t="shared" si="210"/>
        <v>1200</v>
      </c>
      <c r="M423" s="31" t="s">
        <v>5</v>
      </c>
    </row>
    <row r="424" spans="1:13" ht="15.75" customHeight="1">
      <c r="A424" s="109">
        <v>43416</v>
      </c>
      <c r="B424" s="22" t="s">
        <v>430</v>
      </c>
      <c r="C424" s="22" t="s">
        <v>8</v>
      </c>
      <c r="D424" s="21">
        <f t="shared" ref="D424:D431" si="211">200000/E424</f>
        <v>826.44628099173553</v>
      </c>
      <c r="E424" s="189">
        <v>242</v>
      </c>
      <c r="F424" s="189">
        <v>244</v>
      </c>
      <c r="G424" s="189">
        <v>246</v>
      </c>
      <c r="H424" s="189">
        <v>249</v>
      </c>
      <c r="I424" s="189">
        <v>239</v>
      </c>
      <c r="J424" s="189">
        <v>249</v>
      </c>
      <c r="K424" s="21">
        <f>J424-E424</f>
        <v>7</v>
      </c>
      <c r="L424" s="21">
        <f t="shared" ref="L424:L431" si="212">K424*D424</f>
        <v>5785.1239669421484</v>
      </c>
      <c r="M424" s="31" t="s">
        <v>5</v>
      </c>
    </row>
    <row r="425" spans="1:13" ht="15.75" customHeight="1">
      <c r="A425" s="109">
        <v>43416</v>
      </c>
      <c r="B425" s="22" t="s">
        <v>508</v>
      </c>
      <c r="C425" s="22" t="s">
        <v>6</v>
      </c>
      <c r="D425" s="21">
        <f t="shared" si="211"/>
        <v>3773.5849056603774</v>
      </c>
      <c r="E425" s="189">
        <v>53</v>
      </c>
      <c r="F425" s="189">
        <v>52.5</v>
      </c>
      <c r="G425" s="189">
        <v>51.8</v>
      </c>
      <c r="H425" s="189">
        <v>50.5</v>
      </c>
      <c r="I425" s="189">
        <v>54</v>
      </c>
      <c r="J425" s="189">
        <v>51.8</v>
      </c>
      <c r="K425" s="21">
        <f>E425-J425</f>
        <v>1.2000000000000028</v>
      </c>
      <c r="L425" s="21">
        <f t="shared" si="212"/>
        <v>4528.3018867924638</v>
      </c>
      <c r="M425" s="31" t="s">
        <v>5</v>
      </c>
    </row>
    <row r="426" spans="1:13" ht="15.75" customHeight="1">
      <c r="A426" s="109">
        <v>43416</v>
      </c>
      <c r="B426" s="22" t="s">
        <v>466</v>
      </c>
      <c r="C426" s="22" t="s">
        <v>8</v>
      </c>
      <c r="D426" s="21">
        <f t="shared" si="211"/>
        <v>357.14285714285717</v>
      </c>
      <c r="E426" s="189">
        <v>560</v>
      </c>
      <c r="F426" s="189">
        <v>563</v>
      </c>
      <c r="G426" s="189">
        <v>567</v>
      </c>
      <c r="H426" s="189">
        <v>572</v>
      </c>
      <c r="I426" s="189">
        <v>555</v>
      </c>
      <c r="J426" s="189">
        <v>572</v>
      </c>
      <c r="K426" s="21">
        <f>J426-E426</f>
        <v>12</v>
      </c>
      <c r="L426" s="21">
        <f t="shared" si="212"/>
        <v>4285.7142857142862</v>
      </c>
      <c r="M426" s="31" t="s">
        <v>5</v>
      </c>
    </row>
    <row r="427" spans="1:13" ht="15.75" customHeight="1">
      <c r="A427" s="109">
        <v>43416</v>
      </c>
      <c r="B427" s="22" t="s">
        <v>466</v>
      </c>
      <c r="C427" s="22" t="s">
        <v>8</v>
      </c>
      <c r="D427" s="21">
        <f t="shared" si="211"/>
        <v>374.53183520599254</v>
      </c>
      <c r="E427" s="189">
        <v>534</v>
      </c>
      <c r="F427" s="189">
        <v>537</v>
      </c>
      <c r="G427" s="189">
        <v>540</v>
      </c>
      <c r="H427" s="189">
        <v>545</v>
      </c>
      <c r="I427" s="189">
        <v>529</v>
      </c>
      <c r="J427" s="189">
        <v>545</v>
      </c>
      <c r="K427" s="21">
        <f>J427-E427</f>
        <v>11</v>
      </c>
      <c r="L427" s="21">
        <f t="shared" si="212"/>
        <v>4119.8501872659181</v>
      </c>
      <c r="M427" s="31" t="s">
        <v>5</v>
      </c>
    </row>
    <row r="428" spans="1:13" ht="15.75" customHeight="1">
      <c r="A428" s="109">
        <v>43416</v>
      </c>
      <c r="B428" s="22" t="s">
        <v>422</v>
      </c>
      <c r="C428" s="22" t="s">
        <v>6</v>
      </c>
      <c r="D428" s="21">
        <f t="shared" si="211"/>
        <v>888.88888888888891</v>
      </c>
      <c r="E428" s="189">
        <v>225</v>
      </c>
      <c r="F428" s="189">
        <v>223</v>
      </c>
      <c r="G428" s="189">
        <v>221</v>
      </c>
      <c r="H428" s="189">
        <v>218</v>
      </c>
      <c r="I428" s="189">
        <v>228</v>
      </c>
      <c r="J428" s="189">
        <v>221</v>
      </c>
      <c r="K428" s="21">
        <f>E428-J428</f>
        <v>4</v>
      </c>
      <c r="L428" s="21">
        <f t="shared" si="212"/>
        <v>3555.5555555555557</v>
      </c>
      <c r="M428" s="31" t="s">
        <v>5</v>
      </c>
    </row>
    <row r="429" spans="1:13" ht="15.75" customHeight="1">
      <c r="A429" s="109">
        <v>43416</v>
      </c>
      <c r="B429" s="22" t="s">
        <v>350</v>
      </c>
      <c r="C429" s="22" t="s">
        <v>8</v>
      </c>
      <c r="D429" s="21">
        <f t="shared" si="211"/>
        <v>250</v>
      </c>
      <c r="E429" s="189">
        <v>800</v>
      </c>
      <c r="F429" s="189">
        <v>805</v>
      </c>
      <c r="G429" s="189">
        <v>811</v>
      </c>
      <c r="H429" s="189">
        <v>819</v>
      </c>
      <c r="I429" s="189">
        <v>794</v>
      </c>
      <c r="J429" s="189">
        <v>805</v>
      </c>
      <c r="K429" s="21">
        <f>J429-E429</f>
        <v>5</v>
      </c>
      <c r="L429" s="21">
        <f t="shared" si="212"/>
        <v>1250</v>
      </c>
      <c r="M429" s="31" t="s">
        <v>5</v>
      </c>
    </row>
    <row r="430" spans="1:13" ht="15.75" customHeight="1">
      <c r="A430" s="109">
        <v>43416</v>
      </c>
      <c r="B430" s="22" t="s">
        <v>67</v>
      </c>
      <c r="C430" s="22" t="s">
        <v>8</v>
      </c>
      <c r="D430" s="21">
        <f t="shared" si="211"/>
        <v>369.68576709796673</v>
      </c>
      <c r="E430" s="189">
        <v>541</v>
      </c>
      <c r="F430" s="189">
        <v>544</v>
      </c>
      <c r="G430" s="189">
        <v>547</v>
      </c>
      <c r="H430" s="189">
        <v>551</v>
      </c>
      <c r="I430" s="189">
        <v>536</v>
      </c>
      <c r="J430" s="189">
        <v>541</v>
      </c>
      <c r="K430" s="21">
        <f>J430-E430</f>
        <v>0</v>
      </c>
      <c r="L430" s="21">
        <f t="shared" si="212"/>
        <v>0</v>
      </c>
      <c r="M430" s="31" t="s">
        <v>171</v>
      </c>
    </row>
    <row r="431" spans="1:13" ht="15.75" customHeight="1">
      <c r="A431" s="109">
        <v>43413</v>
      </c>
      <c r="B431" s="110" t="s">
        <v>492</v>
      </c>
      <c r="C431" s="190" t="s">
        <v>499</v>
      </c>
      <c r="D431" s="111">
        <f t="shared" si="211"/>
        <v>2564.102564102564</v>
      </c>
      <c r="E431" s="190">
        <v>78</v>
      </c>
      <c r="F431" s="190">
        <v>77.400000000000006</v>
      </c>
      <c r="G431" s="190">
        <v>76.5</v>
      </c>
      <c r="H431" s="190">
        <v>75.5</v>
      </c>
      <c r="I431" s="190">
        <v>79</v>
      </c>
      <c r="J431" s="190">
        <v>76.5</v>
      </c>
      <c r="K431" s="111">
        <f>E431-J431</f>
        <v>1.5</v>
      </c>
      <c r="L431" s="111">
        <f t="shared" si="212"/>
        <v>3846.1538461538457</v>
      </c>
      <c r="M431" s="31" t="s">
        <v>5</v>
      </c>
    </row>
    <row r="432" spans="1:13" ht="15.75" customHeight="1">
      <c r="A432" s="109">
        <v>43413</v>
      </c>
      <c r="B432" s="190" t="s">
        <v>348</v>
      </c>
      <c r="C432" s="190" t="s">
        <v>499</v>
      </c>
      <c r="D432" s="111">
        <f t="shared" ref="D432:D438" si="213">200000/E432</f>
        <v>214.59227467811158</v>
      </c>
      <c r="E432" s="190">
        <v>932</v>
      </c>
      <c r="F432" s="190">
        <v>926</v>
      </c>
      <c r="G432" s="190">
        <v>920</v>
      </c>
      <c r="H432" s="190">
        <v>912</v>
      </c>
      <c r="I432" s="190">
        <v>942</v>
      </c>
      <c r="J432" s="190">
        <v>926</v>
      </c>
      <c r="K432" s="111">
        <f>E432-J432</f>
        <v>6</v>
      </c>
      <c r="L432" s="111">
        <f t="shared" ref="L432:L438" si="214">K432*D432</f>
        <v>1287.5536480686694</v>
      </c>
      <c r="M432" s="31" t="s">
        <v>5</v>
      </c>
    </row>
    <row r="433" spans="1:13" ht="15.75" customHeight="1">
      <c r="A433" s="109">
        <v>43413</v>
      </c>
      <c r="B433" s="190" t="s">
        <v>33</v>
      </c>
      <c r="C433" s="190" t="s">
        <v>498</v>
      </c>
      <c r="D433" s="111">
        <f t="shared" si="213"/>
        <v>2424.242424242424</v>
      </c>
      <c r="E433" s="190">
        <v>82.5</v>
      </c>
      <c r="F433" s="190">
        <v>83.2</v>
      </c>
      <c r="G433" s="190">
        <v>84</v>
      </c>
      <c r="H433" s="190">
        <v>85</v>
      </c>
      <c r="I433" s="190">
        <v>81.45</v>
      </c>
      <c r="J433" s="190">
        <v>83.2</v>
      </c>
      <c r="K433" s="111">
        <f>J433-E433</f>
        <v>0.70000000000000284</v>
      </c>
      <c r="L433" s="111">
        <f t="shared" si="214"/>
        <v>1696.9696969697038</v>
      </c>
      <c r="M433" s="31" t="s">
        <v>5</v>
      </c>
    </row>
    <row r="434" spans="1:13" ht="15.75" customHeight="1">
      <c r="A434" s="109">
        <v>43413</v>
      </c>
      <c r="B434" s="190" t="s">
        <v>30</v>
      </c>
      <c r="C434" s="190" t="s">
        <v>498</v>
      </c>
      <c r="D434" s="111">
        <f t="shared" si="213"/>
        <v>97.087378640776706</v>
      </c>
      <c r="E434" s="190">
        <v>2060</v>
      </c>
      <c r="F434" s="190">
        <v>2075</v>
      </c>
      <c r="G434" s="190">
        <v>2090</v>
      </c>
      <c r="H434" s="190">
        <v>2110</v>
      </c>
      <c r="I434" s="190">
        <v>2040</v>
      </c>
      <c r="J434" s="190">
        <v>2090</v>
      </c>
      <c r="K434" s="111">
        <f t="shared" ref="K434:K438" si="215">J434-E434</f>
        <v>30</v>
      </c>
      <c r="L434" s="111">
        <f t="shared" si="214"/>
        <v>2912.6213592233012</v>
      </c>
      <c r="M434" s="31" t="s">
        <v>5</v>
      </c>
    </row>
    <row r="435" spans="1:13" ht="15.75" customHeight="1">
      <c r="A435" s="109">
        <v>43413</v>
      </c>
      <c r="B435" s="190" t="s">
        <v>507</v>
      </c>
      <c r="C435" s="190" t="s">
        <v>498</v>
      </c>
      <c r="D435" s="111">
        <f t="shared" si="213"/>
        <v>2214.83942414175</v>
      </c>
      <c r="E435" s="190">
        <v>90.3</v>
      </c>
      <c r="F435" s="190">
        <v>91</v>
      </c>
      <c r="G435" s="190">
        <v>92</v>
      </c>
      <c r="H435" s="190">
        <v>93</v>
      </c>
      <c r="I435" s="190">
        <v>89.3</v>
      </c>
      <c r="J435" s="190">
        <v>93</v>
      </c>
      <c r="K435" s="111">
        <f t="shared" si="215"/>
        <v>2.7000000000000028</v>
      </c>
      <c r="L435" s="111">
        <f t="shared" si="214"/>
        <v>5980.0664451827315</v>
      </c>
      <c r="M435" s="31" t="s">
        <v>5</v>
      </c>
    </row>
    <row r="436" spans="1:13" ht="15.75" customHeight="1">
      <c r="A436" s="109">
        <v>43413</v>
      </c>
      <c r="B436" s="190" t="s">
        <v>356</v>
      </c>
      <c r="C436" s="190" t="s">
        <v>498</v>
      </c>
      <c r="D436" s="111">
        <f t="shared" si="213"/>
        <v>95.969289827255281</v>
      </c>
      <c r="E436" s="190">
        <v>2084</v>
      </c>
      <c r="F436" s="190">
        <v>2095</v>
      </c>
      <c r="G436" s="190">
        <v>2110</v>
      </c>
      <c r="H436" s="190">
        <v>2130</v>
      </c>
      <c r="I436" s="190">
        <v>2064</v>
      </c>
      <c r="J436" s="190">
        <v>2095</v>
      </c>
      <c r="K436" s="111">
        <f t="shared" si="215"/>
        <v>11</v>
      </c>
      <c r="L436" s="111">
        <f t="shared" si="214"/>
        <v>1055.6621880998082</v>
      </c>
      <c r="M436" s="31" t="s">
        <v>5</v>
      </c>
    </row>
    <row r="437" spans="1:13" ht="15.75" customHeight="1">
      <c r="A437" s="109">
        <v>43413</v>
      </c>
      <c r="B437" s="190" t="s">
        <v>466</v>
      </c>
      <c r="C437" s="190" t="s">
        <v>498</v>
      </c>
      <c r="D437" s="111">
        <f t="shared" si="213"/>
        <v>380.95238095238096</v>
      </c>
      <c r="E437" s="190">
        <v>525</v>
      </c>
      <c r="F437" s="190">
        <v>528</v>
      </c>
      <c r="G437" s="190">
        <v>531</v>
      </c>
      <c r="H437" s="190">
        <v>535</v>
      </c>
      <c r="I437" s="190">
        <v>521</v>
      </c>
      <c r="J437" s="190">
        <v>528</v>
      </c>
      <c r="K437" s="111">
        <f t="shared" si="215"/>
        <v>3</v>
      </c>
      <c r="L437" s="111">
        <f t="shared" si="214"/>
        <v>1142.8571428571429</v>
      </c>
      <c r="M437" s="31" t="s">
        <v>5</v>
      </c>
    </row>
    <row r="438" spans="1:13" ht="15.75" customHeight="1">
      <c r="A438" s="109">
        <v>43413</v>
      </c>
      <c r="B438" s="190" t="s">
        <v>60</v>
      </c>
      <c r="C438" s="190" t="s">
        <v>498</v>
      </c>
      <c r="D438" s="111">
        <f t="shared" si="213"/>
        <v>1626.0162601626016</v>
      </c>
      <c r="E438" s="190">
        <v>123</v>
      </c>
      <c r="F438" s="190">
        <v>124</v>
      </c>
      <c r="G438" s="190">
        <v>125.5</v>
      </c>
      <c r="H438" s="190">
        <v>127.5</v>
      </c>
      <c r="I438" s="190">
        <v>121.45</v>
      </c>
      <c r="J438" s="190">
        <v>124</v>
      </c>
      <c r="K438" s="111">
        <f t="shared" si="215"/>
        <v>1</v>
      </c>
      <c r="L438" s="111">
        <f t="shared" si="214"/>
        <v>1626.0162601626016</v>
      </c>
      <c r="M438" s="31" t="s">
        <v>5</v>
      </c>
    </row>
    <row r="439" spans="1:13" ht="15.75" customHeight="1">
      <c r="A439" s="109">
        <v>43411</v>
      </c>
      <c r="B439" s="191" t="s">
        <v>501</v>
      </c>
      <c r="C439" s="191" t="s">
        <v>334</v>
      </c>
      <c r="D439" s="30">
        <v>2325</v>
      </c>
      <c r="E439" s="191" t="s">
        <v>502</v>
      </c>
      <c r="F439" s="191">
        <v>86.7</v>
      </c>
      <c r="G439" s="191">
        <v>87.5</v>
      </c>
      <c r="H439" s="191" t="s">
        <v>503</v>
      </c>
      <c r="I439" s="191">
        <v>85</v>
      </c>
      <c r="J439" s="191">
        <v>87.5</v>
      </c>
      <c r="K439" s="29">
        <v>1.5</v>
      </c>
      <c r="L439" s="30">
        <f>K439*D439</f>
        <v>3487.5</v>
      </c>
      <c r="M439" s="31" t="s">
        <v>5</v>
      </c>
    </row>
    <row r="440" spans="1:13" ht="15.75" customHeight="1">
      <c r="A440" s="109">
        <v>43411</v>
      </c>
      <c r="B440" s="191" t="s">
        <v>504</v>
      </c>
      <c r="C440" s="191" t="s">
        <v>334</v>
      </c>
      <c r="D440" s="30">
        <v>4166</v>
      </c>
      <c r="E440" s="191" t="s">
        <v>505</v>
      </c>
      <c r="F440" s="191">
        <v>48.5</v>
      </c>
      <c r="G440" s="191">
        <v>49.2</v>
      </c>
      <c r="H440" s="191" t="s">
        <v>506</v>
      </c>
      <c r="I440" s="191">
        <v>47</v>
      </c>
      <c r="J440" s="191" t="s">
        <v>506</v>
      </c>
      <c r="K440" s="29">
        <v>2</v>
      </c>
      <c r="L440" s="30">
        <f>K440*D440</f>
        <v>8332</v>
      </c>
      <c r="M440" s="31" t="s">
        <v>5</v>
      </c>
    </row>
    <row r="441" spans="1:13" ht="15.75" customHeight="1">
      <c r="A441" s="49">
        <v>43410</v>
      </c>
      <c r="B441" s="176" t="s">
        <v>492</v>
      </c>
      <c r="C441" s="176" t="s">
        <v>6</v>
      </c>
      <c r="D441" s="21">
        <f t="shared" ref="D441:D448" si="216">200000/E441</f>
        <v>2272.7272727272725</v>
      </c>
      <c r="E441" s="176">
        <v>88</v>
      </c>
      <c r="F441" s="176">
        <v>87.3</v>
      </c>
      <c r="G441" s="176">
        <v>86.5</v>
      </c>
      <c r="H441" s="176">
        <v>85.5</v>
      </c>
      <c r="I441" s="176">
        <v>89</v>
      </c>
      <c r="J441" s="176">
        <v>85.5</v>
      </c>
      <c r="K441" s="22">
        <f>E441-J441</f>
        <v>2.5</v>
      </c>
      <c r="L441" s="21">
        <f t="shared" ref="L441:L448" si="217">K441*D441</f>
        <v>5681.8181818181811</v>
      </c>
      <c r="M441" s="31" t="s">
        <v>5</v>
      </c>
    </row>
    <row r="442" spans="1:13" ht="15.75" customHeight="1">
      <c r="A442" s="49">
        <v>43410</v>
      </c>
      <c r="B442" s="176" t="s">
        <v>492</v>
      </c>
      <c r="C442" s="176" t="s">
        <v>6</v>
      </c>
      <c r="D442" s="21">
        <f t="shared" si="216"/>
        <v>2197.802197802198</v>
      </c>
      <c r="E442" s="176">
        <v>91</v>
      </c>
      <c r="F442" s="176">
        <v>90.3</v>
      </c>
      <c r="G442" s="176">
        <v>89.5</v>
      </c>
      <c r="H442" s="176">
        <v>88.5</v>
      </c>
      <c r="I442" s="176">
        <v>92</v>
      </c>
      <c r="J442" s="176">
        <v>88.5</v>
      </c>
      <c r="K442" s="22">
        <f>E442-J442</f>
        <v>2.5</v>
      </c>
      <c r="L442" s="21">
        <f t="shared" si="217"/>
        <v>5494.5054945054944</v>
      </c>
      <c r="M442" s="31" t="s">
        <v>5</v>
      </c>
    </row>
    <row r="443" spans="1:13" ht="15.75" customHeight="1">
      <c r="A443" s="49">
        <v>43410</v>
      </c>
      <c r="B443" s="176" t="s">
        <v>348</v>
      </c>
      <c r="C443" s="176" t="s">
        <v>6</v>
      </c>
      <c r="D443" s="21">
        <f t="shared" si="216"/>
        <v>205.12820512820514</v>
      </c>
      <c r="E443" s="176">
        <v>975</v>
      </c>
      <c r="F443" s="176">
        <v>968</v>
      </c>
      <c r="G443" s="176">
        <v>960</v>
      </c>
      <c r="H443" s="176">
        <v>950</v>
      </c>
      <c r="I443" s="176">
        <v>985</v>
      </c>
      <c r="J443" s="176">
        <v>950</v>
      </c>
      <c r="K443" s="22">
        <f>E443-J443</f>
        <v>25</v>
      </c>
      <c r="L443" s="21">
        <f t="shared" si="217"/>
        <v>5128.2051282051289</v>
      </c>
      <c r="M443" s="31" t="s">
        <v>5</v>
      </c>
    </row>
    <row r="444" spans="1:13" ht="15.75" customHeight="1">
      <c r="A444" s="49">
        <v>43410</v>
      </c>
      <c r="B444" s="176" t="s">
        <v>348</v>
      </c>
      <c r="C444" s="176" t="s">
        <v>6</v>
      </c>
      <c r="D444" s="21">
        <f t="shared" si="216"/>
        <v>206.61157024793388</v>
      </c>
      <c r="E444" s="176">
        <v>968</v>
      </c>
      <c r="F444" s="176">
        <v>962</v>
      </c>
      <c r="G444" s="176">
        <v>954</v>
      </c>
      <c r="H444" s="176">
        <v>944</v>
      </c>
      <c r="I444" s="176">
        <v>978</v>
      </c>
      <c r="J444" s="176">
        <v>944</v>
      </c>
      <c r="K444" s="22">
        <f>E444-J444</f>
        <v>24</v>
      </c>
      <c r="L444" s="21">
        <f t="shared" si="217"/>
        <v>4958.6776859504134</v>
      </c>
      <c r="M444" s="31" t="s">
        <v>5</v>
      </c>
    </row>
    <row r="445" spans="1:13" ht="15.75" customHeight="1">
      <c r="A445" s="49">
        <v>43410</v>
      </c>
      <c r="B445" s="176" t="s">
        <v>494</v>
      </c>
      <c r="C445" s="176" t="s">
        <v>8</v>
      </c>
      <c r="D445" s="21">
        <f t="shared" si="216"/>
        <v>3149.6062992125985</v>
      </c>
      <c r="E445" s="176">
        <v>63.5</v>
      </c>
      <c r="F445" s="176">
        <v>64.2</v>
      </c>
      <c r="G445" s="176">
        <v>65</v>
      </c>
      <c r="H445" s="176">
        <v>66</v>
      </c>
      <c r="I445" s="176">
        <v>62.45</v>
      </c>
      <c r="J445" s="176">
        <v>65</v>
      </c>
      <c r="K445" s="22">
        <f>J445-E445</f>
        <v>1.5</v>
      </c>
      <c r="L445" s="21">
        <f t="shared" si="217"/>
        <v>4724.4094488188975</v>
      </c>
      <c r="M445" s="31" t="s">
        <v>5</v>
      </c>
    </row>
    <row r="446" spans="1:13" ht="15.75" customHeight="1">
      <c r="A446" s="49">
        <v>43410</v>
      </c>
      <c r="B446" s="176" t="s">
        <v>500</v>
      </c>
      <c r="C446" s="176" t="s">
        <v>6</v>
      </c>
      <c r="D446" s="21">
        <f t="shared" si="216"/>
        <v>379.5066413662239</v>
      </c>
      <c r="E446" s="176">
        <v>527</v>
      </c>
      <c r="F446" s="176">
        <v>524</v>
      </c>
      <c r="G446" s="176">
        <v>521</v>
      </c>
      <c r="H446" s="176">
        <v>517</v>
      </c>
      <c r="I446" s="176">
        <v>532</v>
      </c>
      <c r="J446" s="176">
        <v>517</v>
      </c>
      <c r="K446" s="22">
        <f>E446-J446</f>
        <v>10</v>
      </c>
      <c r="L446" s="21">
        <f t="shared" si="217"/>
        <v>3795.066413662239</v>
      </c>
      <c r="M446" s="31" t="s">
        <v>5</v>
      </c>
    </row>
    <row r="447" spans="1:13" ht="15.75" customHeight="1">
      <c r="A447" s="49">
        <v>43410</v>
      </c>
      <c r="B447" s="176" t="s">
        <v>67</v>
      </c>
      <c r="C447" s="176" t="s">
        <v>6</v>
      </c>
      <c r="D447" s="21">
        <f t="shared" si="216"/>
        <v>373.8317757009346</v>
      </c>
      <c r="E447" s="176">
        <v>535</v>
      </c>
      <c r="F447" s="176">
        <v>532</v>
      </c>
      <c r="G447" s="176">
        <v>529</v>
      </c>
      <c r="H447" s="176">
        <v>525</v>
      </c>
      <c r="I447" s="176">
        <v>540</v>
      </c>
      <c r="J447" s="176">
        <v>529</v>
      </c>
      <c r="K447" s="22">
        <f>E447-J447</f>
        <v>6</v>
      </c>
      <c r="L447" s="21">
        <f t="shared" si="217"/>
        <v>2242.9906542056078</v>
      </c>
      <c r="M447" s="31" t="s">
        <v>5</v>
      </c>
    </row>
    <row r="448" spans="1:13" ht="15.75" customHeight="1">
      <c r="A448" s="49">
        <v>43409</v>
      </c>
      <c r="B448" s="190" t="s">
        <v>492</v>
      </c>
      <c r="C448" s="190" t="s">
        <v>498</v>
      </c>
      <c r="D448" s="21">
        <f t="shared" si="216"/>
        <v>2105.2631578947367</v>
      </c>
      <c r="E448" s="190">
        <v>95</v>
      </c>
      <c r="F448" s="190">
        <v>95.7</v>
      </c>
      <c r="G448" s="190">
        <v>96.5</v>
      </c>
      <c r="H448" s="190">
        <v>97.5</v>
      </c>
      <c r="I448" s="190">
        <v>94</v>
      </c>
      <c r="J448" s="190">
        <v>97.5</v>
      </c>
      <c r="K448" s="22">
        <f>J448-E448</f>
        <v>2.5</v>
      </c>
      <c r="L448" s="21">
        <f t="shared" si="217"/>
        <v>5263.1578947368416</v>
      </c>
      <c r="M448" s="31" t="s">
        <v>5</v>
      </c>
    </row>
    <row r="449" spans="1:13" ht="15.75" customHeight="1">
      <c r="A449" s="49">
        <v>43409</v>
      </c>
      <c r="B449" s="190" t="s">
        <v>496</v>
      </c>
      <c r="C449" s="190" t="s">
        <v>499</v>
      </c>
      <c r="D449" s="21">
        <f t="shared" ref="D449:D453" si="218">200000/E449</f>
        <v>317.46031746031747</v>
      </c>
      <c r="E449" s="190">
        <v>630</v>
      </c>
      <c r="F449" s="190">
        <v>626</v>
      </c>
      <c r="G449" s="190">
        <v>622</v>
      </c>
      <c r="H449" s="190">
        <v>616</v>
      </c>
      <c r="I449" s="190">
        <v>636</v>
      </c>
      <c r="J449" s="190">
        <v>616</v>
      </c>
      <c r="K449" s="22">
        <f>E449-J449</f>
        <v>14</v>
      </c>
      <c r="L449" s="21">
        <f t="shared" ref="L449:L453" si="219">K449*D449</f>
        <v>4444.4444444444443</v>
      </c>
      <c r="M449" s="31" t="s">
        <v>5</v>
      </c>
    </row>
    <row r="450" spans="1:13" ht="15.75" customHeight="1">
      <c r="A450" s="49">
        <v>43409</v>
      </c>
      <c r="B450" s="190" t="s">
        <v>497</v>
      </c>
      <c r="C450" s="190" t="s">
        <v>499</v>
      </c>
      <c r="D450" s="21">
        <f t="shared" si="218"/>
        <v>186.04651162790697</v>
      </c>
      <c r="E450" s="190">
        <v>1075</v>
      </c>
      <c r="F450" s="190">
        <v>1068</v>
      </c>
      <c r="G450" s="190">
        <v>1060</v>
      </c>
      <c r="H450" s="190">
        <v>1050</v>
      </c>
      <c r="I450" s="190">
        <v>1085</v>
      </c>
      <c r="J450" s="190">
        <v>1068</v>
      </c>
      <c r="K450" s="22">
        <f>E450-J450</f>
        <v>7</v>
      </c>
      <c r="L450" s="21">
        <f t="shared" si="219"/>
        <v>1302.3255813953488</v>
      </c>
      <c r="M450" s="31" t="s">
        <v>5</v>
      </c>
    </row>
    <row r="451" spans="1:13" ht="15.75" customHeight="1">
      <c r="A451" s="49">
        <v>43409</v>
      </c>
      <c r="B451" s="190" t="s">
        <v>437</v>
      </c>
      <c r="C451" s="190" t="s">
        <v>498</v>
      </c>
      <c r="D451" s="21">
        <f t="shared" si="218"/>
        <v>4878.0487804878048</v>
      </c>
      <c r="E451" s="190">
        <v>41</v>
      </c>
      <c r="F451" s="190">
        <v>41.6</v>
      </c>
      <c r="G451" s="190">
        <v>42.5</v>
      </c>
      <c r="H451" s="190">
        <v>43.5</v>
      </c>
      <c r="I451" s="190">
        <v>40</v>
      </c>
      <c r="J451" s="190">
        <v>41.6</v>
      </c>
      <c r="K451" s="22">
        <f>J451-E451</f>
        <v>0.60000000000000142</v>
      </c>
      <c r="L451" s="21">
        <f t="shared" si="219"/>
        <v>2926.8292682926899</v>
      </c>
      <c r="M451" s="31" t="s">
        <v>5</v>
      </c>
    </row>
    <row r="452" spans="1:13" ht="15.75" customHeight="1">
      <c r="A452" s="49">
        <v>43409</v>
      </c>
      <c r="B452" s="190" t="s">
        <v>337</v>
      </c>
      <c r="C452" s="190" t="s">
        <v>498</v>
      </c>
      <c r="D452" s="21">
        <f t="shared" si="218"/>
        <v>316.45569620253167</v>
      </c>
      <c r="E452" s="190">
        <v>632</v>
      </c>
      <c r="F452" s="190">
        <v>636</v>
      </c>
      <c r="G452" s="190">
        <v>640</v>
      </c>
      <c r="H452" s="190">
        <v>645</v>
      </c>
      <c r="I452" s="190">
        <v>615</v>
      </c>
      <c r="J452" s="22">
        <v>615</v>
      </c>
      <c r="K452" s="9">
        <f>J452-E452</f>
        <v>-17</v>
      </c>
      <c r="L452" s="10">
        <f t="shared" si="219"/>
        <v>-5379.7468354430384</v>
      </c>
      <c r="M452" s="11" t="s">
        <v>7</v>
      </c>
    </row>
    <row r="453" spans="1:13" ht="15.75" customHeight="1">
      <c r="A453" s="49">
        <v>43409</v>
      </c>
      <c r="B453" s="190" t="s">
        <v>365</v>
      </c>
      <c r="C453" s="190" t="s">
        <v>498</v>
      </c>
      <c r="D453" s="21">
        <f t="shared" si="218"/>
        <v>279.72027972027973</v>
      </c>
      <c r="E453" s="190">
        <v>715</v>
      </c>
      <c r="F453" s="190">
        <v>720</v>
      </c>
      <c r="G453" s="190">
        <v>725</v>
      </c>
      <c r="H453" s="190">
        <v>732</v>
      </c>
      <c r="I453" s="190">
        <v>708</v>
      </c>
      <c r="J453" s="190">
        <v>732</v>
      </c>
      <c r="K453" s="22">
        <f>J453-E453</f>
        <v>17</v>
      </c>
      <c r="L453" s="21">
        <f t="shared" si="219"/>
        <v>4755.2447552447557</v>
      </c>
      <c r="M453" s="31" t="s">
        <v>5</v>
      </c>
    </row>
    <row r="454" spans="1:13" ht="15.75" customHeight="1">
      <c r="A454" s="49">
        <v>43406</v>
      </c>
      <c r="B454" s="22" t="s">
        <v>436</v>
      </c>
      <c r="C454" s="22" t="s">
        <v>8</v>
      </c>
      <c r="D454" s="21">
        <f t="shared" ref="D454:D460" si="220">200000/E454</f>
        <v>913.24200913242009</v>
      </c>
      <c r="E454" s="189">
        <v>219</v>
      </c>
      <c r="F454" s="189">
        <v>221</v>
      </c>
      <c r="G454" s="189">
        <v>223</v>
      </c>
      <c r="H454" s="189">
        <v>226</v>
      </c>
      <c r="I454" s="189">
        <v>216</v>
      </c>
      <c r="J454" s="189">
        <v>226</v>
      </c>
      <c r="K454" s="21">
        <f t="shared" ref="K454:K460" si="221">J454-E454</f>
        <v>7</v>
      </c>
      <c r="L454" s="21">
        <f t="shared" ref="L454:L460" si="222">K454*D454</f>
        <v>6392.6940639269405</v>
      </c>
      <c r="M454" s="31" t="s">
        <v>5</v>
      </c>
    </row>
    <row r="455" spans="1:13" ht="15.75" customHeight="1">
      <c r="A455" s="49">
        <v>43406</v>
      </c>
      <c r="B455" s="22" t="s">
        <v>492</v>
      </c>
      <c r="C455" s="22" t="s">
        <v>8</v>
      </c>
      <c r="D455" s="21">
        <f t="shared" si="220"/>
        <v>2500</v>
      </c>
      <c r="E455" s="189">
        <v>80</v>
      </c>
      <c r="F455" s="189">
        <v>80.7</v>
      </c>
      <c r="G455" s="189">
        <v>81.5</v>
      </c>
      <c r="H455" s="189">
        <v>82.5</v>
      </c>
      <c r="I455" s="189">
        <v>79</v>
      </c>
      <c r="J455" s="189">
        <v>82.5</v>
      </c>
      <c r="K455" s="21">
        <f t="shared" si="221"/>
        <v>2.5</v>
      </c>
      <c r="L455" s="21">
        <f t="shared" si="222"/>
        <v>6250</v>
      </c>
      <c r="M455" s="31" t="s">
        <v>5</v>
      </c>
    </row>
    <row r="456" spans="1:13" ht="15.75" customHeight="1">
      <c r="A456" s="49">
        <v>43406</v>
      </c>
      <c r="B456" s="22" t="s">
        <v>365</v>
      </c>
      <c r="C456" s="22" t="s">
        <v>8</v>
      </c>
      <c r="D456" s="21">
        <f t="shared" si="220"/>
        <v>307.21966205837174</v>
      </c>
      <c r="E456" s="189">
        <v>651</v>
      </c>
      <c r="F456" s="189">
        <v>655</v>
      </c>
      <c r="G456" s="189">
        <v>659</v>
      </c>
      <c r="H456" s="189">
        <v>665</v>
      </c>
      <c r="I456" s="189">
        <v>646</v>
      </c>
      <c r="J456" s="189">
        <v>665</v>
      </c>
      <c r="K456" s="21">
        <f t="shared" si="221"/>
        <v>14</v>
      </c>
      <c r="L456" s="21">
        <f t="shared" si="222"/>
        <v>4301.0752688172042</v>
      </c>
      <c r="M456" s="31" t="s">
        <v>5</v>
      </c>
    </row>
    <row r="457" spans="1:13" ht="15.75" customHeight="1">
      <c r="A457" s="49">
        <v>43406</v>
      </c>
      <c r="B457" s="22" t="s">
        <v>494</v>
      </c>
      <c r="C457" s="22" t="s">
        <v>8</v>
      </c>
      <c r="D457" s="21">
        <f t="shared" si="220"/>
        <v>3305.7851239669421</v>
      </c>
      <c r="E457" s="189">
        <v>60.5</v>
      </c>
      <c r="F457" s="189">
        <v>61.2</v>
      </c>
      <c r="G457" s="189">
        <v>62</v>
      </c>
      <c r="H457" s="189">
        <v>63</v>
      </c>
      <c r="I457" s="189">
        <v>59.45</v>
      </c>
      <c r="J457" s="189">
        <v>61.2</v>
      </c>
      <c r="K457" s="21">
        <f t="shared" si="221"/>
        <v>0.70000000000000284</v>
      </c>
      <c r="L457" s="21">
        <f t="shared" si="222"/>
        <v>2314.0495867768691</v>
      </c>
      <c r="M457" s="31" t="s">
        <v>5</v>
      </c>
    </row>
    <row r="458" spans="1:13" ht="15.75" customHeight="1">
      <c r="A458" s="49">
        <v>43406</v>
      </c>
      <c r="B458" s="22" t="s">
        <v>426</v>
      </c>
      <c r="C458" s="22" t="s">
        <v>8</v>
      </c>
      <c r="D458" s="21">
        <f t="shared" si="220"/>
        <v>938.96713615023475</v>
      </c>
      <c r="E458" s="189">
        <v>213</v>
      </c>
      <c r="F458" s="189">
        <v>215</v>
      </c>
      <c r="G458" s="189">
        <v>217</v>
      </c>
      <c r="H458" s="189">
        <v>220</v>
      </c>
      <c r="I458" s="189">
        <v>210</v>
      </c>
      <c r="J458" s="189">
        <v>215</v>
      </c>
      <c r="K458" s="21">
        <f t="shared" si="221"/>
        <v>2</v>
      </c>
      <c r="L458" s="21">
        <f t="shared" si="222"/>
        <v>1877.9342723004695</v>
      </c>
      <c r="M458" s="31" t="s">
        <v>5</v>
      </c>
    </row>
    <row r="459" spans="1:13" ht="15.75" customHeight="1">
      <c r="A459" s="49">
        <v>43406</v>
      </c>
      <c r="B459" s="22" t="s">
        <v>495</v>
      </c>
      <c r="C459" s="22" t="s">
        <v>8</v>
      </c>
      <c r="D459" s="21">
        <f t="shared" si="220"/>
        <v>253.16455696202533</v>
      </c>
      <c r="E459" s="189">
        <v>790</v>
      </c>
      <c r="F459" s="189">
        <v>795</v>
      </c>
      <c r="G459" s="189">
        <v>800</v>
      </c>
      <c r="H459" s="189">
        <v>807</v>
      </c>
      <c r="I459" s="189">
        <v>783</v>
      </c>
      <c r="J459" s="189">
        <v>795</v>
      </c>
      <c r="K459" s="21">
        <f t="shared" si="221"/>
        <v>5</v>
      </c>
      <c r="L459" s="21">
        <f t="shared" si="222"/>
        <v>1265.8227848101267</v>
      </c>
      <c r="M459" s="31" t="s">
        <v>5</v>
      </c>
    </row>
    <row r="460" spans="1:13" ht="15.75" customHeight="1">
      <c r="A460" s="49">
        <v>43406</v>
      </c>
      <c r="B460" s="22" t="s">
        <v>493</v>
      </c>
      <c r="C460" s="22" t="s">
        <v>8</v>
      </c>
      <c r="D460" s="21">
        <f t="shared" si="220"/>
        <v>1449.2753623188405</v>
      </c>
      <c r="E460" s="189">
        <v>138</v>
      </c>
      <c r="F460" s="189">
        <v>139</v>
      </c>
      <c r="G460" s="189">
        <v>140.5</v>
      </c>
      <c r="H460" s="189">
        <v>142.5</v>
      </c>
      <c r="I460" s="189">
        <v>136</v>
      </c>
      <c r="J460" s="189">
        <v>138</v>
      </c>
      <c r="K460" s="21">
        <f t="shared" si="221"/>
        <v>0</v>
      </c>
      <c r="L460" s="21">
        <f t="shared" si="222"/>
        <v>0</v>
      </c>
      <c r="M460" s="31" t="s">
        <v>171</v>
      </c>
    </row>
    <row r="461" spans="1:13" ht="15.75" customHeight="1">
      <c r="A461" s="49">
        <v>43405</v>
      </c>
      <c r="B461" s="22" t="s">
        <v>371</v>
      </c>
      <c r="C461" s="22" t="s">
        <v>8</v>
      </c>
      <c r="D461" s="21">
        <f t="shared" ref="D461:D467" si="223">200000/E461</f>
        <v>1408.4507042253522</v>
      </c>
      <c r="E461" s="189">
        <v>142</v>
      </c>
      <c r="F461" s="189">
        <v>143.5</v>
      </c>
      <c r="G461" s="189">
        <v>145</v>
      </c>
      <c r="H461" s="189">
        <v>147</v>
      </c>
      <c r="I461" s="189">
        <v>140</v>
      </c>
      <c r="J461" s="189">
        <v>147</v>
      </c>
      <c r="K461" s="21">
        <f t="shared" ref="K461:K470" si="224">J461-E461</f>
        <v>5</v>
      </c>
      <c r="L461" s="21">
        <f t="shared" ref="L461:L467" si="225">K461*D461</f>
        <v>7042.2535211267605</v>
      </c>
      <c r="M461" s="31" t="s">
        <v>5</v>
      </c>
    </row>
    <row r="462" spans="1:13" ht="15.75" customHeight="1">
      <c r="A462" s="49">
        <v>43405</v>
      </c>
      <c r="B462" s="22" t="s">
        <v>490</v>
      </c>
      <c r="C462" s="22" t="s">
        <v>8</v>
      </c>
      <c r="D462" s="21">
        <f t="shared" si="223"/>
        <v>2010.0502512562814</v>
      </c>
      <c r="E462" s="189">
        <v>99.5</v>
      </c>
      <c r="F462" s="189">
        <v>100.2</v>
      </c>
      <c r="G462" s="189">
        <v>101.2</v>
      </c>
      <c r="H462" s="189">
        <v>102.5</v>
      </c>
      <c r="I462" s="189">
        <v>98.45</v>
      </c>
      <c r="J462" s="189">
        <v>101.2</v>
      </c>
      <c r="K462" s="21">
        <f t="shared" si="224"/>
        <v>1.7000000000000028</v>
      </c>
      <c r="L462" s="21">
        <f t="shared" si="225"/>
        <v>3417.0854271356843</v>
      </c>
      <c r="M462" s="31" t="s">
        <v>5</v>
      </c>
    </row>
    <row r="463" spans="1:13" ht="15.75" customHeight="1">
      <c r="A463" s="49">
        <v>43405</v>
      </c>
      <c r="B463" s="22" t="s">
        <v>318</v>
      </c>
      <c r="C463" s="22" t="s">
        <v>8</v>
      </c>
      <c r="D463" s="21">
        <f t="shared" si="223"/>
        <v>1092.8961748633881</v>
      </c>
      <c r="E463" s="189">
        <v>183</v>
      </c>
      <c r="F463" s="189">
        <v>184.5</v>
      </c>
      <c r="G463" s="189">
        <v>186</v>
      </c>
      <c r="H463" s="189">
        <v>188</v>
      </c>
      <c r="I463" s="189">
        <v>181</v>
      </c>
      <c r="J463" s="189">
        <v>186</v>
      </c>
      <c r="K463" s="21">
        <f t="shared" si="224"/>
        <v>3</v>
      </c>
      <c r="L463" s="21">
        <f t="shared" si="225"/>
        <v>3278.688524590164</v>
      </c>
      <c r="M463" s="31" t="s">
        <v>5</v>
      </c>
    </row>
    <row r="464" spans="1:13" ht="15.75" customHeight="1">
      <c r="A464" s="49">
        <v>43405</v>
      </c>
      <c r="B464" s="22" t="s">
        <v>491</v>
      </c>
      <c r="C464" s="22" t="s">
        <v>8</v>
      </c>
      <c r="D464" s="21">
        <f t="shared" si="223"/>
        <v>584.79532163742692</v>
      </c>
      <c r="E464" s="189">
        <v>342</v>
      </c>
      <c r="F464" s="189">
        <v>344.5</v>
      </c>
      <c r="G464" s="189">
        <v>347</v>
      </c>
      <c r="H464" s="189">
        <v>350</v>
      </c>
      <c r="I464" s="189">
        <v>338</v>
      </c>
      <c r="J464" s="189">
        <v>347</v>
      </c>
      <c r="K464" s="21">
        <f t="shared" si="224"/>
        <v>5</v>
      </c>
      <c r="L464" s="21">
        <f t="shared" si="225"/>
        <v>2923.9766081871348</v>
      </c>
      <c r="M464" s="31" t="s">
        <v>5</v>
      </c>
    </row>
    <row r="465" spans="1:13" ht="15.75" customHeight="1">
      <c r="A465" s="49">
        <v>43405</v>
      </c>
      <c r="B465" s="22" t="s">
        <v>469</v>
      </c>
      <c r="C465" s="22" t="s">
        <v>8</v>
      </c>
      <c r="D465" s="21">
        <f t="shared" si="223"/>
        <v>231.74971031286211</v>
      </c>
      <c r="E465" s="189">
        <v>863</v>
      </c>
      <c r="F465" s="189">
        <v>868</v>
      </c>
      <c r="G465" s="189">
        <v>873</v>
      </c>
      <c r="H465" s="189">
        <v>880</v>
      </c>
      <c r="I465" s="189">
        <v>855</v>
      </c>
      <c r="J465" s="189">
        <v>873</v>
      </c>
      <c r="K465" s="21">
        <f t="shared" si="224"/>
        <v>10</v>
      </c>
      <c r="L465" s="21">
        <f t="shared" si="225"/>
        <v>2317.4971031286209</v>
      </c>
      <c r="M465" s="31" t="s">
        <v>5</v>
      </c>
    </row>
    <row r="466" spans="1:13" ht="15.75" customHeight="1">
      <c r="A466" s="49">
        <v>43405</v>
      </c>
      <c r="B466" s="22" t="s">
        <v>325</v>
      </c>
      <c r="C466" s="22" t="s">
        <v>8</v>
      </c>
      <c r="D466" s="21">
        <f t="shared" si="223"/>
        <v>769.23076923076928</v>
      </c>
      <c r="E466" s="189">
        <v>260</v>
      </c>
      <c r="F466" s="189">
        <v>262</v>
      </c>
      <c r="G466" s="189">
        <v>264</v>
      </c>
      <c r="H466" s="189">
        <v>267</v>
      </c>
      <c r="I466" s="189">
        <v>257</v>
      </c>
      <c r="J466" s="189">
        <v>262</v>
      </c>
      <c r="K466" s="21">
        <f t="shared" si="224"/>
        <v>2</v>
      </c>
      <c r="L466" s="21">
        <f t="shared" si="225"/>
        <v>1538.4615384615386</v>
      </c>
      <c r="M466" s="31" t="s">
        <v>5</v>
      </c>
    </row>
    <row r="467" spans="1:13" ht="15.75" customHeight="1" thickBot="1">
      <c r="A467" s="49">
        <v>43405</v>
      </c>
      <c r="B467" s="22" t="s">
        <v>370</v>
      </c>
      <c r="C467" s="22" t="s">
        <v>8</v>
      </c>
      <c r="D467" s="21">
        <f t="shared" si="223"/>
        <v>294.9852507374631</v>
      </c>
      <c r="E467" s="189">
        <v>678</v>
      </c>
      <c r="F467" s="189">
        <v>682</v>
      </c>
      <c r="G467" s="189">
        <v>686</v>
      </c>
      <c r="H467" s="189">
        <v>691</v>
      </c>
      <c r="I467" s="189">
        <v>672</v>
      </c>
      <c r="J467" s="189">
        <v>682</v>
      </c>
      <c r="K467" s="21">
        <f t="shared" si="224"/>
        <v>4</v>
      </c>
      <c r="L467" s="21">
        <f t="shared" si="225"/>
        <v>1179.9410029498524</v>
      </c>
      <c r="M467" s="31" t="s">
        <v>5</v>
      </c>
    </row>
    <row r="468" spans="1:13" ht="15.75" customHeight="1" thickBot="1">
      <c r="A468" s="61" t="s">
        <v>12</v>
      </c>
      <c r="B468" s="62" t="s">
        <v>13</v>
      </c>
      <c r="C468" s="62" t="s">
        <v>14</v>
      </c>
      <c r="D468" s="75" t="s">
        <v>20</v>
      </c>
      <c r="E468" s="76" t="s">
        <v>15</v>
      </c>
      <c r="F468" s="77" t="s">
        <v>1</v>
      </c>
      <c r="G468" s="77" t="s">
        <v>2</v>
      </c>
      <c r="H468" s="62" t="s">
        <v>3</v>
      </c>
      <c r="I468" s="76" t="s">
        <v>0</v>
      </c>
      <c r="J468" s="76" t="s">
        <v>16</v>
      </c>
      <c r="K468" s="75" t="s">
        <v>17</v>
      </c>
      <c r="L468" s="75" t="s">
        <v>18</v>
      </c>
      <c r="M468" s="78" t="s">
        <v>19</v>
      </c>
    </row>
    <row r="469" spans="1:13" ht="15.75" customHeight="1">
      <c r="A469" s="49">
        <v>43404</v>
      </c>
      <c r="B469" s="22" t="s">
        <v>325</v>
      </c>
      <c r="C469" s="22" t="s">
        <v>8</v>
      </c>
      <c r="D469" s="21">
        <f t="shared" ref="D469:D475" si="226">200000/E469</f>
        <v>819.67213114754099</v>
      </c>
      <c r="E469" s="189">
        <v>244</v>
      </c>
      <c r="F469" s="189">
        <v>246</v>
      </c>
      <c r="G469" s="189">
        <v>248</v>
      </c>
      <c r="H469" s="189">
        <v>251</v>
      </c>
      <c r="I469" s="189">
        <v>241</v>
      </c>
      <c r="J469" s="189">
        <v>251</v>
      </c>
      <c r="K469" s="21">
        <f t="shared" si="224"/>
        <v>7</v>
      </c>
      <c r="L469" s="21">
        <f t="shared" ref="L469:L475" si="227">K469*D469</f>
        <v>5737.7049180327867</v>
      </c>
      <c r="M469" s="31" t="s">
        <v>5</v>
      </c>
    </row>
    <row r="470" spans="1:13" ht="15.75" customHeight="1">
      <c r="A470" s="49">
        <v>43404</v>
      </c>
      <c r="B470" s="22" t="s">
        <v>324</v>
      </c>
      <c r="C470" s="22" t="s">
        <v>8</v>
      </c>
      <c r="D470" s="21">
        <f t="shared" si="226"/>
        <v>283.68794326241135</v>
      </c>
      <c r="E470" s="189">
        <v>705</v>
      </c>
      <c r="F470" s="189">
        <v>709</v>
      </c>
      <c r="G470" s="189">
        <v>713</v>
      </c>
      <c r="H470" s="189">
        <v>719</v>
      </c>
      <c r="I470" s="189">
        <v>699</v>
      </c>
      <c r="J470" s="189">
        <v>719</v>
      </c>
      <c r="K470" s="21">
        <f t="shared" si="224"/>
        <v>14</v>
      </c>
      <c r="L470" s="21">
        <f t="shared" si="227"/>
        <v>3971.6312056737588</v>
      </c>
      <c r="M470" s="31" t="s">
        <v>5</v>
      </c>
    </row>
    <row r="471" spans="1:13" ht="15.75" customHeight="1">
      <c r="A471" s="49">
        <v>43404</v>
      </c>
      <c r="B471" s="22" t="s">
        <v>489</v>
      </c>
      <c r="C471" s="22" t="s">
        <v>6</v>
      </c>
      <c r="D471" s="21">
        <f t="shared" si="226"/>
        <v>947.8672985781991</v>
      </c>
      <c r="E471" s="189">
        <v>211</v>
      </c>
      <c r="F471" s="189">
        <v>209</v>
      </c>
      <c r="G471" s="189">
        <v>207</v>
      </c>
      <c r="H471" s="189">
        <v>204</v>
      </c>
      <c r="I471" s="189">
        <v>214</v>
      </c>
      <c r="J471" s="189">
        <v>207</v>
      </c>
      <c r="K471" s="21">
        <f>E471-J471</f>
        <v>4</v>
      </c>
      <c r="L471" s="21">
        <f t="shared" si="227"/>
        <v>3791.4691943127964</v>
      </c>
      <c r="M471" s="31" t="s">
        <v>5</v>
      </c>
    </row>
    <row r="472" spans="1:13" ht="15.75" customHeight="1">
      <c r="A472" s="49">
        <v>43404</v>
      </c>
      <c r="B472" s="22" t="s">
        <v>430</v>
      </c>
      <c r="C472" s="22" t="s">
        <v>8</v>
      </c>
      <c r="D472" s="21">
        <f t="shared" si="226"/>
        <v>909.09090909090912</v>
      </c>
      <c r="E472" s="189">
        <v>220</v>
      </c>
      <c r="F472" s="189">
        <v>222</v>
      </c>
      <c r="G472" s="189">
        <v>224</v>
      </c>
      <c r="H472" s="189">
        <v>227</v>
      </c>
      <c r="I472" s="189">
        <v>217</v>
      </c>
      <c r="J472" s="189">
        <v>224</v>
      </c>
      <c r="K472" s="21">
        <f>J472-E472</f>
        <v>4</v>
      </c>
      <c r="L472" s="21">
        <f t="shared" si="227"/>
        <v>3636.3636363636365</v>
      </c>
      <c r="M472" s="31" t="s">
        <v>5</v>
      </c>
    </row>
    <row r="473" spans="1:13" ht="15" customHeight="1">
      <c r="A473" s="49">
        <v>43404</v>
      </c>
      <c r="B473" s="22" t="s">
        <v>350</v>
      </c>
      <c r="C473" s="22" t="s">
        <v>8</v>
      </c>
      <c r="D473" s="21">
        <f t="shared" si="226"/>
        <v>264.9006622516556</v>
      </c>
      <c r="E473" s="189">
        <v>755</v>
      </c>
      <c r="F473" s="189">
        <v>760</v>
      </c>
      <c r="G473" s="189">
        <v>765</v>
      </c>
      <c r="H473" s="189">
        <v>772</v>
      </c>
      <c r="I473" s="189">
        <v>748</v>
      </c>
      <c r="J473" s="189">
        <v>765</v>
      </c>
      <c r="K473" s="21">
        <f>J473-E473</f>
        <v>10</v>
      </c>
      <c r="L473" s="21">
        <f t="shared" si="227"/>
        <v>2649.006622516556</v>
      </c>
      <c r="M473" s="31" t="s">
        <v>5</v>
      </c>
    </row>
    <row r="474" spans="1:13" ht="15.75" customHeight="1">
      <c r="A474" s="49">
        <v>43404</v>
      </c>
      <c r="B474" s="22" t="s">
        <v>362</v>
      </c>
      <c r="C474" s="22" t="s">
        <v>8</v>
      </c>
      <c r="D474" s="21">
        <f t="shared" si="226"/>
        <v>20.28397565922921</v>
      </c>
      <c r="E474" s="189">
        <v>9860</v>
      </c>
      <c r="F474" s="189">
        <v>9900</v>
      </c>
      <c r="G474" s="189">
        <v>9940</v>
      </c>
      <c r="H474" s="189">
        <v>9990</v>
      </c>
      <c r="I474" s="189">
        <v>9810</v>
      </c>
      <c r="J474" s="189">
        <v>9990</v>
      </c>
      <c r="K474" s="21">
        <f>J474-E474</f>
        <v>130</v>
      </c>
      <c r="L474" s="21">
        <f t="shared" si="227"/>
        <v>2636.916835699797</v>
      </c>
      <c r="M474" s="31" t="s">
        <v>5</v>
      </c>
    </row>
    <row r="475" spans="1:13" ht="15.75" customHeight="1">
      <c r="A475" s="49">
        <v>43404</v>
      </c>
      <c r="B475" s="22" t="s">
        <v>438</v>
      </c>
      <c r="C475" s="22" t="s">
        <v>8</v>
      </c>
      <c r="D475" s="21">
        <f t="shared" si="226"/>
        <v>1895.7345971563982</v>
      </c>
      <c r="E475" s="189">
        <v>105.5</v>
      </c>
      <c r="F475" s="189">
        <v>106.5</v>
      </c>
      <c r="G475" s="189">
        <v>108</v>
      </c>
      <c r="H475" s="189">
        <v>110</v>
      </c>
      <c r="I475" s="189">
        <v>104</v>
      </c>
      <c r="J475" s="189">
        <v>106.5</v>
      </c>
      <c r="K475" s="21">
        <f>J475-E475</f>
        <v>1</v>
      </c>
      <c r="L475" s="21">
        <f t="shared" si="227"/>
        <v>1895.7345971563982</v>
      </c>
      <c r="M475" s="31" t="s">
        <v>5</v>
      </c>
    </row>
    <row r="476" spans="1:13" ht="15.75" customHeight="1">
      <c r="A476" s="49">
        <v>43403</v>
      </c>
      <c r="B476" s="22" t="s">
        <v>421</v>
      </c>
      <c r="C476" s="22" t="s">
        <v>8</v>
      </c>
      <c r="D476" s="21">
        <f t="shared" ref="D476:D485" si="228">200000/E476</f>
        <v>1818.1818181818182</v>
      </c>
      <c r="E476" s="189">
        <v>110</v>
      </c>
      <c r="F476" s="189">
        <v>111</v>
      </c>
      <c r="G476" s="189">
        <v>112.5</v>
      </c>
      <c r="H476" s="189">
        <v>114</v>
      </c>
      <c r="I476" s="189">
        <v>108.45</v>
      </c>
      <c r="J476" s="189">
        <v>114</v>
      </c>
      <c r="K476" s="21">
        <f t="shared" ref="K476:K481" si="229">J476-E476</f>
        <v>4</v>
      </c>
      <c r="L476" s="21">
        <f t="shared" ref="L476:L484" si="230">K476*D476</f>
        <v>7272.727272727273</v>
      </c>
      <c r="M476" s="31" t="s">
        <v>5</v>
      </c>
    </row>
    <row r="477" spans="1:13" ht="15.75" customHeight="1">
      <c r="A477" s="49">
        <v>43403</v>
      </c>
      <c r="B477" s="22" t="s">
        <v>488</v>
      </c>
      <c r="C477" s="22" t="s">
        <v>8</v>
      </c>
      <c r="D477" s="21">
        <f t="shared" si="228"/>
        <v>2777.7777777777778</v>
      </c>
      <c r="E477" s="189">
        <v>72</v>
      </c>
      <c r="F477" s="189">
        <v>72.599999999999994</v>
      </c>
      <c r="G477" s="189">
        <v>73.5</v>
      </c>
      <c r="H477" s="189">
        <v>74.5</v>
      </c>
      <c r="I477" s="189">
        <v>71</v>
      </c>
      <c r="J477" s="189">
        <v>74.5</v>
      </c>
      <c r="K477" s="21">
        <f t="shared" si="229"/>
        <v>2.5</v>
      </c>
      <c r="L477" s="21">
        <f t="shared" si="230"/>
        <v>6944.4444444444443</v>
      </c>
      <c r="M477" s="31" t="s">
        <v>5</v>
      </c>
    </row>
    <row r="478" spans="1:13" ht="15.75" customHeight="1">
      <c r="A478" s="49">
        <v>43403</v>
      </c>
      <c r="B478" s="22" t="s">
        <v>487</v>
      </c>
      <c r="C478" s="22" t="s">
        <v>8</v>
      </c>
      <c r="D478" s="21">
        <f t="shared" si="228"/>
        <v>2649.0066225165565</v>
      </c>
      <c r="E478" s="189">
        <v>75.5</v>
      </c>
      <c r="F478" s="189">
        <v>76.2</v>
      </c>
      <c r="G478" s="189">
        <v>77</v>
      </c>
      <c r="H478" s="189">
        <v>78</v>
      </c>
      <c r="I478" s="189">
        <v>74.45</v>
      </c>
      <c r="J478" s="189">
        <v>78</v>
      </c>
      <c r="K478" s="21">
        <f t="shared" si="229"/>
        <v>2.5</v>
      </c>
      <c r="L478" s="21">
        <f t="shared" si="230"/>
        <v>6622.5165562913917</v>
      </c>
      <c r="M478" s="31" t="s">
        <v>5</v>
      </c>
    </row>
    <row r="479" spans="1:13" ht="15.75" customHeight="1">
      <c r="A479" s="49">
        <v>43403</v>
      </c>
      <c r="B479" s="22" t="s">
        <v>460</v>
      </c>
      <c r="C479" s="22" t="s">
        <v>8</v>
      </c>
      <c r="D479" s="21">
        <f t="shared" si="228"/>
        <v>851.063829787234</v>
      </c>
      <c r="E479" s="189">
        <v>235</v>
      </c>
      <c r="F479" s="189">
        <v>237</v>
      </c>
      <c r="G479" s="189">
        <v>239</v>
      </c>
      <c r="H479" s="189">
        <v>242</v>
      </c>
      <c r="I479" s="189">
        <v>232</v>
      </c>
      <c r="J479" s="189">
        <v>242</v>
      </c>
      <c r="K479" s="21">
        <f t="shared" si="229"/>
        <v>7</v>
      </c>
      <c r="L479" s="21">
        <f t="shared" si="230"/>
        <v>5957.4468085106382</v>
      </c>
      <c r="M479" s="31" t="s">
        <v>5</v>
      </c>
    </row>
    <row r="480" spans="1:13" ht="15.75" customHeight="1">
      <c r="A480" s="49">
        <v>43403</v>
      </c>
      <c r="B480" s="22" t="s">
        <v>486</v>
      </c>
      <c r="C480" s="22" t="s">
        <v>8</v>
      </c>
      <c r="D480" s="21">
        <f t="shared" si="228"/>
        <v>833.33333333333337</v>
      </c>
      <c r="E480" s="189">
        <v>240</v>
      </c>
      <c r="F480" s="189">
        <v>242</v>
      </c>
      <c r="G480" s="189">
        <v>244</v>
      </c>
      <c r="H480" s="189">
        <v>247</v>
      </c>
      <c r="I480" s="189">
        <v>237</v>
      </c>
      <c r="J480" s="189">
        <v>247</v>
      </c>
      <c r="K480" s="21">
        <f t="shared" si="229"/>
        <v>7</v>
      </c>
      <c r="L480" s="21">
        <f t="shared" si="230"/>
        <v>5833.3333333333339</v>
      </c>
      <c r="M480" s="31" t="s">
        <v>5</v>
      </c>
    </row>
    <row r="481" spans="1:13" ht="15.75" customHeight="1">
      <c r="A481" s="49">
        <v>43403</v>
      </c>
      <c r="B481" s="22" t="s">
        <v>422</v>
      </c>
      <c r="C481" s="22" t="s">
        <v>8</v>
      </c>
      <c r="D481" s="21">
        <f t="shared" si="228"/>
        <v>803.21285140562247</v>
      </c>
      <c r="E481" s="189">
        <v>249</v>
      </c>
      <c r="F481" s="189">
        <v>251</v>
      </c>
      <c r="G481" s="189">
        <v>253</v>
      </c>
      <c r="H481" s="189">
        <v>256</v>
      </c>
      <c r="I481" s="189">
        <v>246</v>
      </c>
      <c r="J481" s="189">
        <v>256</v>
      </c>
      <c r="K481" s="21">
        <f t="shared" si="229"/>
        <v>7</v>
      </c>
      <c r="L481" s="21">
        <f t="shared" si="230"/>
        <v>5622.4899598393577</v>
      </c>
      <c r="M481" s="31" t="s">
        <v>5</v>
      </c>
    </row>
    <row r="482" spans="1:13" ht="15.75" customHeight="1">
      <c r="A482" s="49">
        <v>43403</v>
      </c>
      <c r="B482" s="22" t="s">
        <v>450</v>
      </c>
      <c r="C482" s="22" t="s">
        <v>6</v>
      </c>
      <c r="D482" s="21">
        <f t="shared" si="228"/>
        <v>746.26865671641792</v>
      </c>
      <c r="E482" s="189">
        <v>268</v>
      </c>
      <c r="F482" s="189">
        <v>266</v>
      </c>
      <c r="G482" s="189">
        <v>264</v>
      </c>
      <c r="H482" s="189">
        <v>261</v>
      </c>
      <c r="I482" s="189">
        <v>271</v>
      </c>
      <c r="J482" s="189">
        <v>264</v>
      </c>
      <c r="K482" s="21">
        <f>E482-J482</f>
        <v>4</v>
      </c>
      <c r="L482" s="21">
        <f t="shared" si="230"/>
        <v>2985.0746268656717</v>
      </c>
      <c r="M482" s="31" t="s">
        <v>5</v>
      </c>
    </row>
    <row r="483" spans="1:13" ht="15.75" customHeight="1">
      <c r="A483" s="49">
        <v>43403</v>
      </c>
      <c r="B483" s="22" t="s">
        <v>469</v>
      </c>
      <c r="C483" s="22" t="s">
        <v>8</v>
      </c>
      <c r="D483" s="21">
        <f t="shared" si="228"/>
        <v>253.48542458808618</v>
      </c>
      <c r="E483" s="189">
        <v>789</v>
      </c>
      <c r="F483" s="189">
        <v>794</v>
      </c>
      <c r="G483" s="189">
        <v>799</v>
      </c>
      <c r="H483" s="189">
        <v>805</v>
      </c>
      <c r="I483" s="189">
        <v>782</v>
      </c>
      <c r="J483" s="189">
        <v>794</v>
      </c>
      <c r="K483" s="21">
        <f>J483-E483</f>
        <v>5</v>
      </c>
      <c r="L483" s="21">
        <f t="shared" si="230"/>
        <v>1267.4271229404308</v>
      </c>
      <c r="M483" s="31" t="s">
        <v>5</v>
      </c>
    </row>
    <row r="484" spans="1:13" ht="15.75" customHeight="1">
      <c r="A484" s="49">
        <v>43403</v>
      </c>
      <c r="B484" s="22" t="s">
        <v>394</v>
      </c>
      <c r="C484" s="22" t="s">
        <v>8</v>
      </c>
      <c r="D484" s="21">
        <f t="shared" si="228"/>
        <v>1204.8192771084337</v>
      </c>
      <c r="E484" s="189">
        <v>166</v>
      </c>
      <c r="F484" s="189">
        <v>167.25</v>
      </c>
      <c r="G484" s="189">
        <v>168.75</v>
      </c>
      <c r="H484" s="189">
        <v>171</v>
      </c>
      <c r="I484" s="189">
        <v>164</v>
      </c>
      <c r="J484" s="189">
        <v>166</v>
      </c>
      <c r="K484" s="21">
        <f>J484-E484</f>
        <v>0</v>
      </c>
      <c r="L484" s="21">
        <f t="shared" si="230"/>
        <v>0</v>
      </c>
      <c r="M484" s="31" t="s">
        <v>171</v>
      </c>
    </row>
    <row r="485" spans="1:13" ht="15.75" customHeight="1">
      <c r="A485" s="49">
        <v>43403</v>
      </c>
      <c r="B485" s="22" t="s">
        <v>438</v>
      </c>
      <c r="C485" s="22" t="s">
        <v>8</v>
      </c>
      <c r="D485" s="21">
        <f t="shared" si="228"/>
        <v>1904.7619047619048</v>
      </c>
      <c r="E485" s="189">
        <v>105</v>
      </c>
      <c r="F485" s="189">
        <v>106</v>
      </c>
      <c r="G485" s="189">
        <v>107.5</v>
      </c>
      <c r="H485" s="189">
        <v>109.5</v>
      </c>
      <c r="I485" s="189">
        <v>103</v>
      </c>
      <c r="J485" s="189">
        <v>109.5</v>
      </c>
      <c r="K485" s="21">
        <f>J485-E485</f>
        <v>4.5</v>
      </c>
      <c r="L485" s="21">
        <f t="shared" ref="L485" si="231">K485*D485</f>
        <v>8571.4285714285725</v>
      </c>
      <c r="M485" s="31" t="s">
        <v>5</v>
      </c>
    </row>
    <row r="486" spans="1:13" ht="15.75" customHeight="1">
      <c r="A486" s="68">
        <v>43402</v>
      </c>
      <c r="B486" s="169" t="s">
        <v>485</v>
      </c>
      <c r="C486" s="169" t="s">
        <v>8</v>
      </c>
      <c r="D486" s="174">
        <f t="shared" ref="D486:D493" si="232">200000/E486</f>
        <v>597.01492537313436</v>
      </c>
      <c r="E486" s="183">
        <v>335</v>
      </c>
      <c r="F486" s="183">
        <v>338</v>
      </c>
      <c r="G486" s="183">
        <v>341</v>
      </c>
      <c r="H486" s="183">
        <v>345</v>
      </c>
      <c r="I486" s="183">
        <v>330</v>
      </c>
      <c r="J486" s="183">
        <v>345</v>
      </c>
      <c r="K486" s="174">
        <f t="shared" ref="K486:K492" si="233">J486-E486</f>
        <v>10</v>
      </c>
      <c r="L486" s="174">
        <f t="shared" ref="L486:L492" si="234">K486*D486</f>
        <v>5970.1492537313434</v>
      </c>
      <c r="M486" s="69" t="s">
        <v>5</v>
      </c>
    </row>
    <row r="487" spans="1:13" ht="15.75" customHeight="1">
      <c r="A487" s="68">
        <v>43402</v>
      </c>
      <c r="B487" s="169" t="s">
        <v>432</v>
      </c>
      <c r="C487" s="169" t="s">
        <v>8</v>
      </c>
      <c r="D487" s="174">
        <f t="shared" si="232"/>
        <v>751.87969924812035</v>
      </c>
      <c r="E487" s="183">
        <v>266</v>
      </c>
      <c r="F487" s="183">
        <v>268</v>
      </c>
      <c r="G487" s="183">
        <v>270</v>
      </c>
      <c r="H487" s="183">
        <v>273</v>
      </c>
      <c r="I487" s="183">
        <v>263</v>
      </c>
      <c r="J487" s="183">
        <v>273</v>
      </c>
      <c r="K487" s="174">
        <f t="shared" si="233"/>
        <v>7</v>
      </c>
      <c r="L487" s="174">
        <f t="shared" si="234"/>
        <v>5263.1578947368425</v>
      </c>
      <c r="M487" s="69" t="s">
        <v>5</v>
      </c>
    </row>
    <row r="488" spans="1:13" ht="15.75" customHeight="1">
      <c r="A488" s="68">
        <v>43402</v>
      </c>
      <c r="B488" s="169" t="s">
        <v>483</v>
      </c>
      <c r="C488" s="169" t="s">
        <v>8</v>
      </c>
      <c r="D488" s="174">
        <f t="shared" si="232"/>
        <v>284.90028490028487</v>
      </c>
      <c r="E488" s="183">
        <v>702</v>
      </c>
      <c r="F488" s="183">
        <v>707</v>
      </c>
      <c r="G488" s="183">
        <v>712</v>
      </c>
      <c r="H488" s="183">
        <v>719</v>
      </c>
      <c r="I488" s="183">
        <v>695</v>
      </c>
      <c r="J488" s="183">
        <v>719</v>
      </c>
      <c r="K488" s="174">
        <f t="shared" si="233"/>
        <v>17</v>
      </c>
      <c r="L488" s="174">
        <f t="shared" si="234"/>
        <v>4843.3048433048425</v>
      </c>
      <c r="M488" s="69" t="s">
        <v>5</v>
      </c>
    </row>
    <row r="489" spans="1:13" ht="15.75" customHeight="1">
      <c r="A489" s="68">
        <v>43402</v>
      </c>
      <c r="B489" s="169" t="s">
        <v>412</v>
      </c>
      <c r="C489" s="169" t="s">
        <v>8</v>
      </c>
      <c r="D489" s="174">
        <f t="shared" si="232"/>
        <v>278.94002789400281</v>
      </c>
      <c r="E489" s="183">
        <v>717</v>
      </c>
      <c r="F489" s="183">
        <v>722</v>
      </c>
      <c r="G489" s="183">
        <v>727</v>
      </c>
      <c r="H489" s="183">
        <v>733</v>
      </c>
      <c r="I489" s="183">
        <v>710</v>
      </c>
      <c r="J489" s="183">
        <v>733</v>
      </c>
      <c r="K489" s="174">
        <f t="shared" si="233"/>
        <v>16</v>
      </c>
      <c r="L489" s="174">
        <f t="shared" si="234"/>
        <v>4463.040446304045</v>
      </c>
      <c r="M489" s="69" t="s">
        <v>5</v>
      </c>
    </row>
    <row r="490" spans="1:13" ht="15.75" customHeight="1">
      <c r="A490" s="68">
        <v>43402</v>
      </c>
      <c r="B490" s="169" t="s">
        <v>428</v>
      </c>
      <c r="C490" s="169" t="s">
        <v>8</v>
      </c>
      <c r="D490" s="174">
        <f t="shared" si="232"/>
        <v>81.799591002044991</v>
      </c>
      <c r="E490" s="183">
        <v>2445</v>
      </c>
      <c r="F490" s="183">
        <v>2460</v>
      </c>
      <c r="G490" s="183">
        <v>2475</v>
      </c>
      <c r="H490" s="183">
        <v>2495</v>
      </c>
      <c r="I490" s="183">
        <v>2420</v>
      </c>
      <c r="J490" s="183">
        <v>2495</v>
      </c>
      <c r="K490" s="174">
        <f t="shared" si="233"/>
        <v>50</v>
      </c>
      <c r="L490" s="174">
        <f t="shared" si="234"/>
        <v>4089.9795501022495</v>
      </c>
      <c r="M490" s="69" t="s">
        <v>5</v>
      </c>
    </row>
    <row r="491" spans="1:13" ht="15.75" customHeight="1">
      <c r="A491" s="68">
        <v>43402</v>
      </c>
      <c r="B491" s="169" t="s">
        <v>337</v>
      </c>
      <c r="C491" s="169" t="s">
        <v>8</v>
      </c>
      <c r="D491" s="174">
        <f t="shared" si="232"/>
        <v>355.23978685612786</v>
      </c>
      <c r="E491" s="183">
        <v>563</v>
      </c>
      <c r="F491" s="183">
        <v>566</v>
      </c>
      <c r="G491" s="183">
        <v>569</v>
      </c>
      <c r="H491" s="183">
        <v>573</v>
      </c>
      <c r="I491" s="183">
        <v>559</v>
      </c>
      <c r="J491" s="183">
        <v>573</v>
      </c>
      <c r="K491" s="174">
        <f t="shared" si="233"/>
        <v>10</v>
      </c>
      <c r="L491" s="174">
        <f t="shared" si="234"/>
        <v>3552.3978685612788</v>
      </c>
      <c r="M491" s="69" t="s">
        <v>5</v>
      </c>
    </row>
    <row r="492" spans="1:13" ht="15.75" customHeight="1">
      <c r="A492" s="68">
        <v>43402</v>
      </c>
      <c r="B492" s="169" t="s">
        <v>484</v>
      </c>
      <c r="C492" s="169" t="s">
        <v>8</v>
      </c>
      <c r="D492" s="174">
        <f t="shared" si="232"/>
        <v>1041.6666666666667</v>
      </c>
      <c r="E492" s="183">
        <v>192</v>
      </c>
      <c r="F492" s="183">
        <v>193.5</v>
      </c>
      <c r="G492" s="183">
        <v>195</v>
      </c>
      <c r="H492" s="183">
        <v>197</v>
      </c>
      <c r="I492" s="183">
        <v>190</v>
      </c>
      <c r="J492" s="183">
        <v>193.5</v>
      </c>
      <c r="K492" s="174">
        <f t="shared" si="233"/>
        <v>1.5</v>
      </c>
      <c r="L492" s="174">
        <f t="shared" si="234"/>
        <v>1562.5</v>
      </c>
      <c r="M492" s="69" t="s">
        <v>5</v>
      </c>
    </row>
    <row r="493" spans="1:13" ht="15.75" customHeight="1">
      <c r="A493" s="68">
        <v>43402</v>
      </c>
      <c r="B493" s="169" t="s">
        <v>362</v>
      </c>
      <c r="C493" s="169" t="s">
        <v>8</v>
      </c>
      <c r="D493" s="174">
        <f t="shared" si="232"/>
        <v>20.304568527918782</v>
      </c>
      <c r="E493" s="183">
        <v>9850</v>
      </c>
      <c r="F493" s="183">
        <v>9880</v>
      </c>
      <c r="G493" s="183">
        <v>9920</v>
      </c>
      <c r="H493" s="183">
        <v>9960</v>
      </c>
      <c r="I493" s="183">
        <v>9639</v>
      </c>
      <c r="J493" s="183">
        <v>9960</v>
      </c>
      <c r="K493" s="174">
        <f t="shared" ref="K493" si="235">J493-E493</f>
        <v>110</v>
      </c>
      <c r="L493" s="174">
        <f t="shared" ref="L493" si="236">K493*D493</f>
        <v>2233.5025380710658</v>
      </c>
      <c r="M493" s="69" t="s">
        <v>5</v>
      </c>
    </row>
    <row r="494" spans="1:13" ht="15.75" customHeight="1">
      <c r="A494" s="175">
        <v>43399</v>
      </c>
      <c r="B494" s="176" t="s">
        <v>483</v>
      </c>
      <c r="C494" s="176" t="s">
        <v>8</v>
      </c>
      <c r="D494" s="177">
        <f t="shared" ref="D494:D499" si="237">200000/E494</f>
        <v>296.2962962962963</v>
      </c>
      <c r="E494" s="186">
        <v>675</v>
      </c>
      <c r="F494" s="186">
        <v>679</v>
      </c>
      <c r="G494" s="186">
        <v>683</v>
      </c>
      <c r="H494" s="186">
        <v>789</v>
      </c>
      <c r="I494" s="186">
        <v>668</v>
      </c>
      <c r="J494" s="186">
        <v>789</v>
      </c>
      <c r="K494" s="177">
        <f>J494-E494</f>
        <v>114</v>
      </c>
      <c r="L494" s="177">
        <f t="shared" ref="L494:L499" si="238">K494*D494</f>
        <v>33777.777777777781</v>
      </c>
      <c r="M494" s="181" t="s">
        <v>5</v>
      </c>
    </row>
    <row r="495" spans="1:13" ht="15.75" customHeight="1">
      <c r="A495" s="175">
        <v>43399</v>
      </c>
      <c r="B495" s="176" t="s">
        <v>438</v>
      </c>
      <c r="C495" s="176" t="s">
        <v>6</v>
      </c>
      <c r="D495" s="177">
        <f t="shared" si="237"/>
        <v>1960.7843137254902</v>
      </c>
      <c r="E495" s="186">
        <v>102</v>
      </c>
      <c r="F495" s="186">
        <v>101</v>
      </c>
      <c r="G495" s="186">
        <v>100</v>
      </c>
      <c r="H495" s="186">
        <v>98.5</v>
      </c>
      <c r="I495" s="186">
        <v>104</v>
      </c>
      <c r="J495" s="186">
        <v>98.5</v>
      </c>
      <c r="K495" s="177">
        <f>E495-J495</f>
        <v>3.5</v>
      </c>
      <c r="L495" s="177">
        <f t="shared" si="238"/>
        <v>6862.7450980392159</v>
      </c>
      <c r="M495" s="181" t="s">
        <v>5</v>
      </c>
    </row>
    <row r="496" spans="1:13" ht="15.75" customHeight="1">
      <c r="A496" s="175">
        <v>43399</v>
      </c>
      <c r="B496" s="176" t="s">
        <v>484</v>
      </c>
      <c r="C496" s="176" t="s">
        <v>6</v>
      </c>
      <c r="D496" s="177">
        <f t="shared" si="237"/>
        <v>1098.901098901099</v>
      </c>
      <c r="E496" s="186">
        <v>182</v>
      </c>
      <c r="F496" s="186">
        <v>180.5</v>
      </c>
      <c r="G496" s="186">
        <v>179</v>
      </c>
      <c r="H496" s="186">
        <v>177</v>
      </c>
      <c r="I496" s="186">
        <v>184</v>
      </c>
      <c r="J496" s="186">
        <v>177</v>
      </c>
      <c r="K496" s="177">
        <f>E496-J496</f>
        <v>5</v>
      </c>
      <c r="L496" s="177">
        <f t="shared" si="238"/>
        <v>5494.5054945054944</v>
      </c>
      <c r="M496" s="181" t="s">
        <v>5</v>
      </c>
    </row>
    <row r="497" spans="1:13" ht="15.75" customHeight="1">
      <c r="A497" s="175">
        <v>43399</v>
      </c>
      <c r="B497" s="176" t="s">
        <v>426</v>
      </c>
      <c r="C497" s="186" t="s">
        <v>482</v>
      </c>
      <c r="D497" s="177">
        <f t="shared" si="237"/>
        <v>1081.081081081081</v>
      </c>
      <c r="E497" s="186">
        <v>185</v>
      </c>
      <c r="F497" s="186">
        <v>186.5</v>
      </c>
      <c r="G497" s="186">
        <v>188</v>
      </c>
      <c r="H497" s="186">
        <v>190</v>
      </c>
      <c r="I497" s="186">
        <v>183</v>
      </c>
      <c r="J497" s="186">
        <v>190</v>
      </c>
      <c r="K497" s="177">
        <f>J497-E497</f>
        <v>5</v>
      </c>
      <c r="L497" s="177">
        <f t="shared" si="238"/>
        <v>5405.405405405405</v>
      </c>
      <c r="M497" s="181" t="s">
        <v>5</v>
      </c>
    </row>
    <row r="498" spans="1:13" ht="15.75" customHeight="1">
      <c r="A498" s="175">
        <v>43399</v>
      </c>
      <c r="B498" s="176" t="s">
        <v>483</v>
      </c>
      <c r="C498" s="176" t="s">
        <v>8</v>
      </c>
      <c r="D498" s="177">
        <f t="shared" si="237"/>
        <v>291.12081513828241</v>
      </c>
      <c r="E498" s="186">
        <v>687</v>
      </c>
      <c r="F498" s="186">
        <v>691</v>
      </c>
      <c r="G498" s="186">
        <v>695</v>
      </c>
      <c r="H498" s="186">
        <v>700</v>
      </c>
      <c r="I498" s="186">
        <v>682</v>
      </c>
      <c r="J498" s="186">
        <v>700</v>
      </c>
      <c r="K498" s="177">
        <f>J498-E498</f>
        <v>13</v>
      </c>
      <c r="L498" s="177">
        <f t="shared" si="238"/>
        <v>3784.5705967976714</v>
      </c>
      <c r="M498" s="181" t="s">
        <v>5</v>
      </c>
    </row>
    <row r="499" spans="1:13" ht="15.75" customHeight="1">
      <c r="A499" s="175">
        <v>43399</v>
      </c>
      <c r="B499" s="176" t="s">
        <v>379</v>
      </c>
      <c r="C499" s="176" t="s">
        <v>8</v>
      </c>
      <c r="D499" s="177">
        <f t="shared" si="237"/>
        <v>311.52647975077883</v>
      </c>
      <c r="E499" s="186">
        <v>642</v>
      </c>
      <c r="F499" s="186">
        <v>646</v>
      </c>
      <c r="G499" s="186">
        <v>650</v>
      </c>
      <c r="H499" s="186">
        <v>655</v>
      </c>
      <c r="I499" s="186">
        <v>636</v>
      </c>
      <c r="J499" s="186">
        <v>636</v>
      </c>
      <c r="K499" s="179">
        <f>J499-E499</f>
        <v>-6</v>
      </c>
      <c r="L499" s="179">
        <f t="shared" si="238"/>
        <v>-1869.1588785046729</v>
      </c>
      <c r="M499" s="180" t="s">
        <v>7</v>
      </c>
    </row>
    <row r="500" spans="1:13" ht="15.75" customHeight="1">
      <c r="A500" s="68">
        <v>43398</v>
      </c>
      <c r="B500" s="169" t="s">
        <v>479</v>
      </c>
      <c r="C500" s="169" t="s">
        <v>6</v>
      </c>
      <c r="D500" s="174">
        <f t="shared" ref="D500:D506" si="239">200000/E500</f>
        <v>1687.7637130801688</v>
      </c>
      <c r="E500" s="183">
        <v>118.5</v>
      </c>
      <c r="F500" s="183">
        <v>117.5</v>
      </c>
      <c r="G500" s="183">
        <v>116</v>
      </c>
      <c r="H500" s="183">
        <v>114</v>
      </c>
      <c r="I500" s="183">
        <v>120.5</v>
      </c>
      <c r="J500" s="183">
        <v>116</v>
      </c>
      <c r="K500" s="174">
        <f>E500-J500</f>
        <v>2.5</v>
      </c>
      <c r="L500" s="174">
        <f t="shared" ref="L500:L506" si="240">K500*D500</f>
        <v>4219.4092827004224</v>
      </c>
      <c r="M500" s="69" t="s">
        <v>5</v>
      </c>
    </row>
    <row r="501" spans="1:13" ht="15.75" customHeight="1">
      <c r="A501" s="68">
        <v>43398</v>
      </c>
      <c r="B501" s="169" t="s">
        <v>435</v>
      </c>
      <c r="C501" s="169" t="s">
        <v>8</v>
      </c>
      <c r="D501" s="174">
        <f t="shared" si="239"/>
        <v>187.79342723004694</v>
      </c>
      <c r="E501" s="183">
        <v>1065</v>
      </c>
      <c r="F501" s="183">
        <v>1072</v>
      </c>
      <c r="G501" s="183">
        <v>1079</v>
      </c>
      <c r="H501" s="183">
        <v>1087</v>
      </c>
      <c r="I501" s="183">
        <v>1055</v>
      </c>
      <c r="J501" s="183">
        <v>1087</v>
      </c>
      <c r="K501" s="174">
        <f>J501-E501</f>
        <v>22</v>
      </c>
      <c r="L501" s="174">
        <f t="shared" si="240"/>
        <v>4131.4553990610329</v>
      </c>
      <c r="M501" s="69" t="s">
        <v>5</v>
      </c>
    </row>
    <row r="502" spans="1:13" ht="15.75" customHeight="1">
      <c r="A502" s="68">
        <v>43398</v>
      </c>
      <c r="B502" s="169" t="s">
        <v>407</v>
      </c>
      <c r="C502" s="169" t="s">
        <v>6</v>
      </c>
      <c r="D502" s="174">
        <f t="shared" si="239"/>
        <v>597.01492537313436</v>
      </c>
      <c r="E502" s="183">
        <v>335</v>
      </c>
      <c r="F502" s="183">
        <v>332</v>
      </c>
      <c r="G502" s="183">
        <v>329</v>
      </c>
      <c r="H502" s="183">
        <v>325</v>
      </c>
      <c r="I502" s="183">
        <v>340</v>
      </c>
      <c r="J502" s="183">
        <v>329</v>
      </c>
      <c r="K502" s="174">
        <f>E502-J502</f>
        <v>6</v>
      </c>
      <c r="L502" s="174">
        <f t="shared" si="240"/>
        <v>3582.0895522388064</v>
      </c>
      <c r="M502" s="69" t="s">
        <v>5</v>
      </c>
    </row>
    <row r="503" spans="1:13" ht="15.75" customHeight="1">
      <c r="A503" s="68">
        <v>43398</v>
      </c>
      <c r="B503" s="169" t="s">
        <v>433</v>
      </c>
      <c r="C503" s="169" t="s">
        <v>8</v>
      </c>
      <c r="D503" s="174">
        <f t="shared" si="239"/>
        <v>486.61800486618006</v>
      </c>
      <c r="E503" s="183">
        <v>411</v>
      </c>
      <c r="F503" s="183">
        <v>414</v>
      </c>
      <c r="G503" s="183">
        <v>417</v>
      </c>
      <c r="H503" s="183">
        <v>421</v>
      </c>
      <c r="I503" s="183">
        <v>407</v>
      </c>
      <c r="J503" s="183">
        <v>417</v>
      </c>
      <c r="K503" s="174">
        <f>J503-E503</f>
        <v>6</v>
      </c>
      <c r="L503" s="174">
        <f t="shared" si="240"/>
        <v>2919.7080291970806</v>
      </c>
      <c r="M503" s="69" t="s">
        <v>5</v>
      </c>
    </row>
    <row r="504" spans="1:13" ht="15.75" customHeight="1">
      <c r="A504" s="68">
        <v>43398</v>
      </c>
      <c r="B504" s="169" t="s">
        <v>481</v>
      </c>
      <c r="C504" s="169" t="s">
        <v>8</v>
      </c>
      <c r="D504" s="174">
        <f t="shared" si="239"/>
        <v>29.940119760479043</v>
      </c>
      <c r="E504" s="183">
        <v>6680</v>
      </c>
      <c r="F504" s="183">
        <v>6700</v>
      </c>
      <c r="G504" s="183">
        <v>6720</v>
      </c>
      <c r="H504" s="183">
        <v>6750</v>
      </c>
      <c r="I504" s="183">
        <v>6650</v>
      </c>
      <c r="J504" s="183">
        <v>6750</v>
      </c>
      <c r="K504" s="174">
        <f>J504-E504</f>
        <v>70</v>
      </c>
      <c r="L504" s="174">
        <f t="shared" si="240"/>
        <v>2095.8083832335328</v>
      </c>
      <c r="M504" s="69" t="s">
        <v>5</v>
      </c>
    </row>
    <row r="505" spans="1:13" ht="15.75" customHeight="1">
      <c r="A505" s="68">
        <v>43398</v>
      </c>
      <c r="B505" s="169" t="s">
        <v>412</v>
      </c>
      <c r="C505" s="169" t="s">
        <v>6</v>
      </c>
      <c r="D505" s="174">
        <f t="shared" si="239"/>
        <v>291.97080291970804</v>
      </c>
      <c r="E505" s="183">
        <v>685</v>
      </c>
      <c r="F505" s="183">
        <v>681</v>
      </c>
      <c r="G505" s="183">
        <v>677</v>
      </c>
      <c r="H505" s="183">
        <v>671</v>
      </c>
      <c r="I505" s="183">
        <v>691</v>
      </c>
      <c r="J505" s="183">
        <v>685</v>
      </c>
      <c r="K505" s="174">
        <f>E505-J505</f>
        <v>0</v>
      </c>
      <c r="L505" s="174">
        <f t="shared" si="240"/>
        <v>0</v>
      </c>
      <c r="M505" s="69" t="s">
        <v>171</v>
      </c>
    </row>
    <row r="506" spans="1:13" ht="15.75" customHeight="1">
      <c r="A506" s="68">
        <v>43398</v>
      </c>
      <c r="B506" s="169" t="s">
        <v>480</v>
      </c>
      <c r="C506" s="169" t="s">
        <v>6</v>
      </c>
      <c r="D506" s="174">
        <f t="shared" si="239"/>
        <v>285.71428571428572</v>
      </c>
      <c r="E506" s="183">
        <v>700</v>
      </c>
      <c r="F506" s="183">
        <v>695</v>
      </c>
      <c r="G506" s="183">
        <v>690</v>
      </c>
      <c r="H506" s="183">
        <v>683</v>
      </c>
      <c r="I506" s="183">
        <v>707</v>
      </c>
      <c r="J506" s="183">
        <v>707</v>
      </c>
      <c r="K506" s="73">
        <f>E506-J506</f>
        <v>-7</v>
      </c>
      <c r="L506" s="73">
        <f t="shared" si="240"/>
        <v>-2000</v>
      </c>
      <c r="M506" s="74" t="s">
        <v>7</v>
      </c>
    </row>
    <row r="507" spans="1:13" ht="15.75" customHeight="1">
      <c r="A507" s="175">
        <v>43397</v>
      </c>
      <c r="B507" s="176" t="s">
        <v>326</v>
      </c>
      <c r="C507" s="176" t="s">
        <v>6</v>
      </c>
      <c r="D507" s="177">
        <f t="shared" ref="D507:D514" si="241">200000/E507</f>
        <v>995.0248756218906</v>
      </c>
      <c r="E507" s="186">
        <v>201</v>
      </c>
      <c r="F507" s="186">
        <v>199</v>
      </c>
      <c r="G507" s="186">
        <v>197</v>
      </c>
      <c r="H507" s="186">
        <v>194</v>
      </c>
      <c r="I507" s="186">
        <v>204</v>
      </c>
      <c r="J507" s="186">
        <v>194</v>
      </c>
      <c r="K507" s="177">
        <f>E507-J507</f>
        <v>7</v>
      </c>
      <c r="L507" s="177">
        <f t="shared" ref="L507:L514" si="242">K507*D507</f>
        <v>6965.1741293532341</v>
      </c>
      <c r="M507" s="181" t="s">
        <v>5</v>
      </c>
    </row>
    <row r="508" spans="1:13" ht="15.75" customHeight="1">
      <c r="A508" s="175">
        <v>43397</v>
      </c>
      <c r="B508" s="176" t="s">
        <v>433</v>
      </c>
      <c r="C508" s="176" t="s">
        <v>8</v>
      </c>
      <c r="D508" s="177">
        <f t="shared" si="241"/>
        <v>510.20408163265307</v>
      </c>
      <c r="E508" s="186">
        <v>392</v>
      </c>
      <c r="F508" s="186">
        <v>395</v>
      </c>
      <c r="G508" s="186">
        <v>398</v>
      </c>
      <c r="H508" s="186">
        <v>402</v>
      </c>
      <c r="I508" s="186">
        <v>388</v>
      </c>
      <c r="J508" s="186">
        <v>402</v>
      </c>
      <c r="K508" s="177">
        <f>J508-E508</f>
        <v>10</v>
      </c>
      <c r="L508" s="177">
        <f t="shared" si="242"/>
        <v>5102.0408163265311</v>
      </c>
      <c r="M508" s="181" t="s">
        <v>5</v>
      </c>
    </row>
    <row r="509" spans="1:13" ht="15.75" customHeight="1">
      <c r="A509" s="175">
        <v>43397</v>
      </c>
      <c r="B509" s="176" t="s">
        <v>461</v>
      </c>
      <c r="C509" s="176" t="s">
        <v>6</v>
      </c>
      <c r="D509" s="177">
        <f t="shared" si="241"/>
        <v>39.0625</v>
      </c>
      <c r="E509" s="186">
        <v>5120</v>
      </c>
      <c r="F509" s="186">
        <v>5095</v>
      </c>
      <c r="G509" s="186">
        <v>5070</v>
      </c>
      <c r="H509" s="186">
        <v>5040</v>
      </c>
      <c r="I509" s="186">
        <v>5150</v>
      </c>
      <c r="J509" s="186">
        <v>5040</v>
      </c>
      <c r="K509" s="177">
        <f>E509-J509</f>
        <v>80</v>
      </c>
      <c r="L509" s="177">
        <f t="shared" si="242"/>
        <v>3125</v>
      </c>
      <c r="M509" s="181" t="s">
        <v>5</v>
      </c>
    </row>
    <row r="510" spans="1:13" ht="15.75" customHeight="1">
      <c r="A510" s="175">
        <v>43397</v>
      </c>
      <c r="B510" s="176" t="s">
        <v>326</v>
      </c>
      <c r="C510" s="176" t="s">
        <v>6</v>
      </c>
      <c r="D510" s="177">
        <f t="shared" si="241"/>
        <v>1015.2284263959391</v>
      </c>
      <c r="E510" s="186">
        <v>197</v>
      </c>
      <c r="F510" s="186">
        <v>195.5</v>
      </c>
      <c r="G510" s="186">
        <v>194</v>
      </c>
      <c r="H510" s="186">
        <v>192</v>
      </c>
      <c r="I510" s="186">
        <v>199</v>
      </c>
      <c r="J510" s="186">
        <v>194</v>
      </c>
      <c r="K510" s="177">
        <f>E510-J510</f>
        <v>3</v>
      </c>
      <c r="L510" s="177">
        <f t="shared" si="242"/>
        <v>3045.6852791878173</v>
      </c>
      <c r="M510" s="181" t="s">
        <v>5</v>
      </c>
    </row>
    <row r="511" spans="1:13" ht="15.75" customHeight="1">
      <c r="A511" s="175">
        <v>43397</v>
      </c>
      <c r="B511" s="176" t="s">
        <v>461</v>
      </c>
      <c r="C511" s="176" t="s">
        <v>8</v>
      </c>
      <c r="D511" s="177">
        <f t="shared" si="241"/>
        <v>37.950664136622393</v>
      </c>
      <c r="E511" s="186">
        <v>5270</v>
      </c>
      <c r="F511" s="186">
        <v>5295</v>
      </c>
      <c r="G511" s="186">
        <v>5320</v>
      </c>
      <c r="H511" s="186">
        <v>5350</v>
      </c>
      <c r="I511" s="186">
        <v>5240</v>
      </c>
      <c r="J511" s="186">
        <v>5350</v>
      </c>
      <c r="K511" s="177">
        <f>J511-E511</f>
        <v>80</v>
      </c>
      <c r="L511" s="177">
        <f t="shared" si="242"/>
        <v>3036.0531309297912</v>
      </c>
      <c r="M511" s="181" t="s">
        <v>5</v>
      </c>
    </row>
    <row r="512" spans="1:13" ht="15.75" customHeight="1">
      <c r="A512" s="175">
        <v>43397</v>
      </c>
      <c r="B512" s="176" t="s">
        <v>412</v>
      </c>
      <c r="C512" s="176" t="s">
        <v>8</v>
      </c>
      <c r="D512" s="177">
        <f t="shared" si="241"/>
        <v>259.74025974025972</v>
      </c>
      <c r="E512" s="186">
        <v>770</v>
      </c>
      <c r="F512" s="186">
        <v>775</v>
      </c>
      <c r="G512" s="186">
        <v>780</v>
      </c>
      <c r="H512" s="186">
        <v>788</v>
      </c>
      <c r="I512" s="186">
        <v>763</v>
      </c>
      <c r="J512" s="186">
        <v>780</v>
      </c>
      <c r="K512" s="177">
        <f>J512-E512</f>
        <v>10</v>
      </c>
      <c r="L512" s="177">
        <f t="shared" si="242"/>
        <v>2597.4025974025972</v>
      </c>
      <c r="M512" s="181" t="s">
        <v>5</v>
      </c>
    </row>
    <row r="513" spans="1:13" ht="15.75" customHeight="1">
      <c r="A513" s="175">
        <v>43397</v>
      </c>
      <c r="B513" s="176" t="s">
        <v>430</v>
      </c>
      <c r="C513" s="176" t="s">
        <v>8</v>
      </c>
      <c r="D513" s="177">
        <f t="shared" si="241"/>
        <v>1017.8117048346056</v>
      </c>
      <c r="E513" s="186">
        <v>196.5</v>
      </c>
      <c r="F513" s="186">
        <v>198</v>
      </c>
      <c r="G513" s="186">
        <v>200</v>
      </c>
      <c r="H513" s="186">
        <v>203</v>
      </c>
      <c r="I513" s="186">
        <v>194.45</v>
      </c>
      <c r="J513" s="186">
        <v>198</v>
      </c>
      <c r="K513" s="177">
        <f>J513-E513</f>
        <v>1.5</v>
      </c>
      <c r="L513" s="177">
        <f t="shared" si="242"/>
        <v>1526.7175572519084</v>
      </c>
      <c r="M513" s="181" t="s">
        <v>5</v>
      </c>
    </row>
    <row r="514" spans="1:13" ht="15.75" customHeight="1">
      <c r="A514" s="175">
        <v>43397</v>
      </c>
      <c r="B514" s="176" t="s">
        <v>461</v>
      </c>
      <c r="C514" s="176" t="s">
        <v>6</v>
      </c>
      <c r="D514" s="177">
        <f t="shared" si="241"/>
        <v>40.080160320641284</v>
      </c>
      <c r="E514" s="186">
        <v>4990</v>
      </c>
      <c r="F514" s="186">
        <v>4965</v>
      </c>
      <c r="G514" s="186">
        <v>4940</v>
      </c>
      <c r="H514" s="186">
        <v>4900</v>
      </c>
      <c r="I514" s="186">
        <v>5025</v>
      </c>
      <c r="J514" s="186">
        <v>4965</v>
      </c>
      <c r="K514" s="177">
        <f>E514-J514</f>
        <v>25</v>
      </c>
      <c r="L514" s="177">
        <f t="shared" si="242"/>
        <v>1002.0040080160321</v>
      </c>
      <c r="M514" s="181" t="s">
        <v>5</v>
      </c>
    </row>
    <row r="515" spans="1:13" ht="15.75" customHeight="1">
      <c r="A515" s="68">
        <v>43396</v>
      </c>
      <c r="B515" s="169" t="s">
        <v>430</v>
      </c>
      <c r="C515" s="169" t="s">
        <v>8</v>
      </c>
      <c r="D515" s="174">
        <f t="shared" ref="D515:D526" si="243">200000/E515</f>
        <v>1036.2694300518135</v>
      </c>
      <c r="E515" s="183">
        <v>193</v>
      </c>
      <c r="F515" s="183">
        <v>194.5</v>
      </c>
      <c r="G515" s="183">
        <v>196</v>
      </c>
      <c r="H515" s="183">
        <v>198</v>
      </c>
      <c r="I515" s="183">
        <v>191</v>
      </c>
      <c r="J515" s="183">
        <v>198</v>
      </c>
      <c r="K515" s="174">
        <f>J515-E515</f>
        <v>5</v>
      </c>
      <c r="L515" s="174">
        <f t="shared" ref="L515:L526" si="244">K515*D515</f>
        <v>5181.3471502590673</v>
      </c>
      <c r="M515" s="69" t="s">
        <v>5</v>
      </c>
    </row>
    <row r="516" spans="1:13" ht="15.75" customHeight="1">
      <c r="A516" s="68">
        <v>43396</v>
      </c>
      <c r="B516" s="169" t="s">
        <v>412</v>
      </c>
      <c r="C516" s="169" t="s">
        <v>8</v>
      </c>
      <c r="D516" s="174">
        <f t="shared" si="243"/>
        <v>273.97260273972603</v>
      </c>
      <c r="E516" s="183">
        <v>730</v>
      </c>
      <c r="F516" s="183">
        <v>735</v>
      </c>
      <c r="G516" s="183">
        <v>740</v>
      </c>
      <c r="H516" s="183">
        <v>748</v>
      </c>
      <c r="I516" s="183">
        <v>723</v>
      </c>
      <c r="J516" s="183">
        <v>748</v>
      </c>
      <c r="K516" s="174">
        <f>J516-E516</f>
        <v>18</v>
      </c>
      <c r="L516" s="174">
        <f t="shared" si="244"/>
        <v>4931.5068493150684</v>
      </c>
      <c r="M516" s="69" t="s">
        <v>5</v>
      </c>
    </row>
    <row r="517" spans="1:13" ht="15.75" customHeight="1">
      <c r="A517" s="68">
        <v>43396</v>
      </c>
      <c r="B517" s="169" t="s">
        <v>476</v>
      </c>
      <c r="C517" s="169" t="s">
        <v>6</v>
      </c>
      <c r="D517" s="174">
        <f t="shared" si="243"/>
        <v>441.50110375275938</v>
      </c>
      <c r="E517" s="183">
        <v>453</v>
      </c>
      <c r="F517" s="183">
        <v>450</v>
      </c>
      <c r="G517" s="183">
        <v>447</v>
      </c>
      <c r="H517" s="183">
        <v>443</v>
      </c>
      <c r="I517" s="183">
        <v>457</v>
      </c>
      <c r="J517" s="183">
        <v>443</v>
      </c>
      <c r="K517" s="174">
        <f>E517-J517</f>
        <v>10</v>
      </c>
      <c r="L517" s="174">
        <f t="shared" si="244"/>
        <v>4415.0110375275935</v>
      </c>
      <c r="M517" s="69" t="s">
        <v>5</v>
      </c>
    </row>
    <row r="518" spans="1:13" ht="15.75" customHeight="1">
      <c r="A518" s="68">
        <v>43396</v>
      </c>
      <c r="B518" s="169" t="s">
        <v>478</v>
      </c>
      <c r="C518" s="169" t="s">
        <v>6</v>
      </c>
      <c r="D518" s="174">
        <f t="shared" si="243"/>
        <v>5555.5555555555557</v>
      </c>
      <c r="E518" s="183">
        <v>36</v>
      </c>
      <c r="F518" s="183">
        <v>35.4</v>
      </c>
      <c r="G518" s="183">
        <v>34.5</v>
      </c>
      <c r="H518" s="183">
        <v>33.5</v>
      </c>
      <c r="I518" s="183">
        <v>37</v>
      </c>
      <c r="J518" s="183">
        <v>35.4</v>
      </c>
      <c r="K518" s="174">
        <f>E518-J518</f>
        <v>0.60000000000000142</v>
      </c>
      <c r="L518" s="174">
        <f t="shared" si="244"/>
        <v>3333.3333333333412</v>
      </c>
      <c r="M518" s="69" t="s">
        <v>5</v>
      </c>
    </row>
    <row r="519" spans="1:13" ht="15.75" customHeight="1">
      <c r="A519" s="68">
        <v>43396</v>
      </c>
      <c r="B519" s="169" t="s">
        <v>432</v>
      </c>
      <c r="C519" s="169" t="s">
        <v>8</v>
      </c>
      <c r="D519" s="174">
        <f t="shared" si="243"/>
        <v>840.33613445378148</v>
      </c>
      <c r="E519" s="183">
        <v>238</v>
      </c>
      <c r="F519" s="183">
        <v>240</v>
      </c>
      <c r="G519" s="183">
        <v>241.45</v>
      </c>
      <c r="H519" s="183">
        <v>245</v>
      </c>
      <c r="I519" s="183">
        <v>235</v>
      </c>
      <c r="J519" s="183">
        <v>241.45</v>
      </c>
      <c r="K519" s="174">
        <f>J519-E519</f>
        <v>3.4499999999999886</v>
      </c>
      <c r="L519" s="174">
        <f t="shared" si="244"/>
        <v>2899.1596638655365</v>
      </c>
      <c r="M519" s="69" t="s">
        <v>5</v>
      </c>
    </row>
    <row r="520" spans="1:13" ht="15.75" customHeight="1">
      <c r="A520" s="68">
        <v>43396</v>
      </c>
      <c r="B520" s="169" t="s">
        <v>477</v>
      </c>
      <c r="C520" s="169" t="s">
        <v>6</v>
      </c>
      <c r="D520" s="174">
        <f t="shared" si="243"/>
        <v>174.52006980802793</v>
      </c>
      <c r="E520" s="183">
        <v>1146</v>
      </c>
      <c r="F520" s="183">
        <v>1138</v>
      </c>
      <c r="G520" s="183">
        <v>1130</v>
      </c>
      <c r="H520" s="183">
        <v>1120</v>
      </c>
      <c r="I520" s="183">
        <v>1158</v>
      </c>
      <c r="J520" s="183">
        <v>1130</v>
      </c>
      <c r="K520" s="174">
        <f t="shared" ref="K520:K525" si="245">E520-J520</f>
        <v>16</v>
      </c>
      <c r="L520" s="174">
        <f t="shared" si="244"/>
        <v>2792.3211169284468</v>
      </c>
      <c r="M520" s="69" t="s">
        <v>5</v>
      </c>
    </row>
    <row r="521" spans="1:13" ht="15.75" customHeight="1">
      <c r="A521" s="68">
        <v>43396</v>
      </c>
      <c r="B521" s="169" t="s">
        <v>477</v>
      </c>
      <c r="C521" s="169" t="s">
        <v>6</v>
      </c>
      <c r="D521" s="174">
        <f t="shared" si="243"/>
        <v>176.83465959328029</v>
      </c>
      <c r="E521" s="183">
        <v>1131</v>
      </c>
      <c r="F521" s="183">
        <v>1123</v>
      </c>
      <c r="G521" s="183">
        <v>1115</v>
      </c>
      <c r="H521" s="183">
        <v>1105</v>
      </c>
      <c r="I521" s="183">
        <v>1143</v>
      </c>
      <c r="J521" s="183">
        <v>1131</v>
      </c>
      <c r="K521" s="174">
        <f t="shared" si="245"/>
        <v>0</v>
      </c>
      <c r="L521" s="174">
        <f t="shared" si="244"/>
        <v>0</v>
      </c>
      <c r="M521" s="69" t="s">
        <v>171</v>
      </c>
    </row>
    <row r="522" spans="1:13" ht="15.75" customHeight="1">
      <c r="A522" s="68">
        <v>43395</v>
      </c>
      <c r="B522" s="169" t="s">
        <v>476</v>
      </c>
      <c r="C522" s="169" t="s">
        <v>6</v>
      </c>
      <c r="D522" s="174">
        <f t="shared" si="243"/>
        <v>421.05263157894734</v>
      </c>
      <c r="E522" s="183">
        <v>475</v>
      </c>
      <c r="F522" s="183">
        <v>472</v>
      </c>
      <c r="G522" s="183">
        <v>469</v>
      </c>
      <c r="H522" s="183">
        <v>465</v>
      </c>
      <c r="I522" s="183">
        <v>480</v>
      </c>
      <c r="J522" s="183">
        <v>465</v>
      </c>
      <c r="K522" s="174">
        <f t="shared" si="245"/>
        <v>10</v>
      </c>
      <c r="L522" s="174">
        <f t="shared" si="244"/>
        <v>4210.5263157894733</v>
      </c>
      <c r="M522" s="69" t="s">
        <v>5</v>
      </c>
    </row>
    <row r="523" spans="1:13" ht="15.75" customHeight="1">
      <c r="A523" s="68">
        <v>43395</v>
      </c>
      <c r="B523" s="169" t="s">
        <v>364</v>
      </c>
      <c r="C523" s="169" t="s">
        <v>6</v>
      </c>
      <c r="D523" s="174">
        <f t="shared" si="243"/>
        <v>251.57232704402514</v>
      </c>
      <c r="E523" s="183">
        <v>795</v>
      </c>
      <c r="F523" s="183">
        <v>790</v>
      </c>
      <c r="G523" s="183">
        <v>785</v>
      </c>
      <c r="H523" s="183">
        <v>780</v>
      </c>
      <c r="I523" s="183">
        <v>802</v>
      </c>
      <c r="J523" s="183">
        <v>780</v>
      </c>
      <c r="K523" s="174">
        <f t="shared" si="245"/>
        <v>15</v>
      </c>
      <c r="L523" s="174">
        <f t="shared" si="244"/>
        <v>3773.584905660377</v>
      </c>
      <c r="M523" s="69" t="s">
        <v>5</v>
      </c>
    </row>
    <row r="524" spans="1:13" ht="15.75" customHeight="1">
      <c r="A524" s="68">
        <v>43395</v>
      </c>
      <c r="B524" s="169" t="s">
        <v>431</v>
      </c>
      <c r="C524" s="169" t="s">
        <v>6</v>
      </c>
      <c r="D524" s="174">
        <f t="shared" si="243"/>
        <v>655.73770491803282</v>
      </c>
      <c r="E524" s="183">
        <v>305</v>
      </c>
      <c r="F524" s="183">
        <v>302</v>
      </c>
      <c r="G524" s="183">
        <v>299</v>
      </c>
      <c r="H524" s="183">
        <v>295</v>
      </c>
      <c r="I524" s="183">
        <v>309</v>
      </c>
      <c r="J524" s="183">
        <v>302</v>
      </c>
      <c r="K524" s="174">
        <f t="shared" si="245"/>
        <v>3</v>
      </c>
      <c r="L524" s="174">
        <f t="shared" si="244"/>
        <v>1967.2131147540986</v>
      </c>
      <c r="M524" s="69" t="s">
        <v>5</v>
      </c>
    </row>
    <row r="525" spans="1:13" ht="15.75" customHeight="1">
      <c r="A525" s="68">
        <v>43395</v>
      </c>
      <c r="B525" s="169" t="s">
        <v>422</v>
      </c>
      <c r="C525" s="169" t="s">
        <v>6</v>
      </c>
      <c r="D525" s="174">
        <f t="shared" si="243"/>
        <v>909.09090909090912</v>
      </c>
      <c r="E525" s="183">
        <v>220</v>
      </c>
      <c r="F525" s="183">
        <v>218</v>
      </c>
      <c r="G525" s="183">
        <v>216</v>
      </c>
      <c r="H525" s="183">
        <v>213</v>
      </c>
      <c r="I525" s="183">
        <v>223</v>
      </c>
      <c r="J525" s="183">
        <v>218</v>
      </c>
      <c r="K525" s="174">
        <f t="shared" si="245"/>
        <v>2</v>
      </c>
      <c r="L525" s="174">
        <f t="shared" si="244"/>
        <v>1818.1818181818182</v>
      </c>
      <c r="M525" s="69" t="s">
        <v>5</v>
      </c>
    </row>
    <row r="526" spans="1:13" ht="15.75" customHeight="1">
      <c r="A526" s="68">
        <v>43395</v>
      </c>
      <c r="B526" s="169" t="s">
        <v>412</v>
      </c>
      <c r="C526" s="169" t="s">
        <v>8</v>
      </c>
      <c r="D526" s="174">
        <f t="shared" si="243"/>
        <v>287.76978417266184</v>
      </c>
      <c r="E526" s="183">
        <v>695</v>
      </c>
      <c r="F526" s="183">
        <v>699</v>
      </c>
      <c r="G526" s="183">
        <v>703</v>
      </c>
      <c r="H526" s="183">
        <v>709</v>
      </c>
      <c r="I526" s="183">
        <v>688</v>
      </c>
      <c r="J526" s="183">
        <v>699</v>
      </c>
      <c r="K526" s="174">
        <f>J526-E526</f>
        <v>4</v>
      </c>
      <c r="L526" s="174">
        <f t="shared" si="244"/>
        <v>1151.0791366906474</v>
      </c>
      <c r="M526" s="69" t="s">
        <v>5</v>
      </c>
    </row>
    <row r="527" spans="1:13" ht="15.75" customHeight="1">
      <c r="A527" s="175">
        <v>43392</v>
      </c>
      <c r="B527" s="176" t="s">
        <v>343</v>
      </c>
      <c r="C527" s="176" t="s">
        <v>6</v>
      </c>
      <c r="D527" s="177">
        <f t="shared" ref="D527:D540" si="246">200000/E527</f>
        <v>97.323600973236012</v>
      </c>
      <c r="E527" s="186">
        <v>2055</v>
      </c>
      <c r="F527" s="186">
        <v>2040</v>
      </c>
      <c r="G527" s="186">
        <v>2025</v>
      </c>
      <c r="H527" s="186">
        <v>2005</v>
      </c>
      <c r="I527" s="186">
        <v>2075</v>
      </c>
      <c r="J527" s="186">
        <v>2005</v>
      </c>
      <c r="K527" s="177">
        <f t="shared" ref="K527:K533" si="247">E527-J527</f>
        <v>50</v>
      </c>
      <c r="L527" s="177">
        <f t="shared" ref="L527:L540" si="248">K527*D527</f>
        <v>4866.1800486618004</v>
      </c>
      <c r="M527" s="181" t="s">
        <v>5</v>
      </c>
    </row>
    <row r="528" spans="1:13" ht="15.75" customHeight="1">
      <c r="A528" s="175">
        <v>43392</v>
      </c>
      <c r="B528" s="176" t="s">
        <v>473</v>
      </c>
      <c r="C528" s="176" t="s">
        <v>6</v>
      </c>
      <c r="D528" s="177">
        <f t="shared" si="246"/>
        <v>278.94002789400281</v>
      </c>
      <c r="E528" s="186">
        <v>717</v>
      </c>
      <c r="F528" s="186">
        <v>712</v>
      </c>
      <c r="G528" s="186">
        <v>707</v>
      </c>
      <c r="H528" s="186">
        <v>700</v>
      </c>
      <c r="I528" s="186">
        <v>725</v>
      </c>
      <c r="J528" s="186">
        <v>700</v>
      </c>
      <c r="K528" s="177">
        <f t="shared" si="247"/>
        <v>17</v>
      </c>
      <c r="L528" s="177">
        <f t="shared" si="248"/>
        <v>4741.9804741980479</v>
      </c>
      <c r="M528" s="181" t="s">
        <v>5</v>
      </c>
    </row>
    <row r="529" spans="1:13" ht="15.75" customHeight="1">
      <c r="A529" s="175">
        <v>43392</v>
      </c>
      <c r="B529" s="176" t="s">
        <v>364</v>
      </c>
      <c r="C529" s="176" t="s">
        <v>6</v>
      </c>
      <c r="D529" s="177">
        <f t="shared" si="246"/>
        <v>229.88505747126436</v>
      </c>
      <c r="E529" s="186">
        <v>870</v>
      </c>
      <c r="F529" s="186">
        <v>865</v>
      </c>
      <c r="G529" s="186">
        <v>860</v>
      </c>
      <c r="H529" s="186">
        <v>853</v>
      </c>
      <c r="I529" s="186">
        <v>878</v>
      </c>
      <c r="J529" s="186">
        <v>853</v>
      </c>
      <c r="K529" s="177">
        <f t="shared" si="247"/>
        <v>17</v>
      </c>
      <c r="L529" s="177">
        <f t="shared" si="248"/>
        <v>3908.045977011494</v>
      </c>
      <c r="M529" s="181" t="s">
        <v>5</v>
      </c>
    </row>
    <row r="530" spans="1:13" ht="15.75" customHeight="1">
      <c r="A530" s="175">
        <v>43392</v>
      </c>
      <c r="B530" s="176" t="s">
        <v>475</v>
      </c>
      <c r="C530" s="176" t="s">
        <v>8</v>
      </c>
      <c r="D530" s="177">
        <v>4000</v>
      </c>
      <c r="E530" s="186">
        <v>102.5</v>
      </c>
      <c r="F530" s="186">
        <v>103.5</v>
      </c>
      <c r="G530" s="186">
        <v>104.5</v>
      </c>
      <c r="H530" s="186">
        <v>106</v>
      </c>
      <c r="I530" s="186">
        <v>101</v>
      </c>
      <c r="J530" s="186">
        <v>103.2</v>
      </c>
      <c r="K530" s="177">
        <f>J530-E530</f>
        <v>0.70000000000000284</v>
      </c>
      <c r="L530" s="177">
        <f t="shared" si="248"/>
        <v>2800.0000000000114</v>
      </c>
      <c r="M530" s="181" t="s">
        <v>5</v>
      </c>
    </row>
    <row r="531" spans="1:13" ht="15.75" customHeight="1">
      <c r="A531" s="175">
        <v>43392</v>
      </c>
      <c r="B531" s="176" t="s">
        <v>364</v>
      </c>
      <c r="C531" s="176" t="s">
        <v>6</v>
      </c>
      <c r="D531" s="177">
        <f t="shared" si="246"/>
        <v>222.22222222222223</v>
      </c>
      <c r="E531" s="186">
        <v>900</v>
      </c>
      <c r="F531" s="186">
        <v>895</v>
      </c>
      <c r="G531" s="186">
        <v>890</v>
      </c>
      <c r="H531" s="186">
        <v>883</v>
      </c>
      <c r="I531" s="186">
        <v>908</v>
      </c>
      <c r="J531" s="186">
        <v>883</v>
      </c>
      <c r="K531" s="177">
        <f t="shared" si="247"/>
        <v>17</v>
      </c>
      <c r="L531" s="177">
        <f t="shared" si="248"/>
        <v>3777.7777777777778</v>
      </c>
      <c r="M531" s="181" t="s">
        <v>5</v>
      </c>
    </row>
    <row r="532" spans="1:13" ht="15.75" customHeight="1">
      <c r="A532" s="175">
        <v>43392</v>
      </c>
      <c r="B532" s="176" t="s">
        <v>474</v>
      </c>
      <c r="C532" s="176" t="s">
        <v>6</v>
      </c>
      <c r="D532" s="177">
        <f t="shared" si="246"/>
        <v>56.100981767180926</v>
      </c>
      <c r="E532" s="186">
        <v>3565</v>
      </c>
      <c r="F532" s="186">
        <v>3545</v>
      </c>
      <c r="G532" s="186">
        <v>3525</v>
      </c>
      <c r="H532" s="186">
        <v>3500</v>
      </c>
      <c r="I532" s="186">
        <v>3595</v>
      </c>
      <c r="J532" s="186">
        <v>3525</v>
      </c>
      <c r="K532" s="177">
        <f t="shared" si="247"/>
        <v>40</v>
      </c>
      <c r="L532" s="177">
        <f t="shared" si="248"/>
        <v>2244.0392706872371</v>
      </c>
      <c r="M532" s="181" t="s">
        <v>5</v>
      </c>
    </row>
    <row r="533" spans="1:13" ht="15.75" customHeight="1">
      <c r="A533" s="175">
        <v>43392</v>
      </c>
      <c r="B533" s="176" t="s">
        <v>452</v>
      </c>
      <c r="C533" s="176" t="s">
        <v>6</v>
      </c>
      <c r="D533" s="177">
        <f t="shared" si="246"/>
        <v>183.15018315018315</v>
      </c>
      <c r="E533" s="186">
        <v>1092</v>
      </c>
      <c r="F533" s="186">
        <v>1085</v>
      </c>
      <c r="G533" s="186">
        <v>1080</v>
      </c>
      <c r="H533" s="186">
        <v>1070</v>
      </c>
      <c r="I533" s="186">
        <v>1102</v>
      </c>
      <c r="J533" s="186">
        <v>1080</v>
      </c>
      <c r="K533" s="177">
        <f t="shared" si="247"/>
        <v>12</v>
      </c>
      <c r="L533" s="177">
        <f t="shared" si="248"/>
        <v>2197.802197802198</v>
      </c>
      <c r="M533" s="181" t="s">
        <v>5</v>
      </c>
    </row>
    <row r="534" spans="1:13" ht="15.75" customHeight="1">
      <c r="A534" s="175">
        <v>43392</v>
      </c>
      <c r="B534" s="176" t="s">
        <v>374</v>
      </c>
      <c r="C534" s="176" t="s">
        <v>8</v>
      </c>
      <c r="D534" s="177">
        <f t="shared" si="246"/>
        <v>331.12582781456956</v>
      </c>
      <c r="E534" s="186">
        <v>604</v>
      </c>
      <c r="F534" s="186">
        <v>608</v>
      </c>
      <c r="G534" s="186">
        <v>612</v>
      </c>
      <c r="H534" s="186">
        <v>618</v>
      </c>
      <c r="I534" s="186">
        <v>598</v>
      </c>
      <c r="J534" s="186">
        <v>608</v>
      </c>
      <c r="K534" s="177">
        <f>J534-E534</f>
        <v>4</v>
      </c>
      <c r="L534" s="177">
        <f t="shared" si="248"/>
        <v>1324.5033112582782</v>
      </c>
      <c r="M534" s="181" t="s">
        <v>5</v>
      </c>
    </row>
    <row r="535" spans="1:13" ht="15.75" customHeight="1">
      <c r="A535" s="175">
        <v>43392</v>
      </c>
      <c r="B535" s="176" t="s">
        <v>435</v>
      </c>
      <c r="C535" s="176" t="s">
        <v>6</v>
      </c>
      <c r="D535" s="177">
        <f t="shared" si="246"/>
        <v>202.83975659229208</v>
      </c>
      <c r="E535" s="186">
        <v>986</v>
      </c>
      <c r="F535" s="186">
        <v>981</v>
      </c>
      <c r="G535" s="186">
        <v>975</v>
      </c>
      <c r="H535" s="186">
        <v>965</v>
      </c>
      <c r="I535" s="186">
        <v>993</v>
      </c>
      <c r="J535" s="186">
        <v>981</v>
      </c>
      <c r="K535" s="177">
        <f>E535-J535</f>
        <v>5</v>
      </c>
      <c r="L535" s="177">
        <f t="shared" si="248"/>
        <v>1014.1987829614604</v>
      </c>
      <c r="M535" s="181" t="s">
        <v>5</v>
      </c>
    </row>
    <row r="536" spans="1:13" ht="15.75" customHeight="1">
      <c r="A536" s="175">
        <v>43390</v>
      </c>
      <c r="B536" s="176" t="s">
        <v>472</v>
      </c>
      <c r="C536" s="176" t="s">
        <v>8</v>
      </c>
      <c r="D536" s="177">
        <f t="shared" si="246"/>
        <v>172.41379310344828</v>
      </c>
      <c r="E536" s="186">
        <v>1160</v>
      </c>
      <c r="F536" s="186">
        <v>1168</v>
      </c>
      <c r="G536" s="186">
        <v>1176</v>
      </c>
      <c r="H536" s="186">
        <v>1186</v>
      </c>
      <c r="I536" s="186">
        <v>1148</v>
      </c>
      <c r="J536" s="186">
        <v>1186</v>
      </c>
      <c r="K536" s="177">
        <f>J536-E536</f>
        <v>26</v>
      </c>
      <c r="L536" s="177">
        <f t="shared" si="248"/>
        <v>4482.7586206896558</v>
      </c>
      <c r="M536" s="181" t="s">
        <v>5</v>
      </c>
    </row>
    <row r="537" spans="1:13" ht="15.75" customHeight="1">
      <c r="A537" s="175">
        <v>43390</v>
      </c>
      <c r="B537" s="176" t="s">
        <v>330</v>
      </c>
      <c r="C537" s="176" t="s">
        <v>8</v>
      </c>
      <c r="D537" s="177">
        <f t="shared" si="246"/>
        <v>166.66666666666666</v>
      </c>
      <c r="E537" s="186">
        <v>1200</v>
      </c>
      <c r="F537" s="186">
        <v>1208</v>
      </c>
      <c r="G537" s="186">
        <v>1216</v>
      </c>
      <c r="H537" s="186">
        <v>1226</v>
      </c>
      <c r="I537" s="186">
        <v>1190</v>
      </c>
      <c r="J537" s="186">
        <v>1226</v>
      </c>
      <c r="K537" s="177">
        <f>J537-E537</f>
        <v>26</v>
      </c>
      <c r="L537" s="177">
        <f t="shared" si="248"/>
        <v>4333.333333333333</v>
      </c>
      <c r="M537" s="181" t="s">
        <v>5</v>
      </c>
    </row>
    <row r="538" spans="1:13" ht="15.75" customHeight="1">
      <c r="A538" s="175">
        <v>43390</v>
      </c>
      <c r="B538" s="176" t="s">
        <v>439</v>
      </c>
      <c r="C538" s="176" t="s">
        <v>8</v>
      </c>
      <c r="D538" s="177">
        <f t="shared" si="246"/>
        <v>68.073519400953032</v>
      </c>
      <c r="E538" s="186">
        <v>2938</v>
      </c>
      <c r="F538" s="186">
        <v>2953</v>
      </c>
      <c r="G538" s="186">
        <v>2970</v>
      </c>
      <c r="H538" s="186">
        <v>2990</v>
      </c>
      <c r="I538" s="186">
        <v>2915</v>
      </c>
      <c r="J538" s="186">
        <v>2970</v>
      </c>
      <c r="K538" s="177">
        <f>J538-E538</f>
        <v>32</v>
      </c>
      <c r="L538" s="177">
        <f t="shared" si="248"/>
        <v>2178.352620830497</v>
      </c>
      <c r="M538" s="181" t="s">
        <v>5</v>
      </c>
    </row>
    <row r="539" spans="1:13" ht="15.75" customHeight="1">
      <c r="A539" s="175">
        <v>43390</v>
      </c>
      <c r="B539" s="176" t="s">
        <v>471</v>
      </c>
      <c r="C539" s="176" t="s">
        <v>8</v>
      </c>
      <c r="D539" s="177">
        <f t="shared" si="246"/>
        <v>281.6901408450704</v>
      </c>
      <c r="E539" s="186">
        <v>710</v>
      </c>
      <c r="F539" s="186">
        <v>715</v>
      </c>
      <c r="G539" s="186">
        <v>727</v>
      </c>
      <c r="H539" s="186">
        <v>733</v>
      </c>
      <c r="I539" s="186">
        <v>710</v>
      </c>
      <c r="J539" s="186">
        <v>715</v>
      </c>
      <c r="K539" s="177">
        <f>J539-E539</f>
        <v>5</v>
      </c>
      <c r="L539" s="177">
        <f t="shared" si="248"/>
        <v>1408.450704225352</v>
      </c>
      <c r="M539" s="181" t="s">
        <v>5</v>
      </c>
    </row>
    <row r="540" spans="1:13" ht="15.75" customHeight="1">
      <c r="A540" s="175">
        <v>43390</v>
      </c>
      <c r="B540" s="176" t="s">
        <v>462</v>
      </c>
      <c r="C540" s="176" t="s">
        <v>8</v>
      </c>
      <c r="D540" s="177">
        <f t="shared" si="246"/>
        <v>366.97247706422019</v>
      </c>
      <c r="E540" s="186">
        <v>545</v>
      </c>
      <c r="F540" s="186">
        <v>549</v>
      </c>
      <c r="G540" s="186">
        <v>553</v>
      </c>
      <c r="H540" s="186">
        <v>558</v>
      </c>
      <c r="I540" s="186">
        <v>540</v>
      </c>
      <c r="J540" s="186">
        <v>548</v>
      </c>
      <c r="K540" s="177">
        <f>J540-E540</f>
        <v>3</v>
      </c>
      <c r="L540" s="177">
        <f t="shared" si="248"/>
        <v>1100.9174311926606</v>
      </c>
      <c r="M540" s="181" t="s">
        <v>5</v>
      </c>
    </row>
    <row r="541" spans="1:13" ht="15.75" customHeight="1">
      <c r="A541" s="68">
        <v>43389</v>
      </c>
      <c r="B541" s="169" t="s">
        <v>468</v>
      </c>
      <c r="C541" s="169" t="s">
        <v>8</v>
      </c>
      <c r="D541" s="174">
        <f t="shared" ref="D541:D544" si="249">200000/E541</f>
        <v>14285.714285714286</v>
      </c>
      <c r="E541" s="183">
        <v>14</v>
      </c>
      <c r="F541" s="183">
        <v>14.5</v>
      </c>
      <c r="G541" s="183">
        <v>15.2</v>
      </c>
      <c r="H541" s="183">
        <v>16</v>
      </c>
      <c r="I541" s="183">
        <v>13</v>
      </c>
      <c r="J541" s="183">
        <v>14.5</v>
      </c>
      <c r="K541" s="174">
        <f t="shared" ref="K541:K544" si="250">J541-E541</f>
        <v>0.5</v>
      </c>
      <c r="L541" s="174">
        <f t="shared" ref="L541:L544" si="251">K541*D541</f>
        <v>7142.8571428571431</v>
      </c>
      <c r="M541" s="69" t="s">
        <v>5</v>
      </c>
    </row>
    <row r="542" spans="1:13" ht="15.75" customHeight="1">
      <c r="A542" s="68">
        <v>43389</v>
      </c>
      <c r="B542" s="169" t="s">
        <v>470</v>
      </c>
      <c r="C542" s="169" t="s">
        <v>8</v>
      </c>
      <c r="D542" s="174">
        <f t="shared" si="249"/>
        <v>2500</v>
      </c>
      <c r="E542" s="183">
        <v>80</v>
      </c>
      <c r="F542" s="183">
        <v>80.599999999999994</v>
      </c>
      <c r="G542" s="183">
        <v>81.5</v>
      </c>
      <c r="H542" s="183">
        <v>82.5</v>
      </c>
      <c r="I542" s="183">
        <v>79</v>
      </c>
      <c r="J542" s="183">
        <v>82.5</v>
      </c>
      <c r="K542" s="174">
        <f t="shared" si="250"/>
        <v>2.5</v>
      </c>
      <c r="L542" s="174">
        <f t="shared" si="251"/>
        <v>6250</v>
      </c>
      <c r="M542" s="69" t="s">
        <v>5</v>
      </c>
    </row>
    <row r="543" spans="1:13" ht="15.75" customHeight="1">
      <c r="A543" s="68">
        <v>43389</v>
      </c>
      <c r="B543" s="169" t="s">
        <v>469</v>
      </c>
      <c r="C543" s="169" t="s">
        <v>8</v>
      </c>
      <c r="D543" s="174">
        <f t="shared" si="249"/>
        <v>212.08907741251326</v>
      </c>
      <c r="E543" s="183">
        <v>943</v>
      </c>
      <c r="F543" s="183">
        <v>949</v>
      </c>
      <c r="G543" s="183">
        <v>955</v>
      </c>
      <c r="H543" s="183">
        <v>962</v>
      </c>
      <c r="I543" s="183">
        <v>935</v>
      </c>
      <c r="J543" s="183">
        <v>955</v>
      </c>
      <c r="K543" s="174">
        <f t="shared" si="250"/>
        <v>12</v>
      </c>
      <c r="L543" s="174">
        <f t="shared" si="251"/>
        <v>2545.0689289501593</v>
      </c>
      <c r="M543" s="69" t="s">
        <v>5</v>
      </c>
    </row>
    <row r="544" spans="1:13" ht="15.75" customHeight="1">
      <c r="A544" s="68">
        <v>43389</v>
      </c>
      <c r="B544" s="169" t="s">
        <v>446</v>
      </c>
      <c r="C544" s="169" t="s">
        <v>8</v>
      </c>
      <c r="D544" s="174">
        <f t="shared" si="249"/>
        <v>92.506938020351527</v>
      </c>
      <c r="E544" s="183">
        <v>2162</v>
      </c>
      <c r="F544" s="183">
        <v>2210</v>
      </c>
      <c r="G544" s="183">
        <v>2230</v>
      </c>
      <c r="H544" s="183">
        <v>2250</v>
      </c>
      <c r="I544" s="183">
        <v>2120</v>
      </c>
      <c r="J544" s="183">
        <v>2120</v>
      </c>
      <c r="K544" s="73">
        <f t="shared" si="250"/>
        <v>-42</v>
      </c>
      <c r="L544" s="73">
        <f t="shared" si="251"/>
        <v>-3885.2913968547641</v>
      </c>
      <c r="M544" s="74" t="s">
        <v>7</v>
      </c>
    </row>
    <row r="545" spans="1:13" ht="15.75" customHeight="1">
      <c r="A545" s="175">
        <v>43388</v>
      </c>
      <c r="B545" s="176" t="s">
        <v>465</v>
      </c>
      <c r="C545" s="176" t="s">
        <v>6</v>
      </c>
      <c r="D545" s="177">
        <f t="shared" ref="D545:D552" si="252">200000/E545</f>
        <v>129.87012987012986</v>
      </c>
      <c r="E545" s="186">
        <v>1540</v>
      </c>
      <c r="F545" s="186">
        <v>1532</v>
      </c>
      <c r="G545" s="186">
        <v>1524</v>
      </c>
      <c r="H545" s="186">
        <v>1514</v>
      </c>
      <c r="I545" s="186">
        <v>1552</v>
      </c>
      <c r="J545" s="186">
        <v>1514</v>
      </c>
      <c r="K545" s="177">
        <f>E545-J545</f>
        <v>26</v>
      </c>
      <c r="L545" s="177">
        <f t="shared" ref="L545:L552" si="253">K545*D545</f>
        <v>3376.6233766233763</v>
      </c>
      <c r="M545" s="181" t="s">
        <v>5</v>
      </c>
    </row>
    <row r="546" spans="1:13" ht="15.75" customHeight="1">
      <c r="A546" s="175">
        <v>43388</v>
      </c>
      <c r="B546" s="176" t="s">
        <v>465</v>
      </c>
      <c r="C546" s="176" t="s">
        <v>6</v>
      </c>
      <c r="D546" s="177">
        <f t="shared" si="252"/>
        <v>132.01320132013203</v>
      </c>
      <c r="E546" s="186">
        <v>1515</v>
      </c>
      <c r="F546" s="186">
        <v>1507</v>
      </c>
      <c r="G546" s="186">
        <v>1497</v>
      </c>
      <c r="H546" s="186">
        <v>1483</v>
      </c>
      <c r="I546" s="186">
        <v>1528</v>
      </c>
      <c r="J546" s="186">
        <v>1497</v>
      </c>
      <c r="K546" s="177">
        <f>E546-J546</f>
        <v>18</v>
      </c>
      <c r="L546" s="177">
        <f t="shared" si="253"/>
        <v>2376.2376237623766</v>
      </c>
      <c r="M546" s="181" t="s">
        <v>5</v>
      </c>
    </row>
    <row r="547" spans="1:13" ht="15.75" customHeight="1">
      <c r="A547" s="175">
        <v>43388</v>
      </c>
      <c r="B547" s="176" t="s">
        <v>410</v>
      </c>
      <c r="C547" s="176" t="s">
        <v>8</v>
      </c>
      <c r="D547" s="177">
        <f t="shared" si="252"/>
        <v>1960.7843137254902</v>
      </c>
      <c r="E547" s="186">
        <v>102</v>
      </c>
      <c r="F547" s="186">
        <v>103</v>
      </c>
      <c r="G547" s="186">
        <v>104.5</v>
      </c>
      <c r="H547" s="186">
        <v>106.5</v>
      </c>
      <c r="I547" s="186">
        <v>100.45</v>
      </c>
      <c r="J547" s="186">
        <v>103</v>
      </c>
      <c r="K547" s="177">
        <f>J547-E547</f>
        <v>1</v>
      </c>
      <c r="L547" s="177">
        <f t="shared" si="253"/>
        <v>1960.7843137254902</v>
      </c>
      <c r="M547" s="181" t="s">
        <v>5</v>
      </c>
    </row>
    <row r="548" spans="1:13" ht="15.75" customHeight="1">
      <c r="A548" s="175">
        <v>43388</v>
      </c>
      <c r="B548" s="176" t="s">
        <v>467</v>
      </c>
      <c r="C548" s="176" t="s">
        <v>8</v>
      </c>
      <c r="D548" s="177">
        <f t="shared" si="252"/>
        <v>123.83900928792569</v>
      </c>
      <c r="E548" s="186">
        <v>1615</v>
      </c>
      <c r="F548" s="186">
        <v>1623</v>
      </c>
      <c r="G548" s="186">
        <v>1630</v>
      </c>
      <c r="H548" s="186">
        <v>1640</v>
      </c>
      <c r="I548" s="186">
        <v>1605</v>
      </c>
      <c r="J548" s="186">
        <v>1630</v>
      </c>
      <c r="K548" s="177">
        <f>J548-E548</f>
        <v>15</v>
      </c>
      <c r="L548" s="177">
        <f t="shared" si="253"/>
        <v>1857.5851393188855</v>
      </c>
      <c r="M548" s="181" t="s">
        <v>5</v>
      </c>
    </row>
    <row r="549" spans="1:13" ht="15.75" customHeight="1">
      <c r="A549" s="175">
        <v>43388</v>
      </c>
      <c r="B549" s="176" t="s">
        <v>464</v>
      </c>
      <c r="C549" s="176" t="s">
        <v>8</v>
      </c>
      <c r="D549" s="177">
        <f t="shared" si="252"/>
        <v>2816.9014084507044</v>
      </c>
      <c r="E549" s="186">
        <v>71</v>
      </c>
      <c r="F549" s="186">
        <v>71.599999999999994</v>
      </c>
      <c r="G549" s="186">
        <v>72.5</v>
      </c>
      <c r="H549" s="186">
        <v>73.5</v>
      </c>
      <c r="I549" s="186">
        <v>70</v>
      </c>
      <c r="J549" s="186">
        <v>71.599999999999994</v>
      </c>
      <c r="K549" s="177">
        <f>J549-E549</f>
        <v>0.59999999999999432</v>
      </c>
      <c r="L549" s="177">
        <f t="shared" si="253"/>
        <v>1690.1408450704066</v>
      </c>
      <c r="M549" s="181" t="s">
        <v>5</v>
      </c>
    </row>
    <row r="550" spans="1:13" ht="15.75" customHeight="1">
      <c r="A550" s="175">
        <v>43388</v>
      </c>
      <c r="B550" s="176" t="s">
        <v>358</v>
      </c>
      <c r="C550" s="176" t="s">
        <v>8</v>
      </c>
      <c r="D550" s="177">
        <f t="shared" si="252"/>
        <v>1108.03324099723</v>
      </c>
      <c r="E550" s="186">
        <v>180.5</v>
      </c>
      <c r="F550" s="186">
        <v>181.75</v>
      </c>
      <c r="G550" s="186">
        <v>183.25</v>
      </c>
      <c r="H550" s="186">
        <v>185.5</v>
      </c>
      <c r="I550" s="186">
        <v>178.45</v>
      </c>
      <c r="J550" s="186">
        <v>181.75</v>
      </c>
      <c r="K550" s="177">
        <f>J550-E550</f>
        <v>1.25</v>
      </c>
      <c r="L550" s="177">
        <f t="shared" si="253"/>
        <v>1385.0415512465374</v>
      </c>
      <c r="M550" s="181" t="s">
        <v>5</v>
      </c>
    </row>
    <row r="551" spans="1:13" ht="15.75" customHeight="1">
      <c r="A551" s="175">
        <v>43388</v>
      </c>
      <c r="B551" s="176" t="s">
        <v>466</v>
      </c>
      <c r="C551" s="176" t="s">
        <v>8</v>
      </c>
      <c r="D551" s="177">
        <f t="shared" si="252"/>
        <v>381.67938931297709</v>
      </c>
      <c r="E551" s="186">
        <v>524</v>
      </c>
      <c r="F551" s="186">
        <v>527</v>
      </c>
      <c r="G551" s="186">
        <v>530</v>
      </c>
      <c r="H551" s="186">
        <v>535</v>
      </c>
      <c r="I551" s="186">
        <v>520</v>
      </c>
      <c r="J551" s="186">
        <v>527</v>
      </c>
      <c r="K551" s="177">
        <f>J551-E551</f>
        <v>3</v>
      </c>
      <c r="L551" s="177">
        <f t="shared" si="253"/>
        <v>1145.0381679389313</v>
      </c>
      <c r="M551" s="181" t="s">
        <v>5</v>
      </c>
    </row>
    <row r="552" spans="1:13" ht="15.75" customHeight="1">
      <c r="A552" s="175">
        <v>43388</v>
      </c>
      <c r="B552" s="176" t="s">
        <v>408</v>
      </c>
      <c r="C552" s="176" t="s">
        <v>6</v>
      </c>
      <c r="D552" s="177">
        <f t="shared" si="252"/>
        <v>87.912087912087912</v>
      </c>
      <c r="E552" s="186">
        <v>2275</v>
      </c>
      <c r="F552" s="186">
        <v>2262</v>
      </c>
      <c r="G552" s="186">
        <v>2248</v>
      </c>
      <c r="H552" s="186">
        <v>2228</v>
      </c>
      <c r="I552" s="186">
        <v>2290</v>
      </c>
      <c r="J552" s="186">
        <v>2262</v>
      </c>
      <c r="K552" s="177">
        <f>E552-J552</f>
        <v>13</v>
      </c>
      <c r="L552" s="177">
        <f t="shared" si="253"/>
        <v>1142.8571428571429</v>
      </c>
      <c r="M552" s="181" t="s">
        <v>5</v>
      </c>
    </row>
    <row r="553" spans="1:13" ht="15.75" customHeight="1">
      <c r="A553" s="175">
        <v>43385</v>
      </c>
      <c r="B553" s="176" t="s">
        <v>464</v>
      </c>
      <c r="C553" s="176" t="s">
        <v>8</v>
      </c>
      <c r="D553" s="177">
        <f t="shared" ref="D553:D558" si="254">200000/E553</f>
        <v>2985.0746268656717</v>
      </c>
      <c r="E553" s="186">
        <v>67</v>
      </c>
      <c r="F553" s="186">
        <v>67.7</v>
      </c>
      <c r="G553" s="186">
        <v>68.5</v>
      </c>
      <c r="H553" s="186">
        <v>69.5</v>
      </c>
      <c r="I553" s="186">
        <v>66</v>
      </c>
      <c r="J553" s="186">
        <v>69.5</v>
      </c>
      <c r="K553" s="177">
        <f>J553-E553</f>
        <v>2.5</v>
      </c>
      <c r="L553" s="177">
        <f t="shared" ref="L553:L558" si="255">K553*D553</f>
        <v>7462.686567164179</v>
      </c>
      <c r="M553" s="181" t="s">
        <v>5</v>
      </c>
    </row>
    <row r="554" spans="1:13" ht="15.75" customHeight="1">
      <c r="A554" s="175">
        <v>43385</v>
      </c>
      <c r="B554" s="176" t="s">
        <v>462</v>
      </c>
      <c r="C554" s="176" t="s">
        <v>8</v>
      </c>
      <c r="D554" s="177">
        <f t="shared" si="254"/>
        <v>393.70078740157481</v>
      </c>
      <c r="E554" s="186">
        <v>508</v>
      </c>
      <c r="F554" s="186">
        <v>511</v>
      </c>
      <c r="G554" s="186">
        <v>514</v>
      </c>
      <c r="H554" s="186">
        <v>519</v>
      </c>
      <c r="I554" s="186">
        <v>503</v>
      </c>
      <c r="J554" s="186">
        <v>519</v>
      </c>
      <c r="K554" s="177">
        <f>J554-E554</f>
        <v>11</v>
      </c>
      <c r="L554" s="177">
        <f t="shared" si="255"/>
        <v>4330.7086614173231</v>
      </c>
      <c r="M554" s="181" t="s">
        <v>5</v>
      </c>
    </row>
    <row r="555" spans="1:13" ht="15.75" customHeight="1">
      <c r="A555" s="175">
        <v>43385</v>
      </c>
      <c r="B555" s="176" t="s">
        <v>376</v>
      </c>
      <c r="C555" s="176" t="s">
        <v>8</v>
      </c>
      <c r="D555" s="177">
        <f t="shared" si="254"/>
        <v>2312.1387283236995</v>
      </c>
      <c r="E555" s="186">
        <v>86.5</v>
      </c>
      <c r="F555" s="186">
        <v>87.2</v>
      </c>
      <c r="G555" s="186">
        <v>88</v>
      </c>
      <c r="H555" s="186">
        <v>89</v>
      </c>
      <c r="I555" s="186">
        <v>85.45</v>
      </c>
      <c r="J555" s="186">
        <v>87.2</v>
      </c>
      <c r="K555" s="177">
        <f>J555-E555</f>
        <v>0.70000000000000284</v>
      </c>
      <c r="L555" s="177">
        <f t="shared" si="255"/>
        <v>1618.4971098265962</v>
      </c>
      <c r="M555" s="181" t="s">
        <v>5</v>
      </c>
    </row>
    <row r="556" spans="1:13" ht="15.75" customHeight="1">
      <c r="A556" s="175">
        <v>43385</v>
      </c>
      <c r="B556" s="176" t="s">
        <v>432</v>
      </c>
      <c r="C556" s="176" t="s">
        <v>8</v>
      </c>
      <c r="D556" s="177">
        <f t="shared" si="254"/>
        <v>790.51383399209487</v>
      </c>
      <c r="E556" s="186">
        <v>253</v>
      </c>
      <c r="F556" s="186">
        <v>255</v>
      </c>
      <c r="G556" s="186">
        <v>262</v>
      </c>
      <c r="H556" s="186">
        <v>265</v>
      </c>
      <c r="I556" s="186">
        <v>255</v>
      </c>
      <c r="J556" s="186">
        <v>255</v>
      </c>
      <c r="K556" s="177">
        <f>J556-E556</f>
        <v>2</v>
      </c>
      <c r="L556" s="177">
        <f t="shared" si="255"/>
        <v>1581.0276679841897</v>
      </c>
      <c r="M556" s="181" t="s">
        <v>5</v>
      </c>
    </row>
    <row r="557" spans="1:13" ht="15.75" customHeight="1">
      <c r="A557" s="175">
        <v>43385</v>
      </c>
      <c r="B557" s="176" t="s">
        <v>463</v>
      </c>
      <c r="C557" s="176" t="s">
        <v>6</v>
      </c>
      <c r="D557" s="177">
        <f t="shared" si="254"/>
        <v>103.8961038961039</v>
      </c>
      <c r="E557" s="186">
        <v>1925</v>
      </c>
      <c r="F557" s="186">
        <v>1897</v>
      </c>
      <c r="G557" s="186">
        <v>1882</v>
      </c>
      <c r="H557" s="186">
        <v>1865</v>
      </c>
      <c r="I557" s="186">
        <v>1930</v>
      </c>
      <c r="J557" s="186">
        <v>1916</v>
      </c>
      <c r="K557" s="177">
        <f>E557-J557</f>
        <v>9</v>
      </c>
      <c r="L557" s="177">
        <f t="shared" si="255"/>
        <v>935.06493506493507</v>
      </c>
      <c r="M557" s="181" t="s">
        <v>5</v>
      </c>
    </row>
    <row r="558" spans="1:13" ht="15.75" customHeight="1">
      <c r="A558" s="175">
        <v>43385</v>
      </c>
      <c r="B558" s="176" t="s">
        <v>430</v>
      </c>
      <c r="C558" s="176" t="s">
        <v>8</v>
      </c>
      <c r="D558" s="177">
        <f t="shared" si="254"/>
        <v>662.25165562913912</v>
      </c>
      <c r="E558" s="186">
        <v>302</v>
      </c>
      <c r="F558" s="186">
        <v>305</v>
      </c>
      <c r="G558" s="186">
        <v>308</v>
      </c>
      <c r="H558" s="186">
        <v>312</v>
      </c>
      <c r="I558" s="186">
        <v>285</v>
      </c>
      <c r="J558" s="186">
        <v>311</v>
      </c>
      <c r="K558" s="177">
        <f>J558-E558</f>
        <v>9</v>
      </c>
      <c r="L558" s="177">
        <f t="shared" si="255"/>
        <v>5960.2649006622523</v>
      </c>
      <c r="M558" s="181" t="s">
        <v>5</v>
      </c>
    </row>
    <row r="559" spans="1:13" ht="15.75" customHeight="1">
      <c r="A559" s="68">
        <v>43384</v>
      </c>
      <c r="B559" s="169" t="s">
        <v>432</v>
      </c>
      <c r="C559" s="169" t="s">
        <v>8</v>
      </c>
      <c r="D559" s="174">
        <f t="shared" ref="D559:D566" si="256">200000/E559</f>
        <v>854.70085470085473</v>
      </c>
      <c r="E559" s="183">
        <v>234</v>
      </c>
      <c r="F559" s="183">
        <v>236</v>
      </c>
      <c r="G559" s="183">
        <v>238</v>
      </c>
      <c r="H559" s="183">
        <v>241</v>
      </c>
      <c r="I559" s="183">
        <v>231</v>
      </c>
      <c r="J559" s="183">
        <v>241</v>
      </c>
      <c r="K559" s="174">
        <f t="shared" ref="K559:K566" si="257">J559-E559</f>
        <v>7</v>
      </c>
      <c r="L559" s="174">
        <f t="shared" ref="L559:L566" si="258">K559*D559</f>
        <v>5982.9059829059834</v>
      </c>
      <c r="M559" s="69" t="s">
        <v>5</v>
      </c>
    </row>
    <row r="560" spans="1:13" ht="15.75" customHeight="1">
      <c r="A560" s="68">
        <v>43384</v>
      </c>
      <c r="B560" s="169" t="s">
        <v>430</v>
      </c>
      <c r="C560" s="169" t="s">
        <v>8</v>
      </c>
      <c r="D560" s="174">
        <f t="shared" si="256"/>
        <v>796.81274900398409</v>
      </c>
      <c r="E560" s="183">
        <v>251</v>
      </c>
      <c r="F560" s="183">
        <v>253</v>
      </c>
      <c r="G560" s="183">
        <v>255</v>
      </c>
      <c r="H560" s="183">
        <v>258</v>
      </c>
      <c r="I560" s="183">
        <v>248</v>
      </c>
      <c r="J560" s="183">
        <v>258</v>
      </c>
      <c r="K560" s="174">
        <f t="shared" si="257"/>
        <v>7</v>
      </c>
      <c r="L560" s="174">
        <f t="shared" si="258"/>
        <v>5577.6892430278886</v>
      </c>
      <c r="M560" s="69" t="s">
        <v>5</v>
      </c>
    </row>
    <row r="561" spans="1:13" ht="15.75" customHeight="1">
      <c r="A561" s="68">
        <v>43384</v>
      </c>
      <c r="B561" s="169" t="s">
        <v>408</v>
      </c>
      <c r="C561" s="169" t="s">
        <v>8</v>
      </c>
      <c r="D561" s="174">
        <f t="shared" si="256"/>
        <v>93.023255813953483</v>
      </c>
      <c r="E561" s="183">
        <v>2150</v>
      </c>
      <c r="F561" s="183">
        <v>2165</v>
      </c>
      <c r="G561" s="183">
        <v>2180</v>
      </c>
      <c r="H561" s="183">
        <v>2200</v>
      </c>
      <c r="I561" s="183">
        <v>2125</v>
      </c>
      <c r="J561" s="183">
        <v>2200</v>
      </c>
      <c r="K561" s="174">
        <f t="shared" si="257"/>
        <v>50</v>
      </c>
      <c r="L561" s="174">
        <f t="shared" si="258"/>
        <v>4651.1627906976737</v>
      </c>
      <c r="M561" s="69" t="s">
        <v>5</v>
      </c>
    </row>
    <row r="562" spans="1:13" s="38" customFormat="1" ht="15.75" customHeight="1">
      <c r="A562" s="68">
        <v>43384</v>
      </c>
      <c r="B562" s="169" t="s">
        <v>400</v>
      </c>
      <c r="C562" s="169" t="s">
        <v>8</v>
      </c>
      <c r="D562" s="174">
        <f t="shared" si="256"/>
        <v>454.54545454545456</v>
      </c>
      <c r="E562" s="183">
        <v>440</v>
      </c>
      <c r="F562" s="183">
        <v>443</v>
      </c>
      <c r="G562" s="183">
        <v>446</v>
      </c>
      <c r="H562" s="183">
        <v>450</v>
      </c>
      <c r="I562" s="183">
        <v>435</v>
      </c>
      <c r="J562" s="183">
        <v>450</v>
      </c>
      <c r="K562" s="174">
        <f t="shared" si="257"/>
        <v>10</v>
      </c>
      <c r="L562" s="174">
        <f t="shared" si="258"/>
        <v>4545.454545454546</v>
      </c>
      <c r="M562" s="69" t="s">
        <v>5</v>
      </c>
    </row>
    <row r="563" spans="1:13" s="38" customFormat="1" ht="15.75" customHeight="1">
      <c r="A563" s="68">
        <v>43384</v>
      </c>
      <c r="B563" s="169" t="s">
        <v>380</v>
      </c>
      <c r="C563" s="169" t="s">
        <v>8</v>
      </c>
      <c r="D563" s="174">
        <f t="shared" si="256"/>
        <v>181.81818181818181</v>
      </c>
      <c r="E563" s="183">
        <v>1100</v>
      </c>
      <c r="F563" s="183">
        <v>1107</v>
      </c>
      <c r="G563" s="183">
        <v>1114</v>
      </c>
      <c r="H563" s="183">
        <v>1124</v>
      </c>
      <c r="I563" s="183">
        <v>1090</v>
      </c>
      <c r="J563" s="183">
        <v>1124</v>
      </c>
      <c r="K563" s="174">
        <f t="shared" si="257"/>
        <v>24</v>
      </c>
      <c r="L563" s="174">
        <f t="shared" si="258"/>
        <v>4363.636363636364</v>
      </c>
      <c r="M563" s="69" t="s">
        <v>5</v>
      </c>
    </row>
    <row r="564" spans="1:13" s="38" customFormat="1" ht="15.75" customHeight="1">
      <c r="A564" s="68">
        <v>43384</v>
      </c>
      <c r="B564" s="169" t="s">
        <v>433</v>
      </c>
      <c r="C564" s="169" t="s">
        <v>8</v>
      </c>
      <c r="D564" s="174">
        <f t="shared" si="256"/>
        <v>512.82051282051282</v>
      </c>
      <c r="E564" s="183">
        <v>390</v>
      </c>
      <c r="F564" s="183">
        <v>393</v>
      </c>
      <c r="G564" s="183">
        <v>396</v>
      </c>
      <c r="H564" s="183">
        <v>400</v>
      </c>
      <c r="I564" s="183">
        <v>385</v>
      </c>
      <c r="J564" s="183">
        <v>396</v>
      </c>
      <c r="K564" s="174">
        <f t="shared" si="257"/>
        <v>6</v>
      </c>
      <c r="L564" s="174">
        <f t="shared" si="258"/>
        <v>3076.9230769230771</v>
      </c>
      <c r="M564" s="69" t="s">
        <v>5</v>
      </c>
    </row>
    <row r="565" spans="1:13" s="38" customFormat="1" ht="15.75" customHeight="1">
      <c r="A565" s="68">
        <v>43384</v>
      </c>
      <c r="B565" s="169" t="s">
        <v>375</v>
      </c>
      <c r="C565" s="169" t="s">
        <v>8</v>
      </c>
      <c r="D565" s="174">
        <f t="shared" si="256"/>
        <v>500</v>
      </c>
      <c r="E565" s="183">
        <v>400</v>
      </c>
      <c r="F565" s="183">
        <v>403</v>
      </c>
      <c r="G565" s="183">
        <v>406</v>
      </c>
      <c r="H565" s="183">
        <v>410</v>
      </c>
      <c r="I565" s="183">
        <v>396</v>
      </c>
      <c r="J565" s="183">
        <v>406</v>
      </c>
      <c r="K565" s="174">
        <f t="shared" si="257"/>
        <v>6</v>
      </c>
      <c r="L565" s="174">
        <f t="shared" si="258"/>
        <v>3000</v>
      </c>
      <c r="M565" s="69" t="s">
        <v>5</v>
      </c>
    </row>
    <row r="566" spans="1:13" s="38" customFormat="1" ht="15.75" customHeight="1">
      <c r="A566" s="68">
        <v>43384</v>
      </c>
      <c r="B566" s="169" t="s">
        <v>343</v>
      </c>
      <c r="C566" s="169" t="s">
        <v>8</v>
      </c>
      <c r="D566" s="174">
        <f t="shared" si="256"/>
        <v>86.956521739130437</v>
      </c>
      <c r="E566" s="183">
        <v>2300</v>
      </c>
      <c r="F566" s="183">
        <v>2315</v>
      </c>
      <c r="G566" s="183">
        <v>2330</v>
      </c>
      <c r="H566" s="183">
        <v>2350</v>
      </c>
      <c r="I566" s="183">
        <v>2280</v>
      </c>
      <c r="J566" s="183">
        <v>2315</v>
      </c>
      <c r="K566" s="174">
        <f t="shared" si="257"/>
        <v>15</v>
      </c>
      <c r="L566" s="174">
        <f t="shared" si="258"/>
        <v>1304.3478260869565</v>
      </c>
      <c r="M566" s="69" t="s">
        <v>5</v>
      </c>
    </row>
    <row r="567" spans="1:13" ht="15.75" customHeight="1">
      <c r="A567" s="68">
        <v>43383</v>
      </c>
      <c r="B567" s="169" t="s">
        <v>438</v>
      </c>
      <c r="C567" s="169" t="s">
        <v>8</v>
      </c>
      <c r="D567" s="174">
        <f t="shared" ref="D567:D573" si="259">200000/E567</f>
        <v>1652.8925619834711</v>
      </c>
      <c r="E567" s="183">
        <v>121</v>
      </c>
      <c r="F567" s="183">
        <v>122.25</v>
      </c>
      <c r="G567" s="183">
        <v>123.75</v>
      </c>
      <c r="H567" s="183">
        <v>126</v>
      </c>
      <c r="I567" s="183">
        <v>119</v>
      </c>
      <c r="J567" s="183">
        <v>126</v>
      </c>
      <c r="K567" s="174">
        <f t="shared" ref="K567:K575" si="260">J567-E567</f>
        <v>5</v>
      </c>
      <c r="L567" s="174">
        <f t="shared" ref="L567:L573" si="261">K567*D567</f>
        <v>8264.4628099173551</v>
      </c>
      <c r="M567" s="69" t="s">
        <v>5</v>
      </c>
    </row>
    <row r="568" spans="1:13" ht="15.75" customHeight="1">
      <c r="A568" s="68">
        <v>43383</v>
      </c>
      <c r="B568" s="169" t="s">
        <v>432</v>
      </c>
      <c r="C568" s="169" t="s">
        <v>8</v>
      </c>
      <c r="D568" s="174">
        <f t="shared" si="259"/>
        <v>826.44628099173553</v>
      </c>
      <c r="E568" s="183">
        <v>242</v>
      </c>
      <c r="F568" s="183">
        <v>244</v>
      </c>
      <c r="G568" s="183">
        <v>246</v>
      </c>
      <c r="H568" s="183">
        <v>249</v>
      </c>
      <c r="I568" s="183">
        <v>239</v>
      </c>
      <c r="J568" s="183">
        <v>249</v>
      </c>
      <c r="K568" s="174">
        <f t="shared" si="260"/>
        <v>7</v>
      </c>
      <c r="L568" s="174">
        <f t="shared" si="261"/>
        <v>5785.1239669421484</v>
      </c>
      <c r="M568" s="69" t="s">
        <v>5</v>
      </c>
    </row>
    <row r="569" spans="1:13" ht="15.75" customHeight="1">
      <c r="A569" s="68">
        <v>43383</v>
      </c>
      <c r="B569" s="169" t="s">
        <v>430</v>
      </c>
      <c r="C569" s="169" t="s">
        <v>8</v>
      </c>
      <c r="D569" s="174">
        <f t="shared" si="259"/>
        <v>772.20077220077224</v>
      </c>
      <c r="E569" s="183">
        <v>259</v>
      </c>
      <c r="F569" s="183">
        <v>261</v>
      </c>
      <c r="G569" s="183">
        <v>263</v>
      </c>
      <c r="H569" s="183">
        <v>266</v>
      </c>
      <c r="I569" s="183">
        <v>256</v>
      </c>
      <c r="J569" s="183">
        <v>266</v>
      </c>
      <c r="K569" s="174">
        <f t="shared" si="260"/>
        <v>7</v>
      </c>
      <c r="L569" s="174">
        <f t="shared" si="261"/>
        <v>5405.4054054054059</v>
      </c>
      <c r="M569" s="69" t="s">
        <v>5</v>
      </c>
    </row>
    <row r="570" spans="1:13" ht="15.75" customHeight="1">
      <c r="A570" s="68">
        <v>43383</v>
      </c>
      <c r="B570" s="169" t="s">
        <v>460</v>
      </c>
      <c r="C570" s="169" t="s">
        <v>8</v>
      </c>
      <c r="D570" s="174">
        <f t="shared" si="259"/>
        <v>1075.2688172043011</v>
      </c>
      <c r="E570" s="183">
        <v>186</v>
      </c>
      <c r="F570" s="183">
        <v>187.5</v>
      </c>
      <c r="G570" s="183">
        <v>189</v>
      </c>
      <c r="H570" s="183">
        <v>191</v>
      </c>
      <c r="I570" s="183">
        <v>184</v>
      </c>
      <c r="J570" s="183">
        <v>191</v>
      </c>
      <c r="K570" s="174">
        <f t="shared" si="260"/>
        <v>5</v>
      </c>
      <c r="L570" s="174">
        <f t="shared" si="261"/>
        <v>5376.3440860215051</v>
      </c>
      <c r="M570" s="69" t="s">
        <v>5</v>
      </c>
    </row>
    <row r="571" spans="1:13" ht="15.75" customHeight="1">
      <c r="A571" s="68">
        <v>43383</v>
      </c>
      <c r="B571" s="169" t="s">
        <v>408</v>
      </c>
      <c r="C571" s="169" t="s">
        <v>8</v>
      </c>
      <c r="D571" s="174">
        <f t="shared" si="259"/>
        <v>92.592592592592595</v>
      </c>
      <c r="E571" s="183">
        <v>2160</v>
      </c>
      <c r="F571" s="183">
        <v>2175</v>
      </c>
      <c r="G571" s="183">
        <v>2190</v>
      </c>
      <c r="H571" s="183">
        <v>2210</v>
      </c>
      <c r="I571" s="183">
        <v>2135</v>
      </c>
      <c r="J571" s="183">
        <v>2210</v>
      </c>
      <c r="K571" s="174">
        <f t="shared" si="260"/>
        <v>50</v>
      </c>
      <c r="L571" s="174">
        <f t="shared" si="261"/>
        <v>4629.6296296296296</v>
      </c>
      <c r="M571" s="69" t="s">
        <v>5</v>
      </c>
    </row>
    <row r="572" spans="1:13" ht="15.75" customHeight="1">
      <c r="A572" s="68">
        <v>43383</v>
      </c>
      <c r="B572" s="169" t="s">
        <v>461</v>
      </c>
      <c r="C572" s="169" t="s">
        <v>8</v>
      </c>
      <c r="D572" s="174">
        <f t="shared" si="259"/>
        <v>35.842293906810035</v>
      </c>
      <c r="E572" s="183">
        <v>5580</v>
      </c>
      <c r="F572" s="183">
        <v>5610</v>
      </c>
      <c r="G572" s="183">
        <v>5640</v>
      </c>
      <c r="H572" s="183">
        <v>5680</v>
      </c>
      <c r="I572" s="183">
        <v>5540</v>
      </c>
      <c r="J572" s="183">
        <v>5680</v>
      </c>
      <c r="K572" s="174">
        <f t="shared" si="260"/>
        <v>100</v>
      </c>
      <c r="L572" s="174">
        <f t="shared" si="261"/>
        <v>3584.2293906810037</v>
      </c>
      <c r="M572" s="69" t="s">
        <v>5</v>
      </c>
    </row>
    <row r="573" spans="1:13" ht="15.75" customHeight="1">
      <c r="A573" s="68">
        <v>43383</v>
      </c>
      <c r="B573" s="169" t="s">
        <v>432</v>
      </c>
      <c r="C573" s="169" t="s">
        <v>8</v>
      </c>
      <c r="D573" s="174">
        <f t="shared" si="259"/>
        <v>796.81274900398409</v>
      </c>
      <c r="E573" s="183">
        <v>251</v>
      </c>
      <c r="F573" s="183">
        <v>253</v>
      </c>
      <c r="G573" s="183">
        <v>255</v>
      </c>
      <c r="H573" s="183">
        <v>258</v>
      </c>
      <c r="I573" s="183">
        <v>248</v>
      </c>
      <c r="J573" s="183">
        <v>255</v>
      </c>
      <c r="K573" s="174">
        <f t="shared" si="260"/>
        <v>4</v>
      </c>
      <c r="L573" s="174">
        <f t="shared" si="261"/>
        <v>3187.2509960159364</v>
      </c>
      <c r="M573" s="69" t="s">
        <v>5</v>
      </c>
    </row>
    <row r="574" spans="1:13" ht="15.75" customHeight="1">
      <c r="A574" s="68">
        <v>43382</v>
      </c>
      <c r="B574" s="169" t="s">
        <v>430</v>
      </c>
      <c r="C574" s="169" t="s">
        <v>8</v>
      </c>
      <c r="D574" s="174">
        <f t="shared" ref="D574:D580" si="262">200000/E574</f>
        <v>904.97737556561083</v>
      </c>
      <c r="E574" s="183">
        <v>221</v>
      </c>
      <c r="F574" s="183">
        <v>223</v>
      </c>
      <c r="G574" s="183">
        <v>225</v>
      </c>
      <c r="H574" s="183">
        <v>228</v>
      </c>
      <c r="I574" s="183">
        <v>219</v>
      </c>
      <c r="J574" s="183">
        <v>228</v>
      </c>
      <c r="K574" s="174">
        <f t="shared" si="260"/>
        <v>7</v>
      </c>
      <c r="L574" s="174">
        <f t="shared" ref="L574:L580" si="263">K574*D574</f>
        <v>6334.841628959276</v>
      </c>
      <c r="M574" s="69" t="s">
        <v>5</v>
      </c>
    </row>
    <row r="575" spans="1:13" ht="15.75" customHeight="1">
      <c r="A575" s="68">
        <v>43382</v>
      </c>
      <c r="B575" s="169" t="s">
        <v>430</v>
      </c>
      <c r="C575" s="169" t="s">
        <v>8</v>
      </c>
      <c r="D575" s="174">
        <f t="shared" si="262"/>
        <v>896.86098654708519</v>
      </c>
      <c r="E575" s="183">
        <v>223</v>
      </c>
      <c r="F575" s="183">
        <v>225</v>
      </c>
      <c r="G575" s="183">
        <v>227</v>
      </c>
      <c r="H575" s="183">
        <v>230</v>
      </c>
      <c r="I575" s="183">
        <v>220</v>
      </c>
      <c r="J575" s="183">
        <v>227</v>
      </c>
      <c r="K575" s="174">
        <f t="shared" si="260"/>
        <v>4</v>
      </c>
      <c r="L575" s="174">
        <f t="shared" si="263"/>
        <v>3587.4439461883408</v>
      </c>
      <c r="M575" s="69" t="s">
        <v>5</v>
      </c>
    </row>
    <row r="576" spans="1:13" ht="15.75" customHeight="1">
      <c r="A576" s="68">
        <v>43382</v>
      </c>
      <c r="B576" s="169" t="s">
        <v>375</v>
      </c>
      <c r="C576" s="169" t="s">
        <v>6</v>
      </c>
      <c r="D576" s="174">
        <f t="shared" si="262"/>
        <v>550.96418732782365</v>
      </c>
      <c r="E576" s="183">
        <v>363</v>
      </c>
      <c r="F576" s="183">
        <v>360</v>
      </c>
      <c r="G576" s="183">
        <v>357</v>
      </c>
      <c r="H576" s="183">
        <v>353</v>
      </c>
      <c r="I576" s="183">
        <v>368</v>
      </c>
      <c r="J576" s="183">
        <v>357</v>
      </c>
      <c r="K576" s="174">
        <f>E576-J576</f>
        <v>6</v>
      </c>
      <c r="L576" s="174">
        <f t="shared" si="263"/>
        <v>3305.7851239669417</v>
      </c>
      <c r="M576" s="69" t="s">
        <v>5</v>
      </c>
    </row>
    <row r="577" spans="1:13" ht="15.75" customHeight="1">
      <c r="A577" s="68">
        <v>43382</v>
      </c>
      <c r="B577" s="169" t="s">
        <v>381</v>
      </c>
      <c r="C577" s="169" t="s">
        <v>8</v>
      </c>
      <c r="D577" s="174">
        <f t="shared" si="262"/>
        <v>2877.6978417266187</v>
      </c>
      <c r="E577" s="183">
        <v>69.5</v>
      </c>
      <c r="F577" s="183">
        <v>70.2</v>
      </c>
      <c r="G577" s="183">
        <v>71</v>
      </c>
      <c r="H577" s="183">
        <v>72</v>
      </c>
      <c r="I577" s="183">
        <v>68.45</v>
      </c>
      <c r="J577" s="183">
        <v>70.2</v>
      </c>
      <c r="K577" s="174">
        <f>J577-E577</f>
        <v>0.70000000000000284</v>
      </c>
      <c r="L577" s="174">
        <f t="shared" si="263"/>
        <v>2014.3884892086412</v>
      </c>
      <c r="M577" s="69" t="s">
        <v>5</v>
      </c>
    </row>
    <row r="578" spans="1:13" s="38" customFormat="1" ht="15.75" customHeight="1">
      <c r="A578" s="68">
        <v>43382</v>
      </c>
      <c r="B578" s="169" t="s">
        <v>432</v>
      </c>
      <c r="C578" s="169" t="s">
        <v>8</v>
      </c>
      <c r="D578" s="174">
        <f t="shared" si="262"/>
        <v>873.36244541484712</v>
      </c>
      <c r="E578" s="183">
        <v>229</v>
      </c>
      <c r="F578" s="183">
        <v>231</v>
      </c>
      <c r="G578" s="183">
        <v>233</v>
      </c>
      <c r="H578" s="183">
        <v>236</v>
      </c>
      <c r="I578" s="183">
        <v>226</v>
      </c>
      <c r="J578" s="183">
        <v>231</v>
      </c>
      <c r="K578" s="174">
        <f>J578-E578</f>
        <v>2</v>
      </c>
      <c r="L578" s="174">
        <f t="shared" si="263"/>
        <v>1746.7248908296942</v>
      </c>
      <c r="M578" s="69" t="s">
        <v>5</v>
      </c>
    </row>
    <row r="579" spans="1:13" s="38" customFormat="1" ht="15.75" customHeight="1">
      <c r="A579" s="68">
        <v>43382</v>
      </c>
      <c r="B579" s="169" t="s">
        <v>459</v>
      </c>
      <c r="C579" s="169" t="s">
        <v>8</v>
      </c>
      <c r="D579" s="174">
        <f t="shared" si="262"/>
        <v>836.82008368200832</v>
      </c>
      <c r="E579" s="183">
        <v>239</v>
      </c>
      <c r="F579" s="183">
        <v>241</v>
      </c>
      <c r="G579" s="183">
        <v>243</v>
      </c>
      <c r="H579" s="183">
        <v>246</v>
      </c>
      <c r="I579" s="183">
        <v>236</v>
      </c>
      <c r="J579" s="183">
        <v>243</v>
      </c>
      <c r="K579" s="174">
        <f>J579-E579</f>
        <v>4</v>
      </c>
      <c r="L579" s="174">
        <f t="shared" si="263"/>
        <v>3347.2803347280333</v>
      </c>
      <c r="M579" s="69" t="s">
        <v>5</v>
      </c>
    </row>
    <row r="580" spans="1:13" s="38" customFormat="1" ht="15.75" customHeight="1">
      <c r="A580" s="68">
        <v>43382</v>
      </c>
      <c r="B580" s="169" t="s">
        <v>426</v>
      </c>
      <c r="C580" s="169" t="s">
        <v>8</v>
      </c>
      <c r="D580" s="174">
        <f t="shared" si="262"/>
        <v>865.80086580086584</v>
      </c>
      <c r="E580" s="183">
        <v>231</v>
      </c>
      <c r="F580" s="183">
        <v>233</v>
      </c>
      <c r="G580" s="183">
        <v>235</v>
      </c>
      <c r="H580" s="183">
        <v>238</v>
      </c>
      <c r="I580" s="183">
        <v>228</v>
      </c>
      <c r="J580" s="183">
        <v>233</v>
      </c>
      <c r="K580" s="174">
        <f>J580-E580</f>
        <v>2</v>
      </c>
      <c r="L580" s="174">
        <f t="shared" si="263"/>
        <v>1731.6017316017317</v>
      </c>
      <c r="M580" s="69" t="s">
        <v>5</v>
      </c>
    </row>
    <row r="581" spans="1:13" s="38" customFormat="1" ht="15.75" customHeight="1">
      <c r="A581" s="68">
        <v>43381</v>
      </c>
      <c r="B581" s="169" t="s">
        <v>426</v>
      </c>
      <c r="C581" s="169" t="s">
        <v>8</v>
      </c>
      <c r="D581" s="174">
        <f t="shared" ref="D581:D587" si="264">200000/E581</f>
        <v>930.23255813953483</v>
      </c>
      <c r="E581" s="183">
        <v>215</v>
      </c>
      <c r="F581" s="183">
        <v>217</v>
      </c>
      <c r="G581" s="183">
        <v>219</v>
      </c>
      <c r="H581" s="183">
        <v>222</v>
      </c>
      <c r="I581" s="183">
        <v>212</v>
      </c>
      <c r="J581" s="183">
        <v>222</v>
      </c>
      <c r="K581" s="174">
        <f>J581-E581</f>
        <v>7</v>
      </c>
      <c r="L581" s="174">
        <f t="shared" ref="L581:L586" si="265">K581*D581</f>
        <v>6511.6279069767443</v>
      </c>
      <c r="M581" s="69" t="s">
        <v>457</v>
      </c>
    </row>
    <row r="582" spans="1:13" ht="15.75" customHeight="1">
      <c r="A582" s="68">
        <v>43381</v>
      </c>
      <c r="B582" s="169" t="s">
        <v>454</v>
      </c>
      <c r="C582" s="169" t="s">
        <v>6</v>
      </c>
      <c r="D582" s="174">
        <f t="shared" si="264"/>
        <v>1337.7926421404682</v>
      </c>
      <c r="E582" s="183">
        <v>149.5</v>
      </c>
      <c r="F582" s="183">
        <v>148.5</v>
      </c>
      <c r="G582" s="183">
        <v>147</v>
      </c>
      <c r="H582" s="183">
        <v>145</v>
      </c>
      <c r="I582" s="183">
        <v>151.5</v>
      </c>
      <c r="J582" s="183">
        <v>145</v>
      </c>
      <c r="K582" s="174">
        <f>E582-J582</f>
        <v>4.5</v>
      </c>
      <c r="L582" s="174">
        <f t="shared" si="265"/>
        <v>6020.0668896321067</v>
      </c>
      <c r="M582" s="69" t="s">
        <v>457</v>
      </c>
    </row>
    <row r="583" spans="1:13" ht="15.75" customHeight="1">
      <c r="A583" s="68">
        <v>43381</v>
      </c>
      <c r="B583" s="169" t="s">
        <v>430</v>
      </c>
      <c r="C583" s="169" t="s">
        <v>6</v>
      </c>
      <c r="D583" s="174">
        <f t="shared" si="264"/>
        <v>790.51383399209487</v>
      </c>
      <c r="E583" s="183">
        <v>253</v>
      </c>
      <c r="F583" s="183">
        <v>251</v>
      </c>
      <c r="G583" s="183">
        <v>249</v>
      </c>
      <c r="H583" s="183">
        <v>246</v>
      </c>
      <c r="I583" s="183">
        <v>256</v>
      </c>
      <c r="J583" s="183">
        <v>246</v>
      </c>
      <c r="K583" s="174">
        <f>E583-J583</f>
        <v>7</v>
      </c>
      <c r="L583" s="174">
        <f t="shared" si="265"/>
        <v>5533.596837944664</v>
      </c>
      <c r="M583" s="69" t="s">
        <v>457</v>
      </c>
    </row>
    <row r="584" spans="1:13" ht="15.75" customHeight="1">
      <c r="A584" s="68">
        <v>43381</v>
      </c>
      <c r="B584" s="169" t="s">
        <v>455</v>
      </c>
      <c r="C584" s="169" t="s">
        <v>8</v>
      </c>
      <c r="D584" s="174">
        <f t="shared" si="264"/>
        <v>1626.0162601626016</v>
      </c>
      <c r="E584" s="183">
        <v>123</v>
      </c>
      <c r="F584" s="183">
        <v>124</v>
      </c>
      <c r="G584" s="183">
        <v>125.5</v>
      </c>
      <c r="H584" s="183">
        <v>128</v>
      </c>
      <c r="I584" s="183">
        <v>121</v>
      </c>
      <c r="J584" s="183">
        <v>125.5</v>
      </c>
      <c r="K584" s="174">
        <f>J584-E584</f>
        <v>2.5</v>
      </c>
      <c r="L584" s="174">
        <f t="shared" si="265"/>
        <v>4065.040650406504</v>
      </c>
      <c r="M584" s="69" t="s">
        <v>457</v>
      </c>
    </row>
    <row r="585" spans="1:13" ht="15.75" customHeight="1">
      <c r="A585" s="68">
        <v>43381</v>
      </c>
      <c r="B585" s="169" t="s">
        <v>450</v>
      </c>
      <c r="C585" s="169" t="s">
        <v>6</v>
      </c>
      <c r="D585" s="174">
        <f t="shared" si="264"/>
        <v>766.28352490421457</v>
      </c>
      <c r="E585" s="183">
        <v>261</v>
      </c>
      <c r="F585" s="183">
        <v>259</v>
      </c>
      <c r="G585" s="183">
        <v>257</v>
      </c>
      <c r="H585" s="183">
        <v>254</v>
      </c>
      <c r="I585" s="183">
        <v>264</v>
      </c>
      <c r="J585" s="183">
        <v>257</v>
      </c>
      <c r="K585" s="174">
        <f>E585-J585</f>
        <v>4</v>
      </c>
      <c r="L585" s="174">
        <f t="shared" si="265"/>
        <v>3065.1340996168583</v>
      </c>
      <c r="M585" s="69" t="s">
        <v>457</v>
      </c>
    </row>
    <row r="586" spans="1:13" ht="15.75" customHeight="1">
      <c r="A586" s="68">
        <v>43381</v>
      </c>
      <c r="B586" s="169" t="s">
        <v>449</v>
      </c>
      <c r="C586" s="169" t="s">
        <v>8</v>
      </c>
      <c r="D586" s="174">
        <f t="shared" si="264"/>
        <v>1142.8571428571429</v>
      </c>
      <c r="E586" s="183">
        <v>175</v>
      </c>
      <c r="F586" s="183">
        <v>176.5</v>
      </c>
      <c r="G586" s="183">
        <v>178</v>
      </c>
      <c r="H586" s="183">
        <v>180</v>
      </c>
      <c r="I586" s="183">
        <v>173</v>
      </c>
      <c r="J586" s="183">
        <v>176.5</v>
      </c>
      <c r="K586" s="174">
        <f>J586-E586</f>
        <v>1.5</v>
      </c>
      <c r="L586" s="174">
        <f t="shared" si="265"/>
        <v>1714.2857142857142</v>
      </c>
      <c r="M586" s="69" t="s">
        <v>457</v>
      </c>
    </row>
    <row r="587" spans="1:13" ht="15.75" customHeight="1">
      <c r="A587" s="68">
        <v>43381</v>
      </c>
      <c r="B587" s="169" t="s">
        <v>458</v>
      </c>
      <c r="C587" s="169" t="s">
        <v>8</v>
      </c>
      <c r="D587" s="174">
        <f t="shared" si="264"/>
        <v>3030.3030303030305</v>
      </c>
      <c r="E587" s="183">
        <v>66</v>
      </c>
      <c r="F587" s="183">
        <v>66.599999999999994</v>
      </c>
      <c r="G587" s="183">
        <v>67.5</v>
      </c>
      <c r="H587" s="183">
        <v>68.5</v>
      </c>
      <c r="I587" s="183">
        <v>62</v>
      </c>
      <c r="J587" s="183">
        <v>66.599999999999994</v>
      </c>
      <c r="K587" s="174">
        <f>J587-E587</f>
        <v>0.59999999999999432</v>
      </c>
      <c r="L587" s="174">
        <f>K587*D587</f>
        <v>1818.181818181801</v>
      </c>
      <c r="M587" s="69" t="s">
        <v>457</v>
      </c>
    </row>
    <row r="588" spans="1:13" ht="15.75" customHeight="1">
      <c r="A588" s="68">
        <v>43378</v>
      </c>
      <c r="B588" s="169" t="s">
        <v>455</v>
      </c>
      <c r="C588" s="169" t="s">
        <v>6</v>
      </c>
      <c r="D588" s="174">
        <f t="shared" ref="D588:D600" si="266">200000/E588</f>
        <v>1652.8925619834711</v>
      </c>
      <c r="E588" s="183">
        <v>121</v>
      </c>
      <c r="F588" s="183">
        <v>120</v>
      </c>
      <c r="G588" s="183">
        <v>118.5</v>
      </c>
      <c r="H588" s="183">
        <v>117</v>
      </c>
      <c r="I588" s="183">
        <v>123</v>
      </c>
      <c r="J588" s="183">
        <v>117</v>
      </c>
      <c r="K588" s="174">
        <f t="shared" ref="K588:K596" si="267">E588-J588</f>
        <v>4</v>
      </c>
      <c r="L588" s="174">
        <f t="shared" ref="L588:L600" si="268">K588*D588</f>
        <v>6611.5702479338843</v>
      </c>
      <c r="M588" s="69" t="s">
        <v>5</v>
      </c>
    </row>
    <row r="589" spans="1:13" ht="15.75" customHeight="1">
      <c r="A589" s="68">
        <v>43378</v>
      </c>
      <c r="B589" s="169" t="s">
        <v>449</v>
      </c>
      <c r="C589" s="169" t="s">
        <v>6</v>
      </c>
      <c r="D589" s="174">
        <f t="shared" si="266"/>
        <v>1152.7377521613832</v>
      </c>
      <c r="E589" s="183">
        <v>173.5</v>
      </c>
      <c r="F589" s="183">
        <v>172</v>
      </c>
      <c r="G589" s="183">
        <v>170</v>
      </c>
      <c r="H589" s="183">
        <v>168</v>
      </c>
      <c r="I589" s="183">
        <v>175.5</v>
      </c>
      <c r="J589" s="183">
        <v>168</v>
      </c>
      <c r="K589" s="174">
        <f t="shared" si="267"/>
        <v>5.5</v>
      </c>
      <c r="L589" s="174">
        <f t="shared" si="268"/>
        <v>6340.0576368876082</v>
      </c>
      <c r="M589" s="69" t="s">
        <v>5</v>
      </c>
    </row>
    <row r="590" spans="1:13" ht="15.75" customHeight="1">
      <c r="A590" s="68">
        <v>43378</v>
      </c>
      <c r="B590" s="169" t="s">
        <v>448</v>
      </c>
      <c r="C590" s="169" t="s">
        <v>6</v>
      </c>
      <c r="D590" s="174">
        <f t="shared" si="266"/>
        <v>1036.2694300518135</v>
      </c>
      <c r="E590" s="183">
        <v>193</v>
      </c>
      <c r="F590" s="183">
        <v>191.5</v>
      </c>
      <c r="G590" s="183">
        <v>189.5</v>
      </c>
      <c r="H590" s="183">
        <v>187</v>
      </c>
      <c r="I590" s="183">
        <v>195</v>
      </c>
      <c r="J590" s="183">
        <v>187</v>
      </c>
      <c r="K590" s="174">
        <f t="shared" si="267"/>
        <v>6</v>
      </c>
      <c r="L590" s="174">
        <f t="shared" si="268"/>
        <v>6217.6165803108815</v>
      </c>
      <c r="M590" s="69" t="s">
        <v>5</v>
      </c>
    </row>
    <row r="591" spans="1:13" ht="15.75" customHeight="1">
      <c r="A591" s="68">
        <v>43378</v>
      </c>
      <c r="B591" s="169" t="s">
        <v>453</v>
      </c>
      <c r="C591" s="169" t="s">
        <v>6</v>
      </c>
      <c r="D591" s="174">
        <f t="shared" si="266"/>
        <v>576.36887608069162</v>
      </c>
      <c r="E591" s="183">
        <v>347</v>
      </c>
      <c r="F591" s="183">
        <v>344</v>
      </c>
      <c r="G591" s="183">
        <v>341</v>
      </c>
      <c r="H591" s="183">
        <v>337</v>
      </c>
      <c r="I591" s="183">
        <v>351</v>
      </c>
      <c r="J591" s="183">
        <v>337</v>
      </c>
      <c r="K591" s="174">
        <f t="shared" si="267"/>
        <v>10</v>
      </c>
      <c r="L591" s="174">
        <f t="shared" si="268"/>
        <v>5763.6887608069164</v>
      </c>
      <c r="M591" s="69" t="s">
        <v>5</v>
      </c>
    </row>
    <row r="592" spans="1:13" ht="15.75" customHeight="1">
      <c r="A592" s="68">
        <v>43378</v>
      </c>
      <c r="B592" s="169" t="s">
        <v>456</v>
      </c>
      <c r="C592" s="169" t="s">
        <v>6</v>
      </c>
      <c r="D592" s="174">
        <f t="shared" si="266"/>
        <v>258.06451612903226</v>
      </c>
      <c r="E592" s="183">
        <v>775</v>
      </c>
      <c r="F592" s="183">
        <v>770</v>
      </c>
      <c r="G592" s="183">
        <v>765</v>
      </c>
      <c r="H592" s="183">
        <v>758</v>
      </c>
      <c r="I592" s="183">
        <v>782</v>
      </c>
      <c r="J592" s="183">
        <v>758</v>
      </c>
      <c r="K592" s="174">
        <f t="shared" si="267"/>
        <v>17</v>
      </c>
      <c r="L592" s="174">
        <f t="shared" si="268"/>
        <v>4387.0967741935483</v>
      </c>
      <c r="M592" s="69" t="s">
        <v>5</v>
      </c>
    </row>
    <row r="593" spans="1:13" ht="15.75" customHeight="1">
      <c r="A593" s="68">
        <v>43378</v>
      </c>
      <c r="B593" s="169" t="s">
        <v>451</v>
      </c>
      <c r="C593" s="169" t="s">
        <v>6</v>
      </c>
      <c r="D593" s="174">
        <f t="shared" si="266"/>
        <v>742.11502782931359</v>
      </c>
      <c r="E593" s="183">
        <v>269.5</v>
      </c>
      <c r="F593" s="183">
        <v>268</v>
      </c>
      <c r="G593" s="183">
        <v>266</v>
      </c>
      <c r="H593" s="183">
        <v>264</v>
      </c>
      <c r="I593" s="183">
        <v>272</v>
      </c>
      <c r="J593" s="183">
        <v>264</v>
      </c>
      <c r="K593" s="174">
        <f t="shared" si="267"/>
        <v>5.5</v>
      </c>
      <c r="L593" s="174">
        <f t="shared" si="268"/>
        <v>4081.6326530612246</v>
      </c>
      <c r="M593" s="69" t="s">
        <v>5</v>
      </c>
    </row>
    <row r="594" spans="1:13" ht="15.75" customHeight="1">
      <c r="A594" s="68">
        <v>43378</v>
      </c>
      <c r="B594" s="169" t="s">
        <v>452</v>
      </c>
      <c r="C594" s="169" t="s">
        <v>6</v>
      </c>
      <c r="D594" s="174">
        <f t="shared" si="266"/>
        <v>182.98261665141811</v>
      </c>
      <c r="E594" s="183">
        <v>1093</v>
      </c>
      <c r="F594" s="183">
        <v>1087</v>
      </c>
      <c r="G594" s="183">
        <v>1080</v>
      </c>
      <c r="H594" s="183">
        <v>1072</v>
      </c>
      <c r="I594" s="183">
        <v>1101</v>
      </c>
      <c r="J594" s="183">
        <v>1072</v>
      </c>
      <c r="K594" s="174">
        <f t="shared" si="267"/>
        <v>21</v>
      </c>
      <c r="L594" s="174">
        <f t="shared" si="268"/>
        <v>3842.6349496797802</v>
      </c>
      <c r="M594" s="69" t="s">
        <v>5</v>
      </c>
    </row>
    <row r="595" spans="1:13" ht="15.75" customHeight="1">
      <c r="A595" s="68">
        <v>43378</v>
      </c>
      <c r="B595" s="169" t="s">
        <v>450</v>
      </c>
      <c r="C595" s="169" t="s">
        <v>6</v>
      </c>
      <c r="D595" s="174">
        <f t="shared" si="266"/>
        <v>760.45627376425853</v>
      </c>
      <c r="E595" s="183">
        <v>263</v>
      </c>
      <c r="F595" s="183">
        <v>261</v>
      </c>
      <c r="G595" s="183">
        <v>259</v>
      </c>
      <c r="H595" s="183">
        <v>256</v>
      </c>
      <c r="I595" s="183">
        <v>266</v>
      </c>
      <c r="J595" s="183">
        <v>261</v>
      </c>
      <c r="K595" s="174">
        <f t="shared" si="267"/>
        <v>2</v>
      </c>
      <c r="L595" s="174">
        <f t="shared" si="268"/>
        <v>1520.9125475285171</v>
      </c>
      <c r="M595" s="69" t="s">
        <v>5</v>
      </c>
    </row>
    <row r="596" spans="1:13" ht="15.75" customHeight="1">
      <c r="A596" s="175">
        <v>43377</v>
      </c>
      <c r="B596" s="176" t="s">
        <v>446</v>
      </c>
      <c r="C596" s="176" t="s">
        <v>6</v>
      </c>
      <c r="D596" s="177">
        <f t="shared" si="266"/>
        <v>91.743119266055047</v>
      </c>
      <c r="E596" s="186">
        <v>2180</v>
      </c>
      <c r="F596" s="186">
        <v>2165</v>
      </c>
      <c r="G596" s="186">
        <v>2150</v>
      </c>
      <c r="H596" s="186">
        <v>2130</v>
      </c>
      <c r="I596" s="186">
        <v>2200</v>
      </c>
      <c r="J596" s="186">
        <v>2130</v>
      </c>
      <c r="K596" s="177">
        <f t="shared" si="267"/>
        <v>50</v>
      </c>
      <c r="L596" s="177">
        <f t="shared" si="268"/>
        <v>4587.1559633027528</v>
      </c>
      <c r="M596" s="181" t="s">
        <v>5</v>
      </c>
    </row>
    <row r="597" spans="1:13" ht="15.75" customHeight="1">
      <c r="A597" s="175">
        <v>43377</v>
      </c>
      <c r="B597" s="176" t="s">
        <v>447</v>
      </c>
      <c r="C597" s="176" t="s">
        <v>8</v>
      </c>
      <c r="D597" s="177">
        <f t="shared" si="266"/>
        <v>781.25</v>
      </c>
      <c r="E597" s="186">
        <v>256</v>
      </c>
      <c r="F597" s="186">
        <v>258</v>
      </c>
      <c r="G597" s="186">
        <v>260</v>
      </c>
      <c r="H597" s="186">
        <v>263</v>
      </c>
      <c r="I597" s="186">
        <v>253</v>
      </c>
      <c r="J597" s="186">
        <v>260</v>
      </c>
      <c r="K597" s="177">
        <f>J597-E597</f>
        <v>4</v>
      </c>
      <c r="L597" s="177">
        <f t="shared" si="268"/>
        <v>3125</v>
      </c>
      <c r="M597" s="181" t="s">
        <v>5</v>
      </c>
    </row>
    <row r="598" spans="1:13" ht="15.75" customHeight="1">
      <c r="A598" s="175">
        <v>43377</v>
      </c>
      <c r="B598" s="176" t="s">
        <v>338</v>
      </c>
      <c r="C598" s="176" t="s">
        <v>8</v>
      </c>
      <c r="D598" s="177">
        <f t="shared" si="266"/>
        <v>2836.8794326241136</v>
      </c>
      <c r="E598" s="186">
        <v>70.5</v>
      </c>
      <c r="F598" s="186">
        <v>71.2</v>
      </c>
      <c r="G598" s="186">
        <v>72</v>
      </c>
      <c r="H598" s="186">
        <v>73</v>
      </c>
      <c r="I598" s="186">
        <v>69.45</v>
      </c>
      <c r="J598" s="186">
        <v>71.2</v>
      </c>
      <c r="K598" s="177">
        <f>J598-E598</f>
        <v>0.70000000000000284</v>
      </c>
      <c r="L598" s="177">
        <f t="shared" si="268"/>
        <v>1985.8156028368876</v>
      </c>
      <c r="M598" s="181" t="s">
        <v>5</v>
      </c>
    </row>
    <row r="599" spans="1:13" ht="15.75" customHeight="1">
      <c r="A599" s="175">
        <v>43377</v>
      </c>
      <c r="B599" s="176" t="s">
        <v>358</v>
      </c>
      <c r="C599" s="176" t="s">
        <v>8</v>
      </c>
      <c r="D599" s="177">
        <f t="shared" si="266"/>
        <v>1047.1204188481674</v>
      </c>
      <c r="E599" s="186">
        <v>191</v>
      </c>
      <c r="F599" s="186">
        <v>192.25</v>
      </c>
      <c r="G599" s="186">
        <v>193.75</v>
      </c>
      <c r="H599" s="186">
        <v>196</v>
      </c>
      <c r="I599" s="186">
        <v>189</v>
      </c>
      <c r="J599" s="186">
        <v>192.25</v>
      </c>
      <c r="K599" s="177">
        <f>J599-E599</f>
        <v>1.25</v>
      </c>
      <c r="L599" s="177">
        <f t="shared" si="268"/>
        <v>1308.9005235602094</v>
      </c>
      <c r="M599" s="181" t="s">
        <v>5</v>
      </c>
    </row>
    <row r="600" spans="1:13" ht="15.75" customHeight="1">
      <c r="A600" s="175">
        <v>43377</v>
      </c>
      <c r="B600" s="176" t="s">
        <v>425</v>
      </c>
      <c r="C600" s="176" t="s">
        <v>8</v>
      </c>
      <c r="D600" s="177">
        <f t="shared" si="266"/>
        <v>342.46575342465752</v>
      </c>
      <c r="E600" s="186">
        <v>584</v>
      </c>
      <c r="F600" s="186">
        <v>587</v>
      </c>
      <c r="G600" s="186">
        <v>590</v>
      </c>
      <c r="H600" s="186">
        <v>594</v>
      </c>
      <c r="I600" s="186">
        <v>579</v>
      </c>
      <c r="J600" s="186">
        <v>587</v>
      </c>
      <c r="K600" s="177">
        <f>J600-E600</f>
        <v>3</v>
      </c>
      <c r="L600" s="177">
        <f t="shared" si="268"/>
        <v>1027.3972602739725</v>
      </c>
      <c r="M600" s="181" t="s">
        <v>5</v>
      </c>
    </row>
    <row r="601" spans="1:13" ht="15.75" customHeight="1">
      <c r="A601" s="68">
        <v>43376</v>
      </c>
      <c r="B601" s="169" t="s">
        <v>437</v>
      </c>
      <c r="C601" s="169" t="s">
        <v>8</v>
      </c>
      <c r="D601" s="174">
        <f t="shared" ref="D601:D606" si="269">200000/E601</f>
        <v>2816.9014084507044</v>
      </c>
      <c r="E601" s="183">
        <v>71</v>
      </c>
      <c r="F601" s="183">
        <v>71.599999999999994</v>
      </c>
      <c r="G601" s="183">
        <v>72.5</v>
      </c>
      <c r="H601" s="183">
        <v>73.5</v>
      </c>
      <c r="I601" s="183">
        <v>70</v>
      </c>
      <c r="J601" s="183">
        <v>73.5</v>
      </c>
      <c r="K601" s="174">
        <f t="shared" ref="K601:K606" si="270">J601-E601</f>
        <v>2.5</v>
      </c>
      <c r="L601" s="174">
        <f t="shared" ref="L601:L606" si="271">K601*D601</f>
        <v>7042.2535211267605</v>
      </c>
      <c r="M601" s="69" t="s">
        <v>5</v>
      </c>
    </row>
    <row r="602" spans="1:13" ht="15.75" customHeight="1">
      <c r="A602" s="68">
        <v>43376</v>
      </c>
      <c r="B602" s="169" t="s">
        <v>437</v>
      </c>
      <c r="C602" s="169" t="s">
        <v>8</v>
      </c>
      <c r="D602" s="174">
        <f t="shared" si="269"/>
        <v>2649.0066225165565</v>
      </c>
      <c r="E602" s="183">
        <v>75.5</v>
      </c>
      <c r="F602" s="183">
        <v>76.2</v>
      </c>
      <c r="G602" s="183">
        <v>77</v>
      </c>
      <c r="H602" s="183">
        <v>78</v>
      </c>
      <c r="I602" s="183">
        <v>74.45</v>
      </c>
      <c r="J602" s="183">
        <v>78</v>
      </c>
      <c r="K602" s="174">
        <f t="shared" si="270"/>
        <v>2.5</v>
      </c>
      <c r="L602" s="174">
        <f t="shared" si="271"/>
        <v>6622.5165562913917</v>
      </c>
      <c r="M602" s="69" t="s">
        <v>5</v>
      </c>
    </row>
    <row r="603" spans="1:13" ht="15.75" customHeight="1">
      <c r="A603" s="68">
        <v>43376</v>
      </c>
      <c r="B603" s="169" t="s">
        <v>426</v>
      </c>
      <c r="C603" s="169" t="s">
        <v>8</v>
      </c>
      <c r="D603" s="174">
        <f t="shared" si="269"/>
        <v>925.92592592592598</v>
      </c>
      <c r="E603" s="183">
        <v>216</v>
      </c>
      <c r="F603" s="183">
        <v>218</v>
      </c>
      <c r="G603" s="183">
        <v>220</v>
      </c>
      <c r="H603" s="183">
        <v>223</v>
      </c>
      <c r="I603" s="183">
        <v>213</v>
      </c>
      <c r="J603" s="183">
        <v>223</v>
      </c>
      <c r="K603" s="174">
        <f t="shared" si="270"/>
        <v>7</v>
      </c>
      <c r="L603" s="174">
        <f t="shared" si="271"/>
        <v>6481.4814814814818</v>
      </c>
      <c r="M603" s="69" t="s">
        <v>5</v>
      </c>
    </row>
    <row r="604" spans="1:13" s="38" customFormat="1" ht="15.75" customHeight="1">
      <c r="A604" s="68">
        <v>43376</v>
      </c>
      <c r="B604" s="169" t="s">
        <v>412</v>
      </c>
      <c r="C604" s="169" t="s">
        <v>8</v>
      </c>
      <c r="D604" s="174">
        <f t="shared" si="269"/>
        <v>219.0580503833516</v>
      </c>
      <c r="E604" s="183">
        <v>913</v>
      </c>
      <c r="F604" s="183">
        <v>919</v>
      </c>
      <c r="G604" s="183">
        <v>925</v>
      </c>
      <c r="H604" s="183">
        <v>933</v>
      </c>
      <c r="I604" s="183">
        <v>905</v>
      </c>
      <c r="J604" s="183">
        <v>933</v>
      </c>
      <c r="K604" s="174">
        <f t="shared" si="270"/>
        <v>20</v>
      </c>
      <c r="L604" s="174">
        <f t="shared" si="271"/>
        <v>4381.1610076670322</v>
      </c>
      <c r="M604" s="69" t="s">
        <v>5</v>
      </c>
    </row>
    <row r="605" spans="1:13" s="38" customFormat="1" ht="15.75" customHeight="1">
      <c r="A605" s="68">
        <v>43376</v>
      </c>
      <c r="B605" s="169" t="s">
        <v>412</v>
      </c>
      <c r="C605" s="169" t="s">
        <v>8</v>
      </c>
      <c r="D605" s="174">
        <f t="shared" si="269"/>
        <v>210.9704641350211</v>
      </c>
      <c r="E605" s="183">
        <v>948</v>
      </c>
      <c r="F605" s="183">
        <v>954</v>
      </c>
      <c r="G605" s="183">
        <v>960</v>
      </c>
      <c r="H605" s="183">
        <v>968</v>
      </c>
      <c r="I605" s="183">
        <v>942</v>
      </c>
      <c r="J605" s="183">
        <v>968</v>
      </c>
      <c r="K605" s="174">
        <f t="shared" si="270"/>
        <v>20</v>
      </c>
      <c r="L605" s="174">
        <f t="shared" si="271"/>
        <v>4219.4092827004224</v>
      </c>
      <c r="M605" s="69" t="s">
        <v>5</v>
      </c>
    </row>
    <row r="606" spans="1:13" s="38" customFormat="1" ht="15.75" customHeight="1">
      <c r="A606" s="68">
        <v>43376</v>
      </c>
      <c r="B606" s="169" t="s">
        <v>430</v>
      </c>
      <c r="C606" s="169" t="s">
        <v>8</v>
      </c>
      <c r="D606" s="174">
        <f t="shared" si="269"/>
        <v>609.7560975609756</v>
      </c>
      <c r="E606" s="183">
        <v>328</v>
      </c>
      <c r="F606" s="183">
        <v>331</v>
      </c>
      <c r="G606" s="183">
        <v>334</v>
      </c>
      <c r="H606" s="183">
        <v>338</v>
      </c>
      <c r="I606" s="183">
        <v>323</v>
      </c>
      <c r="J606" s="183">
        <v>334</v>
      </c>
      <c r="K606" s="174">
        <f t="shared" si="270"/>
        <v>6</v>
      </c>
      <c r="L606" s="174">
        <f t="shared" si="271"/>
        <v>3658.5365853658536</v>
      </c>
      <c r="M606" s="69" t="s">
        <v>5</v>
      </c>
    </row>
    <row r="607" spans="1:13" s="38" customFormat="1" ht="15.75" customHeight="1">
      <c r="A607" s="175">
        <v>43374</v>
      </c>
      <c r="B607" s="176" t="s">
        <v>444</v>
      </c>
      <c r="C607" s="176" t="s">
        <v>8</v>
      </c>
      <c r="D607" s="177">
        <v>2649</v>
      </c>
      <c r="E607" s="176" t="s">
        <v>445</v>
      </c>
      <c r="F607" s="176">
        <v>73.25</v>
      </c>
      <c r="G607" s="176">
        <v>74</v>
      </c>
      <c r="H607" s="176">
        <v>75</v>
      </c>
      <c r="I607" s="176">
        <v>71.25</v>
      </c>
      <c r="J607" s="170">
        <v>69.5</v>
      </c>
      <c r="K607" s="176">
        <v>3</v>
      </c>
      <c r="L607" s="177">
        <f t="shared" ref="L607:L611" si="272">K607*D607</f>
        <v>7947</v>
      </c>
      <c r="M607" s="178" t="s">
        <v>5</v>
      </c>
    </row>
    <row r="608" spans="1:13" s="38" customFormat="1" ht="15.75" customHeight="1">
      <c r="A608" s="175">
        <v>43374</v>
      </c>
      <c r="B608" s="176" t="s">
        <v>443</v>
      </c>
      <c r="C608" s="176" t="s">
        <v>8</v>
      </c>
      <c r="D608" s="177">
        <f>200000/E608</f>
        <v>2962.962962962963</v>
      </c>
      <c r="E608" s="176">
        <v>67.5</v>
      </c>
      <c r="F608" s="176">
        <v>68.5</v>
      </c>
      <c r="G608" s="176">
        <v>69.5</v>
      </c>
      <c r="H608" s="176">
        <v>70.5</v>
      </c>
      <c r="I608" s="176">
        <v>66</v>
      </c>
      <c r="J608" s="170">
        <v>69.349999999999994</v>
      </c>
      <c r="K608" s="176">
        <f>J608-E608</f>
        <v>1.8499999999999943</v>
      </c>
      <c r="L608" s="177">
        <f t="shared" si="272"/>
        <v>5481.4814814814645</v>
      </c>
      <c r="M608" s="178" t="s">
        <v>5</v>
      </c>
    </row>
    <row r="609" spans="1:13" s="38" customFormat="1" ht="15.75" customHeight="1">
      <c r="A609" s="175">
        <v>43374</v>
      </c>
      <c r="B609" s="176" t="s">
        <v>82</v>
      </c>
      <c r="C609" s="176" t="s">
        <v>8</v>
      </c>
      <c r="D609" s="177">
        <f>200000/E609</f>
        <v>803.21285140562247</v>
      </c>
      <c r="E609" s="176">
        <v>249</v>
      </c>
      <c r="F609" s="176">
        <v>250.5</v>
      </c>
      <c r="G609" s="176">
        <v>253</v>
      </c>
      <c r="H609" s="176">
        <v>255</v>
      </c>
      <c r="I609" s="176">
        <v>247</v>
      </c>
      <c r="J609" s="170">
        <v>255</v>
      </c>
      <c r="K609" s="176">
        <f>J609-E609</f>
        <v>6</v>
      </c>
      <c r="L609" s="177">
        <f t="shared" si="272"/>
        <v>4819.2771084337346</v>
      </c>
      <c r="M609" s="178" t="s">
        <v>5</v>
      </c>
    </row>
    <row r="610" spans="1:13" ht="15.75" customHeight="1">
      <c r="A610" s="175">
        <v>43374</v>
      </c>
      <c r="B610" s="176" t="s">
        <v>442</v>
      </c>
      <c r="C610" s="176" t="s">
        <v>8</v>
      </c>
      <c r="D610" s="177">
        <f>200000/E610</f>
        <v>3265.3061224489797</v>
      </c>
      <c r="E610" s="176">
        <v>61.25</v>
      </c>
      <c r="F610" s="176">
        <v>62</v>
      </c>
      <c r="G610" s="176">
        <v>63</v>
      </c>
      <c r="H610" s="176"/>
      <c r="I610" s="176">
        <v>60.25</v>
      </c>
      <c r="J610" s="170">
        <v>62</v>
      </c>
      <c r="K610" s="176">
        <f>J610-E610</f>
        <v>0.75</v>
      </c>
      <c r="L610" s="177">
        <f t="shared" si="272"/>
        <v>2448.9795918367349</v>
      </c>
      <c r="M610" s="178" t="s">
        <v>5</v>
      </c>
    </row>
    <row r="611" spans="1:13" ht="15.75" customHeight="1" thickBot="1">
      <c r="A611" s="175">
        <v>43374</v>
      </c>
      <c r="B611" s="176" t="s">
        <v>441</v>
      </c>
      <c r="C611" s="176" t="s">
        <v>8</v>
      </c>
      <c r="D611" s="177">
        <f>200000/E611</f>
        <v>611.62079510703359</v>
      </c>
      <c r="E611" s="176">
        <v>327</v>
      </c>
      <c r="F611" s="176">
        <v>330</v>
      </c>
      <c r="G611" s="176">
        <v>333</v>
      </c>
      <c r="H611" s="176">
        <v>322</v>
      </c>
      <c r="I611" s="176">
        <v>322</v>
      </c>
      <c r="J611" s="176">
        <v>330</v>
      </c>
      <c r="K611" s="176">
        <f>J611-E611</f>
        <v>3</v>
      </c>
      <c r="L611" s="177">
        <f t="shared" si="272"/>
        <v>1834.8623853211006</v>
      </c>
      <c r="M611" s="178" t="s">
        <v>5</v>
      </c>
    </row>
    <row r="612" spans="1:13" ht="15.75" customHeight="1" thickBot="1">
      <c r="A612" s="61" t="s">
        <v>12</v>
      </c>
      <c r="B612" s="62" t="s">
        <v>13</v>
      </c>
      <c r="C612" s="62" t="s">
        <v>14</v>
      </c>
      <c r="D612" s="75" t="s">
        <v>20</v>
      </c>
      <c r="E612" s="76" t="s">
        <v>15</v>
      </c>
      <c r="F612" s="77" t="s">
        <v>1</v>
      </c>
      <c r="G612" s="77" t="s">
        <v>2</v>
      </c>
      <c r="H612" s="62" t="s">
        <v>3</v>
      </c>
      <c r="I612" s="76" t="s">
        <v>0</v>
      </c>
      <c r="J612" s="76" t="s">
        <v>16</v>
      </c>
      <c r="K612" s="75" t="s">
        <v>17</v>
      </c>
      <c r="L612" s="75" t="s">
        <v>18</v>
      </c>
      <c r="M612" s="78" t="s">
        <v>19</v>
      </c>
    </row>
    <row r="613" spans="1:13" ht="15.75" customHeight="1">
      <c r="A613" s="68">
        <v>43371</v>
      </c>
      <c r="B613" s="169" t="s">
        <v>437</v>
      </c>
      <c r="C613" s="169" t="s">
        <v>6</v>
      </c>
      <c r="D613" s="174">
        <f t="shared" ref="D613:D619" si="273">200000/E613</f>
        <v>1818.1818181818182</v>
      </c>
      <c r="E613" s="183">
        <v>110</v>
      </c>
      <c r="F613" s="183">
        <v>109</v>
      </c>
      <c r="G613" s="183">
        <v>107.5</v>
      </c>
      <c r="H613" s="183">
        <v>106</v>
      </c>
      <c r="I613" s="183">
        <v>112</v>
      </c>
      <c r="J613" s="183">
        <v>106</v>
      </c>
      <c r="K613" s="174">
        <f t="shared" ref="K613:K619" si="274">E613-J613</f>
        <v>4</v>
      </c>
      <c r="L613" s="174">
        <f t="shared" ref="L613:L619" si="275">K613*D613</f>
        <v>7272.727272727273</v>
      </c>
      <c r="M613" s="69" t="s">
        <v>5</v>
      </c>
    </row>
    <row r="614" spans="1:13" ht="15.75" customHeight="1">
      <c r="A614" s="68">
        <v>43371</v>
      </c>
      <c r="B614" s="169" t="s">
        <v>437</v>
      </c>
      <c r="C614" s="169" t="s">
        <v>6</v>
      </c>
      <c r="D614" s="174">
        <f t="shared" si="273"/>
        <v>2173.913043478261</v>
      </c>
      <c r="E614" s="183">
        <v>92</v>
      </c>
      <c r="F614" s="183">
        <v>91.2</v>
      </c>
      <c r="G614" s="183">
        <v>90.2</v>
      </c>
      <c r="H614" s="183">
        <v>89</v>
      </c>
      <c r="I614" s="183">
        <v>93</v>
      </c>
      <c r="J614" s="183">
        <v>89</v>
      </c>
      <c r="K614" s="174">
        <f t="shared" si="274"/>
        <v>3</v>
      </c>
      <c r="L614" s="174">
        <f t="shared" si="275"/>
        <v>6521.739130434783</v>
      </c>
      <c r="M614" s="69" t="s">
        <v>5</v>
      </c>
    </row>
    <row r="615" spans="1:13" ht="15.75" customHeight="1">
      <c r="A615" s="68">
        <v>43371</v>
      </c>
      <c r="B615" s="169" t="s">
        <v>438</v>
      </c>
      <c r="C615" s="169" t="s">
        <v>6</v>
      </c>
      <c r="D615" s="174">
        <f t="shared" si="273"/>
        <v>1626.0162601626016</v>
      </c>
      <c r="E615" s="183">
        <v>123</v>
      </c>
      <c r="F615" s="183">
        <v>122</v>
      </c>
      <c r="G615" s="183">
        <v>120.5</v>
      </c>
      <c r="H615" s="183">
        <v>119</v>
      </c>
      <c r="I615" s="183">
        <v>125</v>
      </c>
      <c r="J615" s="183">
        <v>119</v>
      </c>
      <c r="K615" s="174">
        <f t="shared" si="274"/>
        <v>4</v>
      </c>
      <c r="L615" s="174">
        <f t="shared" si="275"/>
        <v>6504.0650406504064</v>
      </c>
      <c r="M615" s="69" t="s">
        <v>5</v>
      </c>
    </row>
    <row r="616" spans="1:13" ht="15.75" customHeight="1">
      <c r="A616" s="68">
        <v>43371</v>
      </c>
      <c r="B616" s="169" t="s">
        <v>439</v>
      </c>
      <c r="C616" s="169" t="s">
        <v>6</v>
      </c>
      <c r="D616" s="174">
        <f t="shared" si="273"/>
        <v>66.777963272120203</v>
      </c>
      <c r="E616" s="183">
        <v>2995</v>
      </c>
      <c r="F616" s="183">
        <v>2980</v>
      </c>
      <c r="G616" s="183">
        <v>2965</v>
      </c>
      <c r="H616" s="183">
        <v>2945</v>
      </c>
      <c r="I616" s="183">
        <v>3015</v>
      </c>
      <c r="J616" s="183">
        <v>2945</v>
      </c>
      <c r="K616" s="174">
        <f t="shared" si="274"/>
        <v>50</v>
      </c>
      <c r="L616" s="174">
        <f t="shared" si="275"/>
        <v>3338.8981636060103</v>
      </c>
      <c r="M616" s="69" t="s">
        <v>5</v>
      </c>
    </row>
    <row r="617" spans="1:13" ht="15.75" customHeight="1">
      <c r="A617" s="68">
        <v>43371</v>
      </c>
      <c r="B617" s="169" t="s">
        <v>440</v>
      </c>
      <c r="C617" s="169" t="s">
        <v>6</v>
      </c>
      <c r="D617" s="174">
        <f t="shared" si="273"/>
        <v>74.906367041198507</v>
      </c>
      <c r="E617" s="183">
        <v>2670</v>
      </c>
      <c r="F617" s="183">
        <v>2655</v>
      </c>
      <c r="G617" s="183">
        <v>2640</v>
      </c>
      <c r="H617" s="183">
        <v>2620</v>
      </c>
      <c r="I617" s="183">
        <v>2690</v>
      </c>
      <c r="J617" s="183">
        <v>2640</v>
      </c>
      <c r="K617" s="174">
        <f t="shared" si="274"/>
        <v>30</v>
      </c>
      <c r="L617" s="174">
        <f t="shared" si="275"/>
        <v>2247.1910112359551</v>
      </c>
      <c r="M617" s="69" t="s">
        <v>5</v>
      </c>
    </row>
    <row r="618" spans="1:13" ht="15.75" customHeight="1">
      <c r="A618" s="68">
        <v>43371</v>
      </c>
      <c r="B618" s="169" t="s">
        <v>406</v>
      </c>
      <c r="C618" s="169" t="s">
        <v>6</v>
      </c>
      <c r="D618" s="174">
        <f t="shared" si="273"/>
        <v>496.27791563275434</v>
      </c>
      <c r="E618" s="183">
        <v>403</v>
      </c>
      <c r="F618" s="183">
        <v>400</v>
      </c>
      <c r="G618" s="183">
        <v>397</v>
      </c>
      <c r="H618" s="183">
        <v>392</v>
      </c>
      <c r="I618" s="183">
        <v>408</v>
      </c>
      <c r="J618" s="183">
        <v>400</v>
      </c>
      <c r="K618" s="174">
        <f t="shared" si="274"/>
        <v>3</v>
      </c>
      <c r="L618" s="174">
        <f t="shared" si="275"/>
        <v>1488.8337468982631</v>
      </c>
      <c r="M618" s="69" t="s">
        <v>5</v>
      </c>
    </row>
    <row r="619" spans="1:13" ht="15.75" customHeight="1">
      <c r="A619" s="68">
        <v>43371</v>
      </c>
      <c r="B619" s="169" t="s">
        <v>343</v>
      </c>
      <c r="C619" s="169" t="s">
        <v>6</v>
      </c>
      <c r="D619" s="174">
        <f t="shared" si="273"/>
        <v>88.105726872246692</v>
      </c>
      <c r="E619" s="183">
        <v>2270</v>
      </c>
      <c r="F619" s="183">
        <v>2255</v>
      </c>
      <c r="G619" s="183">
        <v>2240</v>
      </c>
      <c r="H619" s="183">
        <v>2220</v>
      </c>
      <c r="I619" s="183">
        <v>2290</v>
      </c>
      <c r="J619" s="183">
        <v>2255</v>
      </c>
      <c r="K619" s="174">
        <f t="shared" si="274"/>
        <v>15</v>
      </c>
      <c r="L619" s="174">
        <f t="shared" si="275"/>
        <v>1321.5859030837005</v>
      </c>
      <c r="M619" s="69" t="s">
        <v>5</v>
      </c>
    </row>
    <row r="620" spans="1:13" ht="15.75" customHeight="1">
      <c r="A620" s="175">
        <v>43370</v>
      </c>
      <c r="B620" s="176" t="s">
        <v>412</v>
      </c>
      <c r="C620" s="176" t="s">
        <v>6</v>
      </c>
      <c r="D620" s="177">
        <f t="shared" ref="D620:D629" si="276">200000/E620</f>
        <v>209.20502092050208</v>
      </c>
      <c r="E620" s="186">
        <v>956</v>
      </c>
      <c r="F620" s="186">
        <v>950</v>
      </c>
      <c r="G620" s="186">
        <v>944</v>
      </c>
      <c r="H620" s="186">
        <v>936</v>
      </c>
      <c r="I620" s="186">
        <v>964</v>
      </c>
      <c r="J620" s="186">
        <v>936</v>
      </c>
      <c r="K620" s="177">
        <f t="shared" ref="K620:K621" si="277">E620-J620</f>
        <v>20</v>
      </c>
      <c r="L620" s="177">
        <f t="shared" ref="L620:L629" si="278">K620*D620</f>
        <v>4184.100418410042</v>
      </c>
      <c r="M620" s="181" t="s">
        <v>5</v>
      </c>
    </row>
    <row r="621" spans="1:13" ht="15.75" customHeight="1">
      <c r="A621" s="175">
        <v>43370</v>
      </c>
      <c r="B621" s="176" t="s">
        <v>430</v>
      </c>
      <c r="C621" s="176" t="s">
        <v>6</v>
      </c>
      <c r="D621" s="177">
        <f t="shared" si="276"/>
        <v>675.67567567567562</v>
      </c>
      <c r="E621" s="186">
        <v>296</v>
      </c>
      <c r="F621" s="186">
        <v>294</v>
      </c>
      <c r="G621" s="186">
        <v>292</v>
      </c>
      <c r="H621" s="186">
        <v>289</v>
      </c>
      <c r="I621" s="186">
        <v>299</v>
      </c>
      <c r="J621" s="186">
        <v>292</v>
      </c>
      <c r="K621" s="177">
        <f t="shared" si="277"/>
        <v>4</v>
      </c>
      <c r="L621" s="177">
        <f t="shared" si="278"/>
        <v>2702.7027027027025</v>
      </c>
      <c r="M621" s="181" t="s">
        <v>5</v>
      </c>
    </row>
    <row r="622" spans="1:13" ht="15.75" customHeight="1">
      <c r="A622" s="175">
        <v>43370</v>
      </c>
      <c r="B622" s="176" t="s">
        <v>436</v>
      </c>
      <c r="C622" s="176" t="s">
        <v>8</v>
      </c>
      <c r="D622" s="177">
        <f t="shared" si="276"/>
        <v>816.32653061224494</v>
      </c>
      <c r="E622" s="186">
        <v>245</v>
      </c>
      <c r="F622" s="186">
        <v>247</v>
      </c>
      <c r="G622" s="186">
        <v>249</v>
      </c>
      <c r="H622" s="186">
        <v>252</v>
      </c>
      <c r="I622" s="186">
        <v>242</v>
      </c>
      <c r="J622" s="186">
        <v>247</v>
      </c>
      <c r="K622" s="177">
        <f>J622-E622</f>
        <v>2</v>
      </c>
      <c r="L622" s="177">
        <f t="shared" si="278"/>
        <v>1632.6530612244899</v>
      </c>
      <c r="M622" s="181" t="s">
        <v>5</v>
      </c>
    </row>
    <row r="623" spans="1:13" ht="15.75" customHeight="1">
      <c r="A623" s="175">
        <v>43370</v>
      </c>
      <c r="B623" s="176" t="s">
        <v>399</v>
      </c>
      <c r="C623" s="176" t="s">
        <v>8</v>
      </c>
      <c r="D623" s="177">
        <f t="shared" si="276"/>
        <v>238.6634844868735</v>
      </c>
      <c r="E623" s="186">
        <v>838</v>
      </c>
      <c r="F623" s="186">
        <v>843</v>
      </c>
      <c r="G623" s="186">
        <v>848</v>
      </c>
      <c r="H623" s="186">
        <v>854</v>
      </c>
      <c r="I623" s="186">
        <v>831</v>
      </c>
      <c r="J623" s="186">
        <v>843</v>
      </c>
      <c r="K623" s="177">
        <f>J623-E623</f>
        <v>5</v>
      </c>
      <c r="L623" s="177">
        <f t="shared" si="278"/>
        <v>1193.3174224343675</v>
      </c>
      <c r="M623" s="181" t="s">
        <v>5</v>
      </c>
    </row>
    <row r="624" spans="1:13" ht="15.75" customHeight="1">
      <c r="A624" s="175">
        <v>43370</v>
      </c>
      <c r="B624" s="176" t="s">
        <v>412</v>
      </c>
      <c r="C624" s="176" t="s">
        <v>6</v>
      </c>
      <c r="D624" s="177">
        <f t="shared" si="276"/>
        <v>215.05376344086022</v>
      </c>
      <c r="E624" s="186">
        <v>930</v>
      </c>
      <c r="F624" s="186">
        <v>925</v>
      </c>
      <c r="G624" s="186">
        <v>920</v>
      </c>
      <c r="H624" s="186">
        <v>913</v>
      </c>
      <c r="I624" s="186">
        <v>937</v>
      </c>
      <c r="J624" s="186">
        <v>937</v>
      </c>
      <c r="K624" s="179">
        <f>E624-J624</f>
        <v>-7</v>
      </c>
      <c r="L624" s="179">
        <f t="shared" si="278"/>
        <v>-1505.3763440860216</v>
      </c>
      <c r="M624" s="180" t="s">
        <v>7</v>
      </c>
    </row>
    <row r="625" spans="1:13" ht="15.75" customHeight="1">
      <c r="A625" s="175">
        <v>43370</v>
      </c>
      <c r="B625" s="176" t="s">
        <v>397</v>
      </c>
      <c r="C625" s="176" t="s">
        <v>8</v>
      </c>
      <c r="D625" s="177">
        <f t="shared" si="276"/>
        <v>854.70085470085473</v>
      </c>
      <c r="E625" s="186">
        <v>234</v>
      </c>
      <c r="F625" s="186">
        <v>236</v>
      </c>
      <c r="G625" s="186">
        <v>238</v>
      </c>
      <c r="H625" s="186">
        <v>241</v>
      </c>
      <c r="I625" s="186">
        <v>231</v>
      </c>
      <c r="J625" s="186">
        <v>231</v>
      </c>
      <c r="K625" s="179">
        <f>J625-E625</f>
        <v>-3</v>
      </c>
      <c r="L625" s="179">
        <f t="shared" si="278"/>
        <v>-2564.1025641025644</v>
      </c>
      <c r="M625" s="180" t="s">
        <v>7</v>
      </c>
    </row>
    <row r="626" spans="1:13" ht="15.75" customHeight="1">
      <c r="A626" s="175">
        <v>43369</v>
      </c>
      <c r="B626" s="176" t="s">
        <v>433</v>
      </c>
      <c r="C626" s="176" t="s">
        <v>8</v>
      </c>
      <c r="D626" s="177">
        <f t="shared" si="276"/>
        <v>475.05938242280286</v>
      </c>
      <c r="E626" s="186">
        <v>421</v>
      </c>
      <c r="F626" s="186">
        <v>424</v>
      </c>
      <c r="G626" s="186">
        <v>427</v>
      </c>
      <c r="H626" s="186">
        <v>430</v>
      </c>
      <c r="I626" s="186">
        <v>416</v>
      </c>
      <c r="J626" s="186">
        <v>430</v>
      </c>
      <c r="K626" s="177">
        <f>J626-E626</f>
        <v>9</v>
      </c>
      <c r="L626" s="177">
        <f t="shared" si="278"/>
        <v>4275.5344418052255</v>
      </c>
      <c r="M626" s="181" t="s">
        <v>5</v>
      </c>
    </row>
    <row r="627" spans="1:13" ht="15.75" customHeight="1">
      <c r="A627" s="175">
        <v>43369</v>
      </c>
      <c r="B627" s="176" t="s">
        <v>434</v>
      </c>
      <c r="C627" s="176" t="s">
        <v>8</v>
      </c>
      <c r="D627" s="177">
        <f t="shared" si="276"/>
        <v>205.76131687242798</v>
      </c>
      <c r="E627" s="186">
        <v>972</v>
      </c>
      <c r="F627" s="186">
        <v>978</v>
      </c>
      <c r="G627" s="186">
        <v>984</v>
      </c>
      <c r="H627" s="186">
        <v>992</v>
      </c>
      <c r="I627" s="186">
        <v>962</v>
      </c>
      <c r="J627" s="186">
        <v>992</v>
      </c>
      <c r="K627" s="177">
        <f>J627-E627</f>
        <v>20</v>
      </c>
      <c r="L627" s="177">
        <f t="shared" si="278"/>
        <v>4115.2263374485592</v>
      </c>
      <c r="M627" s="181" t="s">
        <v>5</v>
      </c>
    </row>
    <row r="628" spans="1:13" ht="15.75" customHeight="1">
      <c r="A628" s="175">
        <v>43369</v>
      </c>
      <c r="B628" s="176" t="s">
        <v>360</v>
      </c>
      <c r="C628" s="176" t="s">
        <v>8</v>
      </c>
      <c r="D628" s="177">
        <f t="shared" si="276"/>
        <v>2380.9523809523807</v>
      </c>
      <c r="E628" s="186">
        <v>84</v>
      </c>
      <c r="F628" s="186">
        <v>84.6</v>
      </c>
      <c r="G628" s="186">
        <v>85.5</v>
      </c>
      <c r="H628" s="186">
        <v>86.5</v>
      </c>
      <c r="I628" s="186">
        <v>83</v>
      </c>
      <c r="J628" s="186">
        <v>85.5</v>
      </c>
      <c r="K628" s="177">
        <f>J628-E628</f>
        <v>1.5</v>
      </c>
      <c r="L628" s="177">
        <f t="shared" si="278"/>
        <v>3571.4285714285711</v>
      </c>
      <c r="M628" s="181" t="s">
        <v>5</v>
      </c>
    </row>
    <row r="629" spans="1:13" ht="15.75" customHeight="1">
      <c r="A629" s="175">
        <v>43369</v>
      </c>
      <c r="B629" s="176" t="s">
        <v>435</v>
      </c>
      <c r="C629" s="176" t="s">
        <v>8</v>
      </c>
      <c r="D629" s="177">
        <f t="shared" si="276"/>
        <v>167.78523489932886</v>
      </c>
      <c r="E629" s="186">
        <v>1192</v>
      </c>
      <c r="F629" s="186">
        <v>1200</v>
      </c>
      <c r="G629" s="186">
        <v>1208</v>
      </c>
      <c r="H629" s="186">
        <v>1218</v>
      </c>
      <c r="I629" s="186">
        <v>1182</v>
      </c>
      <c r="J629" s="186">
        <v>1200</v>
      </c>
      <c r="K629" s="177">
        <f>J629-E629</f>
        <v>8</v>
      </c>
      <c r="L629" s="177">
        <f t="shared" si="278"/>
        <v>1342.2818791946308</v>
      </c>
      <c r="M629" s="181" t="s">
        <v>5</v>
      </c>
    </row>
    <row r="630" spans="1:13" ht="15.75" customHeight="1">
      <c r="A630" s="68">
        <v>43368</v>
      </c>
      <c r="B630" s="169" t="s">
        <v>430</v>
      </c>
      <c r="C630" s="169" t="s">
        <v>6</v>
      </c>
      <c r="D630" s="174">
        <f t="shared" ref="D630:D636" si="279">200000/E630</f>
        <v>591.71597633136093</v>
      </c>
      <c r="E630" s="183">
        <v>338</v>
      </c>
      <c r="F630" s="183">
        <v>335</v>
      </c>
      <c r="G630" s="183">
        <v>332</v>
      </c>
      <c r="H630" s="183">
        <v>328</v>
      </c>
      <c r="I630" s="183">
        <v>343</v>
      </c>
      <c r="J630" s="183">
        <v>328</v>
      </c>
      <c r="K630" s="174">
        <f t="shared" ref="K630:K640" si="280">E630-J630</f>
        <v>10</v>
      </c>
      <c r="L630" s="174">
        <f t="shared" ref="L630:L636" si="281">K630*D630</f>
        <v>5917.1597633136098</v>
      </c>
      <c r="M630" s="69" t="s">
        <v>5</v>
      </c>
    </row>
    <row r="631" spans="1:13" ht="15.75" customHeight="1">
      <c r="A631" s="68">
        <v>43368</v>
      </c>
      <c r="B631" s="169" t="s">
        <v>343</v>
      </c>
      <c r="C631" s="169" t="s">
        <v>6</v>
      </c>
      <c r="D631" s="174">
        <f t="shared" si="279"/>
        <v>81.466395112016286</v>
      </c>
      <c r="E631" s="183">
        <v>2455</v>
      </c>
      <c r="F631" s="183">
        <v>2435</v>
      </c>
      <c r="G631" s="183">
        <v>2415</v>
      </c>
      <c r="H631" s="183">
        <v>2385</v>
      </c>
      <c r="I631" s="183">
        <v>2480</v>
      </c>
      <c r="J631" s="183">
        <v>2385</v>
      </c>
      <c r="K631" s="174">
        <f t="shared" si="280"/>
        <v>70</v>
      </c>
      <c r="L631" s="174">
        <f t="shared" si="281"/>
        <v>5702.6476578411402</v>
      </c>
      <c r="M631" s="69" t="s">
        <v>5</v>
      </c>
    </row>
    <row r="632" spans="1:13" ht="15.75" customHeight="1">
      <c r="A632" s="68">
        <v>43368</v>
      </c>
      <c r="B632" s="169" t="s">
        <v>432</v>
      </c>
      <c r="C632" s="169" t="s">
        <v>6</v>
      </c>
      <c r="D632" s="174">
        <f t="shared" si="279"/>
        <v>793.65079365079362</v>
      </c>
      <c r="E632" s="183">
        <v>252</v>
      </c>
      <c r="F632" s="183">
        <v>250</v>
      </c>
      <c r="G632" s="183">
        <v>248</v>
      </c>
      <c r="H632" s="183">
        <v>245</v>
      </c>
      <c r="I632" s="183">
        <v>255</v>
      </c>
      <c r="J632" s="183">
        <v>245</v>
      </c>
      <c r="K632" s="174">
        <f t="shared" si="280"/>
        <v>7</v>
      </c>
      <c r="L632" s="174">
        <f t="shared" si="281"/>
        <v>5555.5555555555557</v>
      </c>
      <c r="M632" s="69" t="s">
        <v>5</v>
      </c>
    </row>
    <row r="633" spans="1:13" ht="15.75" customHeight="1">
      <c r="A633" s="68">
        <v>43368</v>
      </c>
      <c r="B633" s="169" t="s">
        <v>430</v>
      </c>
      <c r="C633" s="169" t="s">
        <v>6</v>
      </c>
      <c r="D633" s="174">
        <f t="shared" si="279"/>
        <v>539.08355795148248</v>
      </c>
      <c r="E633" s="183">
        <v>371</v>
      </c>
      <c r="F633" s="183">
        <v>368</v>
      </c>
      <c r="G633" s="183">
        <v>365</v>
      </c>
      <c r="H633" s="183">
        <v>361</v>
      </c>
      <c r="I633" s="183">
        <v>375</v>
      </c>
      <c r="J633" s="183">
        <v>361</v>
      </c>
      <c r="K633" s="174">
        <f t="shared" si="280"/>
        <v>10</v>
      </c>
      <c r="L633" s="174">
        <f t="shared" si="281"/>
        <v>5390.8355795148245</v>
      </c>
      <c r="M633" s="69" t="s">
        <v>5</v>
      </c>
    </row>
    <row r="634" spans="1:13" ht="15.75" customHeight="1">
      <c r="A634" s="68">
        <v>43368</v>
      </c>
      <c r="B634" s="169" t="s">
        <v>412</v>
      </c>
      <c r="C634" s="169" t="s">
        <v>6</v>
      </c>
      <c r="D634" s="174">
        <f t="shared" si="279"/>
        <v>214.59227467811158</v>
      </c>
      <c r="E634" s="183">
        <v>932</v>
      </c>
      <c r="F634" s="183">
        <v>926</v>
      </c>
      <c r="G634" s="183">
        <v>920</v>
      </c>
      <c r="H634" s="183">
        <v>912</v>
      </c>
      <c r="I634" s="183">
        <v>942</v>
      </c>
      <c r="J634" s="183">
        <v>912</v>
      </c>
      <c r="K634" s="174">
        <f t="shared" si="280"/>
        <v>20</v>
      </c>
      <c r="L634" s="174">
        <f t="shared" si="281"/>
        <v>4291.8454935622312</v>
      </c>
      <c r="M634" s="69" t="s">
        <v>5</v>
      </c>
    </row>
    <row r="635" spans="1:13" ht="15.75" customHeight="1">
      <c r="A635" s="68">
        <v>43368</v>
      </c>
      <c r="B635" s="169" t="s">
        <v>395</v>
      </c>
      <c r="C635" s="169" t="s">
        <v>6</v>
      </c>
      <c r="D635" s="174">
        <f t="shared" si="279"/>
        <v>7.8277886497064575</v>
      </c>
      <c r="E635" s="183">
        <v>25550</v>
      </c>
      <c r="F635" s="183">
        <v>25350</v>
      </c>
      <c r="G635" s="183">
        <v>25150</v>
      </c>
      <c r="H635" s="183">
        <v>24900</v>
      </c>
      <c r="I635" s="183">
        <v>25850</v>
      </c>
      <c r="J635" s="183">
        <v>25150</v>
      </c>
      <c r="K635" s="174">
        <f t="shared" si="280"/>
        <v>400</v>
      </c>
      <c r="L635" s="174">
        <f t="shared" si="281"/>
        <v>3131.1154598825829</v>
      </c>
      <c r="M635" s="69" t="s">
        <v>5</v>
      </c>
    </row>
    <row r="636" spans="1:13" ht="15.75" customHeight="1">
      <c r="A636" s="68">
        <v>43368</v>
      </c>
      <c r="B636" s="169" t="s">
        <v>342</v>
      </c>
      <c r="C636" s="169" t="s">
        <v>6</v>
      </c>
      <c r="D636" s="174">
        <f t="shared" si="279"/>
        <v>2000</v>
      </c>
      <c r="E636" s="183">
        <v>100</v>
      </c>
      <c r="F636" s="183">
        <v>99</v>
      </c>
      <c r="G636" s="183">
        <v>97.5</v>
      </c>
      <c r="H636" s="183">
        <v>96</v>
      </c>
      <c r="I636" s="183">
        <v>101.5</v>
      </c>
      <c r="J636" s="183">
        <v>99</v>
      </c>
      <c r="K636" s="174">
        <f t="shared" si="280"/>
        <v>1</v>
      </c>
      <c r="L636" s="174">
        <f t="shared" si="281"/>
        <v>2000</v>
      </c>
      <c r="M636" s="69" t="s">
        <v>5</v>
      </c>
    </row>
    <row r="637" spans="1:13" ht="15.75" customHeight="1">
      <c r="A637" s="68">
        <v>43367</v>
      </c>
      <c r="B637" s="169" t="s">
        <v>359</v>
      </c>
      <c r="C637" s="169" t="s">
        <v>6</v>
      </c>
      <c r="D637" s="174">
        <f t="shared" ref="D637:D644" si="282">200000/E637</f>
        <v>588.23529411764707</v>
      </c>
      <c r="E637" s="183">
        <v>340</v>
      </c>
      <c r="F637" s="183">
        <v>337</v>
      </c>
      <c r="G637" s="183">
        <v>334</v>
      </c>
      <c r="H637" s="183">
        <v>330</v>
      </c>
      <c r="I637" s="183">
        <v>344</v>
      </c>
      <c r="J637" s="183">
        <v>330</v>
      </c>
      <c r="K637" s="174">
        <f t="shared" si="280"/>
        <v>10</v>
      </c>
      <c r="L637" s="174">
        <f t="shared" ref="L637:L644" si="283">K637*D637</f>
        <v>5882.3529411764703</v>
      </c>
      <c r="M637" s="69" t="s">
        <v>5</v>
      </c>
    </row>
    <row r="638" spans="1:13" ht="15.75" customHeight="1">
      <c r="A638" s="68">
        <v>43367</v>
      </c>
      <c r="B638" s="169" t="s">
        <v>325</v>
      </c>
      <c r="C638" s="169" t="s">
        <v>6</v>
      </c>
      <c r="D638" s="174">
        <f t="shared" si="282"/>
        <v>909.09090909090912</v>
      </c>
      <c r="E638" s="183">
        <v>220</v>
      </c>
      <c r="F638" s="183">
        <v>218</v>
      </c>
      <c r="G638" s="183">
        <v>216</v>
      </c>
      <c r="H638" s="183">
        <v>214</v>
      </c>
      <c r="I638" s="183">
        <v>223</v>
      </c>
      <c r="J638" s="183">
        <v>214</v>
      </c>
      <c r="K638" s="174">
        <f t="shared" si="280"/>
        <v>6</v>
      </c>
      <c r="L638" s="174">
        <f t="shared" si="283"/>
        <v>5454.545454545455</v>
      </c>
      <c r="M638" s="69" t="s">
        <v>5</v>
      </c>
    </row>
    <row r="639" spans="1:13" ht="15.75" customHeight="1">
      <c r="A639" s="68">
        <v>43367</v>
      </c>
      <c r="B639" s="169" t="s">
        <v>430</v>
      </c>
      <c r="C639" s="169" t="s">
        <v>6</v>
      </c>
      <c r="D639" s="174">
        <f t="shared" si="282"/>
        <v>510.20408163265307</v>
      </c>
      <c r="E639" s="183">
        <v>392</v>
      </c>
      <c r="F639" s="183">
        <v>389</v>
      </c>
      <c r="G639" s="183">
        <v>386</v>
      </c>
      <c r="H639" s="183">
        <v>382</v>
      </c>
      <c r="I639" s="183">
        <v>396</v>
      </c>
      <c r="J639" s="183">
        <v>382</v>
      </c>
      <c r="K639" s="174">
        <f t="shared" si="280"/>
        <v>10</v>
      </c>
      <c r="L639" s="174">
        <f t="shared" si="283"/>
        <v>5102.0408163265311</v>
      </c>
      <c r="M639" s="69" t="s">
        <v>5</v>
      </c>
    </row>
    <row r="640" spans="1:13" ht="15.75" customHeight="1">
      <c r="A640" s="68">
        <v>43367</v>
      </c>
      <c r="B640" s="169" t="s">
        <v>319</v>
      </c>
      <c r="C640" s="169" t="s">
        <v>6</v>
      </c>
      <c r="D640" s="174">
        <f t="shared" si="282"/>
        <v>621.11801242236027</v>
      </c>
      <c r="E640" s="183">
        <v>322</v>
      </c>
      <c r="F640" s="183">
        <v>319.5</v>
      </c>
      <c r="G640" s="183">
        <v>317</v>
      </c>
      <c r="H640" s="183">
        <v>314</v>
      </c>
      <c r="I640" s="183">
        <v>326</v>
      </c>
      <c r="J640" s="183">
        <v>314</v>
      </c>
      <c r="K640" s="174">
        <f t="shared" si="280"/>
        <v>8</v>
      </c>
      <c r="L640" s="174">
        <f t="shared" si="283"/>
        <v>4968.9440993788821</v>
      </c>
      <c r="M640" s="69" t="s">
        <v>5</v>
      </c>
    </row>
    <row r="641" spans="1:13" ht="15.75" customHeight="1">
      <c r="A641" s="68">
        <v>43367</v>
      </c>
      <c r="B641" s="169" t="s">
        <v>430</v>
      </c>
      <c r="C641" s="169" t="s">
        <v>8</v>
      </c>
      <c r="D641" s="174">
        <f t="shared" si="282"/>
        <v>495.04950495049508</v>
      </c>
      <c r="E641" s="183">
        <v>404</v>
      </c>
      <c r="F641" s="183">
        <v>407</v>
      </c>
      <c r="G641" s="183">
        <v>410</v>
      </c>
      <c r="H641" s="183">
        <v>414</v>
      </c>
      <c r="I641" s="183">
        <v>400</v>
      </c>
      <c r="J641" s="183">
        <v>414</v>
      </c>
      <c r="K641" s="174">
        <f>J641-E641</f>
        <v>10</v>
      </c>
      <c r="L641" s="174">
        <f t="shared" si="283"/>
        <v>4950.4950495049507</v>
      </c>
      <c r="M641" s="69" t="s">
        <v>5</v>
      </c>
    </row>
    <row r="642" spans="1:13" ht="15.75" customHeight="1">
      <c r="A642" s="68">
        <v>43367</v>
      </c>
      <c r="B642" s="169" t="s">
        <v>412</v>
      </c>
      <c r="C642" s="169" t="s">
        <v>6</v>
      </c>
      <c r="D642" s="174">
        <f t="shared" si="282"/>
        <v>193.98642095053347</v>
      </c>
      <c r="E642" s="183">
        <v>1031</v>
      </c>
      <c r="F642" s="183">
        <v>1025</v>
      </c>
      <c r="G642" s="183">
        <v>1017</v>
      </c>
      <c r="H642" s="183">
        <v>1007</v>
      </c>
      <c r="I642" s="183">
        <v>1041</v>
      </c>
      <c r="J642" s="183">
        <v>1007</v>
      </c>
      <c r="K642" s="174">
        <f t="shared" ref="K642:K649" si="284">E642-J642</f>
        <v>24</v>
      </c>
      <c r="L642" s="174">
        <f t="shared" si="283"/>
        <v>4655.6741028128035</v>
      </c>
      <c r="M642" s="69" t="s">
        <v>5</v>
      </c>
    </row>
    <row r="643" spans="1:13" ht="15.75" customHeight="1">
      <c r="A643" s="68">
        <v>43367</v>
      </c>
      <c r="B643" s="169" t="s">
        <v>431</v>
      </c>
      <c r="C643" s="169" t="s">
        <v>6</v>
      </c>
      <c r="D643" s="174">
        <f t="shared" si="282"/>
        <v>456.62100456621005</v>
      </c>
      <c r="E643" s="183">
        <v>438</v>
      </c>
      <c r="F643" s="183">
        <v>435</v>
      </c>
      <c r="G643" s="183">
        <v>432</v>
      </c>
      <c r="H643" s="183">
        <v>428</v>
      </c>
      <c r="I643" s="183">
        <v>443</v>
      </c>
      <c r="J643" s="183">
        <v>428</v>
      </c>
      <c r="K643" s="174">
        <f t="shared" si="284"/>
        <v>10</v>
      </c>
      <c r="L643" s="174">
        <f t="shared" si="283"/>
        <v>4566.2100456621001</v>
      </c>
      <c r="M643" s="69" t="s">
        <v>5</v>
      </c>
    </row>
    <row r="644" spans="1:13" ht="15.75" customHeight="1">
      <c r="A644" s="175">
        <v>43364</v>
      </c>
      <c r="B644" s="176" t="s">
        <v>430</v>
      </c>
      <c r="C644" s="176" t="s">
        <v>6</v>
      </c>
      <c r="D644" s="177">
        <f t="shared" si="282"/>
        <v>468.38407494145201</v>
      </c>
      <c r="E644" s="186">
        <v>427</v>
      </c>
      <c r="F644" s="186">
        <v>424</v>
      </c>
      <c r="G644" s="186">
        <v>421</v>
      </c>
      <c r="H644" s="186">
        <v>415</v>
      </c>
      <c r="I644" s="186">
        <v>432</v>
      </c>
      <c r="J644" s="186">
        <v>415</v>
      </c>
      <c r="K644" s="177">
        <f t="shared" si="284"/>
        <v>12</v>
      </c>
      <c r="L644" s="177">
        <f t="shared" si="283"/>
        <v>5620.6088992974237</v>
      </c>
      <c r="M644" s="181" t="s">
        <v>5</v>
      </c>
    </row>
    <row r="645" spans="1:13" ht="15.75" customHeight="1">
      <c r="A645" s="175">
        <v>43364</v>
      </c>
      <c r="B645" s="176" t="s">
        <v>429</v>
      </c>
      <c r="C645" s="176" t="s">
        <v>6</v>
      </c>
      <c r="D645" s="177">
        <f t="shared" ref="D645:D657" si="285">200000/E645</f>
        <v>1290.3225806451612</v>
      </c>
      <c r="E645" s="186">
        <v>155</v>
      </c>
      <c r="F645" s="186">
        <v>153.5</v>
      </c>
      <c r="G645" s="186">
        <v>152</v>
      </c>
      <c r="H645" s="186">
        <v>150</v>
      </c>
      <c r="I645" s="186">
        <v>157</v>
      </c>
      <c r="J645" s="186">
        <v>150</v>
      </c>
      <c r="K645" s="177">
        <f t="shared" si="284"/>
        <v>5</v>
      </c>
      <c r="L645" s="177">
        <f t="shared" ref="L645:L657" si="286">K645*D645</f>
        <v>6451.6129032258059</v>
      </c>
      <c r="M645" s="181" t="s">
        <v>5</v>
      </c>
    </row>
    <row r="646" spans="1:13" ht="15.75" customHeight="1">
      <c r="A646" s="175">
        <v>43364</v>
      </c>
      <c r="B646" s="176" t="s">
        <v>427</v>
      </c>
      <c r="C646" s="176" t="s">
        <v>6</v>
      </c>
      <c r="D646" s="177">
        <f t="shared" si="285"/>
        <v>865.80086580086584</v>
      </c>
      <c r="E646" s="186">
        <v>231</v>
      </c>
      <c r="F646" s="186">
        <v>229</v>
      </c>
      <c r="G646" s="186">
        <v>227</v>
      </c>
      <c r="H646" s="186">
        <v>224</v>
      </c>
      <c r="I646" s="186">
        <v>234</v>
      </c>
      <c r="J646" s="186">
        <v>224</v>
      </c>
      <c r="K646" s="177">
        <f t="shared" si="284"/>
        <v>7</v>
      </c>
      <c r="L646" s="177">
        <f t="shared" si="286"/>
        <v>6060.606060606061</v>
      </c>
      <c r="M646" s="181" t="s">
        <v>5</v>
      </c>
    </row>
    <row r="647" spans="1:13" ht="15.75" customHeight="1">
      <c r="A647" s="175">
        <v>43364</v>
      </c>
      <c r="B647" s="176" t="s">
        <v>426</v>
      </c>
      <c r="C647" s="176" t="s">
        <v>6</v>
      </c>
      <c r="D647" s="177">
        <f t="shared" si="285"/>
        <v>787.40157480314963</v>
      </c>
      <c r="E647" s="186">
        <v>254</v>
      </c>
      <c r="F647" s="186">
        <v>252</v>
      </c>
      <c r="G647" s="186">
        <v>250</v>
      </c>
      <c r="H647" s="186">
        <v>247</v>
      </c>
      <c r="I647" s="186">
        <v>257</v>
      </c>
      <c r="J647" s="186">
        <v>247</v>
      </c>
      <c r="K647" s="177">
        <f t="shared" si="284"/>
        <v>7</v>
      </c>
      <c r="L647" s="177">
        <f t="shared" si="286"/>
        <v>5511.8110236220473</v>
      </c>
      <c r="M647" s="181" t="s">
        <v>5</v>
      </c>
    </row>
    <row r="648" spans="1:13" ht="15.75" customHeight="1">
      <c r="A648" s="175">
        <v>43364</v>
      </c>
      <c r="B648" s="176" t="s">
        <v>359</v>
      </c>
      <c r="C648" s="176" t="s">
        <v>6</v>
      </c>
      <c r="D648" s="177">
        <f t="shared" si="285"/>
        <v>520.83333333333337</v>
      </c>
      <c r="E648" s="186">
        <v>384</v>
      </c>
      <c r="F648" s="186">
        <v>381</v>
      </c>
      <c r="G648" s="186">
        <v>378</v>
      </c>
      <c r="H648" s="186">
        <v>374</v>
      </c>
      <c r="I648" s="186">
        <v>388</v>
      </c>
      <c r="J648" s="186">
        <v>374</v>
      </c>
      <c r="K648" s="177">
        <f t="shared" si="284"/>
        <v>10</v>
      </c>
      <c r="L648" s="177">
        <f t="shared" si="286"/>
        <v>5208.3333333333339</v>
      </c>
      <c r="M648" s="181" t="s">
        <v>5</v>
      </c>
    </row>
    <row r="649" spans="1:13" ht="15.75" customHeight="1">
      <c r="A649" s="175">
        <v>43364</v>
      </c>
      <c r="B649" s="176" t="s">
        <v>426</v>
      </c>
      <c r="C649" s="176" t="s">
        <v>6</v>
      </c>
      <c r="D649" s="177">
        <f t="shared" si="285"/>
        <v>740.74074074074076</v>
      </c>
      <c r="E649" s="186">
        <v>270</v>
      </c>
      <c r="F649" s="186">
        <v>268</v>
      </c>
      <c r="G649" s="186">
        <v>266</v>
      </c>
      <c r="H649" s="186">
        <v>263</v>
      </c>
      <c r="I649" s="186">
        <v>273</v>
      </c>
      <c r="J649" s="186">
        <v>263</v>
      </c>
      <c r="K649" s="177">
        <f t="shared" si="284"/>
        <v>7</v>
      </c>
      <c r="L649" s="177">
        <f t="shared" si="286"/>
        <v>5185.1851851851852</v>
      </c>
      <c r="M649" s="181" t="s">
        <v>5</v>
      </c>
    </row>
    <row r="650" spans="1:13" ht="15.75" customHeight="1">
      <c r="A650" s="175">
        <v>43364</v>
      </c>
      <c r="B650" s="176" t="s">
        <v>424</v>
      </c>
      <c r="C650" s="176" t="s">
        <v>8</v>
      </c>
      <c r="D650" s="177">
        <f t="shared" si="285"/>
        <v>2531.6455696202534</v>
      </c>
      <c r="E650" s="186">
        <v>79</v>
      </c>
      <c r="F650" s="186">
        <v>79.599999999999994</v>
      </c>
      <c r="G650" s="186">
        <v>80.5</v>
      </c>
      <c r="H650" s="186">
        <v>81.5</v>
      </c>
      <c r="I650" s="186">
        <v>78</v>
      </c>
      <c r="J650" s="186">
        <v>80.5</v>
      </c>
      <c r="K650" s="177">
        <f>J650-E650</f>
        <v>1.5</v>
      </c>
      <c r="L650" s="177">
        <f t="shared" si="286"/>
        <v>3797.4683544303798</v>
      </c>
      <c r="M650" s="181" t="s">
        <v>5</v>
      </c>
    </row>
    <row r="651" spans="1:13" ht="15.75" customHeight="1">
      <c r="A651" s="175">
        <v>43364</v>
      </c>
      <c r="B651" s="176" t="s">
        <v>358</v>
      </c>
      <c r="C651" s="176" t="s">
        <v>8</v>
      </c>
      <c r="D651" s="177">
        <f t="shared" si="285"/>
        <v>821.35523613963039</v>
      </c>
      <c r="E651" s="186">
        <v>243.5</v>
      </c>
      <c r="F651" s="186">
        <v>245.5</v>
      </c>
      <c r="G651" s="186">
        <v>247.5</v>
      </c>
      <c r="H651" s="186">
        <v>251</v>
      </c>
      <c r="I651" s="186">
        <v>240.45</v>
      </c>
      <c r="J651" s="186">
        <v>245.5</v>
      </c>
      <c r="K651" s="177">
        <f>J651-E651</f>
        <v>2</v>
      </c>
      <c r="L651" s="177">
        <f t="shared" si="286"/>
        <v>1642.7104722792608</v>
      </c>
      <c r="M651" s="181" t="s">
        <v>5</v>
      </c>
    </row>
    <row r="652" spans="1:13" ht="15.75" customHeight="1">
      <c r="A652" s="175">
        <v>43364</v>
      </c>
      <c r="B652" s="176" t="s">
        <v>428</v>
      </c>
      <c r="C652" s="176" t="s">
        <v>8</v>
      </c>
      <c r="D652" s="177">
        <f t="shared" si="285"/>
        <v>75.187969924812023</v>
      </c>
      <c r="E652" s="186">
        <v>2660</v>
      </c>
      <c r="F652" s="186">
        <v>2675</v>
      </c>
      <c r="G652" s="186">
        <v>2690</v>
      </c>
      <c r="H652" s="186">
        <v>2710</v>
      </c>
      <c r="I652" s="186">
        <v>2640</v>
      </c>
      <c r="J652" s="192">
        <v>2670.8</v>
      </c>
      <c r="K652" s="177">
        <f>J652-E652</f>
        <v>10.800000000000182</v>
      </c>
      <c r="L652" s="177">
        <f t="shared" si="286"/>
        <v>812.03007518798358</v>
      </c>
      <c r="M652" s="181" t="s">
        <v>5</v>
      </c>
    </row>
    <row r="653" spans="1:13" ht="15.75" customHeight="1">
      <c r="A653" s="175">
        <v>43362</v>
      </c>
      <c r="B653" s="176" t="s">
        <v>421</v>
      </c>
      <c r="C653" s="176" t="s">
        <v>6</v>
      </c>
      <c r="D653" s="177">
        <f t="shared" si="285"/>
        <v>1785.7142857142858</v>
      </c>
      <c r="E653" s="186">
        <v>112</v>
      </c>
      <c r="F653" s="186">
        <v>111</v>
      </c>
      <c r="G653" s="186">
        <v>110</v>
      </c>
      <c r="H653" s="186">
        <v>108</v>
      </c>
      <c r="I653" s="186">
        <v>114</v>
      </c>
      <c r="J653" s="186">
        <v>110</v>
      </c>
      <c r="K653" s="177">
        <f>E653-J653</f>
        <v>2</v>
      </c>
      <c r="L653" s="177">
        <f t="shared" si="286"/>
        <v>3571.4285714285716</v>
      </c>
      <c r="M653" s="181" t="s">
        <v>5</v>
      </c>
    </row>
    <row r="654" spans="1:13" ht="15.75" customHeight="1">
      <c r="A654" s="175">
        <v>43362</v>
      </c>
      <c r="B654" s="176" t="s">
        <v>423</v>
      </c>
      <c r="C654" s="176" t="s">
        <v>6</v>
      </c>
      <c r="D654" s="177">
        <f t="shared" si="285"/>
        <v>823.04526748971193</v>
      </c>
      <c r="E654" s="186">
        <v>243</v>
      </c>
      <c r="F654" s="186">
        <v>241</v>
      </c>
      <c r="G654" s="186">
        <v>239</v>
      </c>
      <c r="H654" s="186">
        <v>236</v>
      </c>
      <c r="I654" s="186">
        <v>246</v>
      </c>
      <c r="J654" s="186">
        <v>239</v>
      </c>
      <c r="K654" s="177">
        <f>E654-J654</f>
        <v>4</v>
      </c>
      <c r="L654" s="177">
        <f t="shared" si="286"/>
        <v>3292.1810699588477</v>
      </c>
      <c r="M654" s="181" t="s">
        <v>5</v>
      </c>
    </row>
    <row r="655" spans="1:13" ht="15.75" customHeight="1">
      <c r="A655" s="175">
        <v>43362</v>
      </c>
      <c r="B655" s="176" t="s">
        <v>424</v>
      </c>
      <c r="C655" s="176" t="s">
        <v>8</v>
      </c>
      <c r="D655" s="177">
        <f t="shared" si="285"/>
        <v>2531.6455696202534</v>
      </c>
      <c r="E655" s="186">
        <v>79</v>
      </c>
      <c r="F655" s="186">
        <v>79.599999999999994</v>
      </c>
      <c r="G655" s="186">
        <v>80.5</v>
      </c>
      <c r="H655" s="186">
        <v>81.5</v>
      </c>
      <c r="I655" s="186">
        <v>78</v>
      </c>
      <c r="J655" s="186">
        <v>79.400000000000006</v>
      </c>
      <c r="K655" s="177">
        <f>J655-E655</f>
        <v>0.40000000000000568</v>
      </c>
      <c r="L655" s="177">
        <f t="shared" si="286"/>
        <v>1012.6582278481158</v>
      </c>
      <c r="M655" s="181" t="s">
        <v>5</v>
      </c>
    </row>
    <row r="656" spans="1:13" ht="15.75" customHeight="1">
      <c r="A656" s="175">
        <v>43362</v>
      </c>
      <c r="B656" s="176" t="s">
        <v>425</v>
      </c>
      <c r="C656" s="176" t="s">
        <v>8</v>
      </c>
      <c r="D656" s="177">
        <f t="shared" si="285"/>
        <v>318.47133757961785</v>
      </c>
      <c r="E656" s="186">
        <v>628</v>
      </c>
      <c r="F656" s="186">
        <v>631</v>
      </c>
      <c r="G656" s="186">
        <v>636</v>
      </c>
      <c r="H656" s="186">
        <v>641</v>
      </c>
      <c r="I656" s="186">
        <v>623</v>
      </c>
      <c r="J656" s="186">
        <v>631</v>
      </c>
      <c r="K656" s="177">
        <f>J656-E656</f>
        <v>3</v>
      </c>
      <c r="L656" s="177">
        <f t="shared" si="286"/>
        <v>955.41401273885356</v>
      </c>
      <c r="M656" s="181" t="s">
        <v>5</v>
      </c>
    </row>
    <row r="657" spans="1:13" ht="15.75" customHeight="1">
      <c r="A657" s="175">
        <v>43362</v>
      </c>
      <c r="B657" s="176" t="s">
        <v>422</v>
      </c>
      <c r="C657" s="176" t="s">
        <v>6</v>
      </c>
      <c r="D657" s="177">
        <f t="shared" si="285"/>
        <v>701.75438596491233</v>
      </c>
      <c r="E657" s="186">
        <v>285</v>
      </c>
      <c r="F657" s="186">
        <v>283</v>
      </c>
      <c r="G657" s="186">
        <v>281</v>
      </c>
      <c r="H657" s="186">
        <v>284</v>
      </c>
      <c r="I657" s="186">
        <v>288</v>
      </c>
      <c r="J657" s="186">
        <v>288</v>
      </c>
      <c r="K657" s="179">
        <f>E657-J657</f>
        <v>-3</v>
      </c>
      <c r="L657" s="179">
        <f t="shared" si="286"/>
        <v>-2105.2631578947371</v>
      </c>
      <c r="M657" s="180" t="s">
        <v>7</v>
      </c>
    </row>
    <row r="658" spans="1:13" ht="15.75" customHeight="1">
      <c r="A658" s="193">
        <v>43361</v>
      </c>
      <c r="B658" s="105" t="s">
        <v>420</v>
      </c>
      <c r="C658" s="105" t="s">
        <v>6</v>
      </c>
      <c r="D658" s="105">
        <v>1400</v>
      </c>
      <c r="E658" s="183">
        <v>507</v>
      </c>
      <c r="F658" s="183">
        <v>505</v>
      </c>
      <c r="G658" s="183">
        <v>503</v>
      </c>
      <c r="H658" s="183">
        <v>500</v>
      </c>
      <c r="I658" s="183">
        <v>510</v>
      </c>
      <c r="J658" s="183">
        <v>500</v>
      </c>
      <c r="K658" s="105">
        <f>E658-J658</f>
        <v>7</v>
      </c>
      <c r="L658" s="105">
        <f t="shared" ref="L658:L663" si="287">K658*D658</f>
        <v>9800</v>
      </c>
      <c r="M658" s="194" t="s">
        <v>5</v>
      </c>
    </row>
    <row r="659" spans="1:13" ht="15.75" customHeight="1">
      <c r="A659" s="193">
        <v>43361</v>
      </c>
      <c r="B659" s="105" t="s">
        <v>419</v>
      </c>
      <c r="C659" s="105" t="s">
        <v>6</v>
      </c>
      <c r="D659" s="105">
        <v>2000</v>
      </c>
      <c r="E659" s="183">
        <v>255</v>
      </c>
      <c r="F659" s="183">
        <v>254.25</v>
      </c>
      <c r="G659" s="183">
        <v>253.25</v>
      </c>
      <c r="H659" s="183">
        <v>251.75</v>
      </c>
      <c r="I659" s="183">
        <v>256.3</v>
      </c>
      <c r="J659" s="183">
        <v>251.75</v>
      </c>
      <c r="K659" s="105">
        <f>E659-J659</f>
        <v>3.25</v>
      </c>
      <c r="L659" s="105">
        <f t="shared" si="287"/>
        <v>6500</v>
      </c>
      <c r="M659" s="194" t="s">
        <v>5</v>
      </c>
    </row>
    <row r="660" spans="1:13" ht="15.75" customHeight="1">
      <c r="A660" s="193">
        <v>43361</v>
      </c>
      <c r="B660" s="105" t="s">
        <v>414</v>
      </c>
      <c r="C660" s="105" t="s">
        <v>8</v>
      </c>
      <c r="D660" s="105">
        <v>7000</v>
      </c>
      <c r="E660" s="183">
        <v>96.5</v>
      </c>
      <c r="F660" s="183">
        <v>96.9</v>
      </c>
      <c r="G660" s="183">
        <v>97.5</v>
      </c>
      <c r="H660" s="183">
        <v>98.5</v>
      </c>
      <c r="I660" s="183">
        <v>95.9</v>
      </c>
      <c r="J660" s="183">
        <v>96.9</v>
      </c>
      <c r="K660" s="105">
        <f t="shared" ref="K660:K668" si="288">J660-E660</f>
        <v>0.40000000000000568</v>
      </c>
      <c r="L660" s="105">
        <f t="shared" si="287"/>
        <v>2800.00000000004</v>
      </c>
      <c r="M660" s="194" t="s">
        <v>5</v>
      </c>
    </row>
    <row r="661" spans="1:13" ht="15.75" customHeight="1">
      <c r="A661" s="193">
        <v>43361</v>
      </c>
      <c r="B661" s="105" t="s">
        <v>415</v>
      </c>
      <c r="C661" s="105" t="s">
        <v>8</v>
      </c>
      <c r="D661" s="105">
        <v>1800</v>
      </c>
      <c r="E661" s="183">
        <v>367</v>
      </c>
      <c r="F661" s="183">
        <v>368.5</v>
      </c>
      <c r="G661" s="183">
        <v>370.5</v>
      </c>
      <c r="H661" s="183">
        <v>373</v>
      </c>
      <c r="I661" s="183">
        <v>364.45</v>
      </c>
      <c r="J661" s="183">
        <v>368.5</v>
      </c>
      <c r="K661" s="105">
        <f t="shared" si="288"/>
        <v>1.5</v>
      </c>
      <c r="L661" s="105">
        <f t="shared" si="287"/>
        <v>2700</v>
      </c>
      <c r="M661" s="194" t="s">
        <v>5</v>
      </c>
    </row>
    <row r="662" spans="1:13" ht="15.75" customHeight="1">
      <c r="A662" s="193">
        <v>43361</v>
      </c>
      <c r="B662" s="105" t="s">
        <v>416</v>
      </c>
      <c r="C662" s="105" t="s">
        <v>8</v>
      </c>
      <c r="D662" s="105">
        <v>900</v>
      </c>
      <c r="E662" s="183">
        <v>684</v>
      </c>
      <c r="F662" s="183">
        <v>687</v>
      </c>
      <c r="G662" s="183">
        <v>690</v>
      </c>
      <c r="H662" s="183">
        <v>695</v>
      </c>
      <c r="I662" s="183">
        <v>679</v>
      </c>
      <c r="J662" s="183">
        <v>687</v>
      </c>
      <c r="K662" s="105">
        <f t="shared" si="288"/>
        <v>3</v>
      </c>
      <c r="L662" s="105">
        <f t="shared" si="287"/>
        <v>2700</v>
      </c>
      <c r="M662" s="194" t="s">
        <v>5</v>
      </c>
    </row>
    <row r="663" spans="1:13" ht="15.75" customHeight="1">
      <c r="A663" s="193">
        <v>43361</v>
      </c>
      <c r="B663" s="105" t="s">
        <v>417</v>
      </c>
      <c r="C663" s="105" t="s">
        <v>8</v>
      </c>
      <c r="D663" s="105">
        <v>5000</v>
      </c>
      <c r="E663" s="183">
        <v>121.5</v>
      </c>
      <c r="F663" s="183">
        <v>122.25</v>
      </c>
      <c r="G663" s="183">
        <v>123.25</v>
      </c>
      <c r="H663" s="183">
        <v>124.5</v>
      </c>
      <c r="I663" s="183" t="s">
        <v>418</v>
      </c>
      <c r="J663" s="183">
        <v>120.2</v>
      </c>
      <c r="K663" s="106">
        <f t="shared" si="288"/>
        <v>-1.2999999999999972</v>
      </c>
      <c r="L663" s="106">
        <f t="shared" si="287"/>
        <v>-6499.9999999999854</v>
      </c>
      <c r="M663" s="195" t="s">
        <v>7</v>
      </c>
    </row>
    <row r="664" spans="1:13" ht="15.75" customHeight="1">
      <c r="A664" s="68">
        <v>43360</v>
      </c>
      <c r="B664" s="169" t="s">
        <v>411</v>
      </c>
      <c r="C664" s="169" t="s">
        <v>8</v>
      </c>
      <c r="D664" s="174">
        <f t="shared" ref="D664:D669" si="289">200000/E664</f>
        <v>436.68122270742356</v>
      </c>
      <c r="E664" s="183">
        <v>458</v>
      </c>
      <c r="F664" s="183">
        <v>462</v>
      </c>
      <c r="G664" s="183">
        <v>467</v>
      </c>
      <c r="H664" s="183">
        <v>485</v>
      </c>
      <c r="I664" s="183">
        <v>453</v>
      </c>
      <c r="J664" s="183">
        <v>485</v>
      </c>
      <c r="K664" s="174">
        <f t="shared" si="288"/>
        <v>27</v>
      </c>
      <c r="L664" s="174">
        <f t="shared" ref="L664:L669" si="290">K664*D664</f>
        <v>11790.393013100436</v>
      </c>
      <c r="M664" s="69" t="s">
        <v>5</v>
      </c>
    </row>
    <row r="665" spans="1:13" ht="15.75">
      <c r="A665" s="68">
        <v>43360</v>
      </c>
      <c r="B665" s="169" t="s">
        <v>410</v>
      </c>
      <c r="C665" s="169" t="s">
        <v>8</v>
      </c>
      <c r="D665" s="174">
        <f t="shared" si="289"/>
        <v>2173.913043478261</v>
      </c>
      <c r="E665" s="183">
        <v>92</v>
      </c>
      <c r="F665" s="183">
        <v>92.7</v>
      </c>
      <c r="G665" s="183">
        <v>93.5</v>
      </c>
      <c r="H665" s="183">
        <v>94.5</v>
      </c>
      <c r="I665" s="183">
        <v>91</v>
      </c>
      <c r="J665" s="183">
        <v>94.5</v>
      </c>
      <c r="K665" s="174">
        <f t="shared" si="288"/>
        <v>2.5</v>
      </c>
      <c r="L665" s="174">
        <f t="shared" si="290"/>
        <v>5434.782608695652</v>
      </c>
      <c r="M665" s="69" t="s">
        <v>5</v>
      </c>
    </row>
    <row r="666" spans="1:13" ht="15.75">
      <c r="A666" s="68">
        <v>43360</v>
      </c>
      <c r="B666" s="169" t="s">
        <v>413</v>
      </c>
      <c r="C666" s="169" t="s">
        <v>8</v>
      </c>
      <c r="D666" s="174">
        <f t="shared" si="289"/>
        <v>45.766590389016017</v>
      </c>
      <c r="E666" s="183">
        <v>4370</v>
      </c>
      <c r="F666" s="183">
        <v>4390</v>
      </c>
      <c r="G666" s="183">
        <v>4410</v>
      </c>
      <c r="H666" s="183">
        <v>4440</v>
      </c>
      <c r="I666" s="183">
        <v>4340</v>
      </c>
      <c r="J666" s="183">
        <v>4440</v>
      </c>
      <c r="K666" s="174">
        <f t="shared" si="288"/>
        <v>70</v>
      </c>
      <c r="L666" s="174">
        <f t="shared" si="290"/>
        <v>3203.661327231121</v>
      </c>
      <c r="M666" s="69" t="s">
        <v>5</v>
      </c>
    </row>
    <row r="667" spans="1:13" ht="15.75" customHeight="1">
      <c r="A667" s="68">
        <v>43360</v>
      </c>
      <c r="B667" s="169" t="s">
        <v>395</v>
      </c>
      <c r="C667" s="169" t="s">
        <v>8</v>
      </c>
      <c r="D667" s="174">
        <f t="shared" si="289"/>
        <v>6.7911714770797964</v>
      </c>
      <c r="E667" s="183">
        <v>29450</v>
      </c>
      <c r="F667" s="183">
        <v>29600</v>
      </c>
      <c r="G667" s="183">
        <v>29750</v>
      </c>
      <c r="H667" s="183">
        <v>30000</v>
      </c>
      <c r="I667" s="183">
        <v>29250</v>
      </c>
      <c r="J667" s="183">
        <v>29750</v>
      </c>
      <c r="K667" s="174">
        <f t="shared" si="288"/>
        <v>300</v>
      </c>
      <c r="L667" s="174">
        <f t="shared" si="290"/>
        <v>2037.3514431239389</v>
      </c>
      <c r="M667" s="69" t="s">
        <v>5</v>
      </c>
    </row>
    <row r="668" spans="1:13" ht="15.75" customHeight="1">
      <c r="A668" s="68">
        <v>43360</v>
      </c>
      <c r="B668" s="169" t="s">
        <v>410</v>
      </c>
      <c r="C668" s="169" t="s">
        <v>8</v>
      </c>
      <c r="D668" s="174">
        <f t="shared" si="289"/>
        <v>2072.538860103627</v>
      </c>
      <c r="E668" s="183">
        <v>96.5</v>
      </c>
      <c r="F668" s="183">
        <v>97.2</v>
      </c>
      <c r="G668" s="183">
        <v>98</v>
      </c>
      <c r="H668" s="183">
        <v>99</v>
      </c>
      <c r="I668" s="183">
        <v>95.45</v>
      </c>
      <c r="J668" s="183">
        <v>97.2</v>
      </c>
      <c r="K668" s="174">
        <f t="shared" si="288"/>
        <v>0.70000000000000284</v>
      </c>
      <c r="L668" s="174">
        <f t="shared" si="290"/>
        <v>1450.7772020725449</v>
      </c>
      <c r="M668" s="69" t="s">
        <v>5</v>
      </c>
    </row>
    <row r="669" spans="1:13" ht="15.75" customHeight="1">
      <c r="A669" s="68">
        <v>43360</v>
      </c>
      <c r="B669" s="169" t="s">
        <v>412</v>
      </c>
      <c r="C669" s="169" t="s">
        <v>6</v>
      </c>
      <c r="D669" s="174">
        <f t="shared" si="289"/>
        <v>168.0672268907563</v>
      </c>
      <c r="E669" s="183">
        <v>1190</v>
      </c>
      <c r="F669" s="183">
        <v>1183</v>
      </c>
      <c r="G669" s="183">
        <v>1176</v>
      </c>
      <c r="H669" s="183">
        <v>1166</v>
      </c>
      <c r="I669" s="183">
        <v>1200</v>
      </c>
      <c r="J669" s="183">
        <v>1200</v>
      </c>
      <c r="K669" s="73">
        <f>E669-J669</f>
        <v>-10</v>
      </c>
      <c r="L669" s="73">
        <f t="shared" si="290"/>
        <v>-1680.672268907563</v>
      </c>
      <c r="M669" s="74" t="s">
        <v>7</v>
      </c>
    </row>
    <row r="670" spans="1:13" ht="15.75" customHeight="1">
      <c r="A670" s="175">
        <v>43357</v>
      </c>
      <c r="B670" s="176" t="s">
        <v>390</v>
      </c>
      <c r="C670" s="176" t="s">
        <v>8</v>
      </c>
      <c r="D670" s="177">
        <v>1834.8623853211009</v>
      </c>
      <c r="E670" s="176">
        <v>109</v>
      </c>
      <c r="F670" s="176">
        <v>110.5</v>
      </c>
      <c r="G670" s="176">
        <v>112</v>
      </c>
      <c r="H670" s="176">
        <v>114</v>
      </c>
      <c r="I670" s="176">
        <v>107</v>
      </c>
      <c r="J670" s="176">
        <v>114</v>
      </c>
      <c r="K670" s="176">
        <v>5</v>
      </c>
      <c r="L670" s="177">
        <v>9174.3119266055037</v>
      </c>
      <c r="M670" s="178" t="s">
        <v>5</v>
      </c>
    </row>
    <row r="671" spans="1:13" ht="15.75" customHeight="1">
      <c r="A671" s="175">
        <v>43357</v>
      </c>
      <c r="B671" s="176" t="s">
        <v>391</v>
      </c>
      <c r="C671" s="176" t="s">
        <v>8</v>
      </c>
      <c r="D671" s="177">
        <v>1904.7619047619048</v>
      </c>
      <c r="E671" s="176">
        <v>105</v>
      </c>
      <c r="F671" s="176">
        <v>106</v>
      </c>
      <c r="G671" s="176">
        <v>107.5</v>
      </c>
      <c r="H671" s="176">
        <v>109.5</v>
      </c>
      <c r="I671" s="176">
        <v>103</v>
      </c>
      <c r="J671" s="176">
        <v>109.5</v>
      </c>
      <c r="K671" s="176">
        <v>4.5</v>
      </c>
      <c r="L671" s="177">
        <v>8571.4285714285725</v>
      </c>
      <c r="M671" s="178" t="s">
        <v>5</v>
      </c>
    </row>
    <row r="672" spans="1:13" ht="15.75" customHeight="1">
      <c r="A672" s="175">
        <v>43357</v>
      </c>
      <c r="B672" s="176" t="s">
        <v>392</v>
      </c>
      <c r="C672" s="176" t="s">
        <v>8</v>
      </c>
      <c r="D672" s="177">
        <v>498.75311720698255</v>
      </c>
      <c r="E672" s="176">
        <v>401</v>
      </c>
      <c r="F672" s="176">
        <v>405</v>
      </c>
      <c r="G672" s="176">
        <v>410</v>
      </c>
      <c r="H672" s="176">
        <v>417</v>
      </c>
      <c r="I672" s="176">
        <v>395</v>
      </c>
      <c r="J672" s="176">
        <v>417</v>
      </c>
      <c r="K672" s="176">
        <v>16</v>
      </c>
      <c r="L672" s="177">
        <v>7980.0498753117208</v>
      </c>
      <c r="M672" s="178" t="s">
        <v>5</v>
      </c>
    </row>
    <row r="673" spans="1:13" ht="15.75" customHeight="1">
      <c r="A673" s="175">
        <v>43357</v>
      </c>
      <c r="B673" s="176" t="s">
        <v>360</v>
      </c>
      <c r="C673" s="176" t="s">
        <v>8</v>
      </c>
      <c r="D673" s="177">
        <v>2415.4589371980678</v>
      </c>
      <c r="E673" s="176">
        <v>82.8</v>
      </c>
      <c r="F673" s="176">
        <v>83.5</v>
      </c>
      <c r="G673" s="176">
        <v>84.3</v>
      </c>
      <c r="H673" s="176">
        <v>85.5</v>
      </c>
      <c r="I673" s="176">
        <v>81.8</v>
      </c>
      <c r="J673" s="176">
        <v>85.5</v>
      </c>
      <c r="K673" s="176">
        <v>2.7000000000000028</v>
      </c>
      <c r="L673" s="177">
        <v>6521.7391304347902</v>
      </c>
      <c r="M673" s="178" t="s">
        <v>5</v>
      </c>
    </row>
    <row r="674" spans="1:13" ht="15.75" customHeight="1">
      <c r="A674" s="175">
        <v>43357</v>
      </c>
      <c r="B674" s="176" t="s">
        <v>358</v>
      </c>
      <c r="C674" s="176" t="s">
        <v>8</v>
      </c>
      <c r="D674" s="177">
        <v>865.80086580086584</v>
      </c>
      <c r="E674" s="176">
        <v>231</v>
      </c>
      <c r="F674" s="176">
        <v>233</v>
      </c>
      <c r="G674" s="176">
        <v>235</v>
      </c>
      <c r="H674" s="176">
        <v>238</v>
      </c>
      <c r="I674" s="176">
        <v>228</v>
      </c>
      <c r="J674" s="176">
        <v>238</v>
      </c>
      <c r="K674" s="176">
        <v>7</v>
      </c>
      <c r="L674" s="177">
        <v>6060.606060606061</v>
      </c>
      <c r="M674" s="178" t="s">
        <v>5</v>
      </c>
    </row>
    <row r="675" spans="1:13" ht="15.75" customHeight="1">
      <c r="A675" s="175">
        <v>43357</v>
      </c>
      <c r="B675" s="176" t="s">
        <v>393</v>
      </c>
      <c r="C675" s="176" t="s">
        <v>8</v>
      </c>
      <c r="D675" s="177">
        <v>206.61157024793388</v>
      </c>
      <c r="E675" s="176">
        <v>968</v>
      </c>
      <c r="F675" s="176">
        <v>973</v>
      </c>
      <c r="G675" s="176">
        <v>979</v>
      </c>
      <c r="H675" s="176">
        <v>987</v>
      </c>
      <c r="I675" s="176">
        <v>960</v>
      </c>
      <c r="J675" s="176">
        <v>987</v>
      </c>
      <c r="K675" s="176">
        <v>19</v>
      </c>
      <c r="L675" s="177">
        <v>3925.6198347107438</v>
      </c>
      <c r="M675" s="178" t="s">
        <v>5</v>
      </c>
    </row>
    <row r="676" spans="1:13" ht="15.75" customHeight="1">
      <c r="A676" s="175">
        <v>43357</v>
      </c>
      <c r="B676" s="176" t="s">
        <v>394</v>
      </c>
      <c r="C676" s="176" t="s">
        <v>8</v>
      </c>
      <c r="D676" s="177">
        <v>956.93779904306223</v>
      </c>
      <c r="E676" s="176">
        <v>209</v>
      </c>
      <c r="F676" s="176">
        <v>210.5</v>
      </c>
      <c r="G676" s="176">
        <v>212.5</v>
      </c>
      <c r="H676" s="176">
        <v>215</v>
      </c>
      <c r="I676" s="176">
        <v>206.45</v>
      </c>
      <c r="J676" s="176">
        <v>210.5</v>
      </c>
      <c r="K676" s="176">
        <v>1.5</v>
      </c>
      <c r="L676" s="177">
        <v>1435.4066985645934</v>
      </c>
      <c r="M676" s="178" t="s">
        <v>5</v>
      </c>
    </row>
    <row r="677" spans="1:13" ht="15.75" customHeight="1">
      <c r="A677" s="175">
        <v>43357</v>
      </c>
      <c r="B677" s="176" t="s">
        <v>395</v>
      </c>
      <c r="C677" s="176" t="s">
        <v>8</v>
      </c>
      <c r="D677" s="177">
        <v>6.8493150684931505</v>
      </c>
      <c r="E677" s="176">
        <v>29200</v>
      </c>
      <c r="F677" s="176">
        <v>29400</v>
      </c>
      <c r="G677" s="176">
        <v>29800</v>
      </c>
      <c r="H677" s="176">
        <v>30100</v>
      </c>
      <c r="I677" s="176">
        <v>29100</v>
      </c>
      <c r="J677" s="176">
        <v>29400</v>
      </c>
      <c r="K677" s="176">
        <v>200</v>
      </c>
      <c r="L677" s="177">
        <v>1369.8630136986301</v>
      </c>
      <c r="M677" s="178" t="s">
        <v>5</v>
      </c>
    </row>
    <row r="678" spans="1:13" ht="15.75" customHeight="1">
      <c r="A678" s="175">
        <v>43357</v>
      </c>
      <c r="B678" s="176" t="s">
        <v>396</v>
      </c>
      <c r="C678" s="176" t="s">
        <v>8</v>
      </c>
      <c r="D678" s="177">
        <v>23.081361800346219</v>
      </c>
      <c r="E678" s="176">
        <v>8665</v>
      </c>
      <c r="F678" s="176">
        <v>8695</v>
      </c>
      <c r="G678" s="176">
        <v>8725</v>
      </c>
      <c r="H678" s="176">
        <v>8765</v>
      </c>
      <c r="I678" s="176">
        <v>8625</v>
      </c>
      <c r="J678" s="176">
        <v>8625</v>
      </c>
      <c r="K678" s="161">
        <v>-40</v>
      </c>
      <c r="L678" s="179">
        <v>-923.25447201384873</v>
      </c>
      <c r="M678" s="180" t="s">
        <v>7</v>
      </c>
    </row>
    <row r="679" spans="1:13" ht="15.75" customHeight="1">
      <c r="A679" s="175">
        <v>43355</v>
      </c>
      <c r="B679" s="176" t="s">
        <v>397</v>
      </c>
      <c r="C679" s="176" t="s">
        <v>6</v>
      </c>
      <c r="D679" s="177">
        <v>873.36244541484712</v>
      </c>
      <c r="E679" s="176">
        <v>229</v>
      </c>
      <c r="F679" s="176">
        <v>227</v>
      </c>
      <c r="G679" s="176">
        <v>225</v>
      </c>
      <c r="H679" s="176">
        <v>222</v>
      </c>
      <c r="I679" s="176">
        <v>232</v>
      </c>
      <c r="J679" s="176">
        <v>225</v>
      </c>
      <c r="K679" s="176">
        <v>4</v>
      </c>
      <c r="L679" s="177">
        <v>3493.4497816593885</v>
      </c>
      <c r="M679" s="178" t="s">
        <v>5</v>
      </c>
    </row>
    <row r="680" spans="1:13" ht="15.75" customHeight="1">
      <c r="A680" s="175">
        <v>43355</v>
      </c>
      <c r="B680" s="176" t="s">
        <v>398</v>
      </c>
      <c r="C680" s="176" t="s">
        <v>6</v>
      </c>
      <c r="D680" s="177">
        <v>1818.1818181818182</v>
      </c>
      <c r="E680" s="176">
        <v>110</v>
      </c>
      <c r="F680" s="176">
        <v>109</v>
      </c>
      <c r="G680" s="176">
        <v>108</v>
      </c>
      <c r="H680" s="176">
        <v>106.5</v>
      </c>
      <c r="I680" s="176">
        <v>111.5</v>
      </c>
      <c r="J680" s="176">
        <v>109</v>
      </c>
      <c r="K680" s="176">
        <v>1</v>
      </c>
      <c r="L680" s="177">
        <v>1818.1818181818182</v>
      </c>
      <c r="M680" s="178" t="s">
        <v>5</v>
      </c>
    </row>
    <row r="681" spans="1:13" ht="15.75" customHeight="1">
      <c r="A681" s="175">
        <v>43355</v>
      </c>
      <c r="B681" s="176" t="s">
        <v>399</v>
      </c>
      <c r="C681" s="176" t="s">
        <v>6</v>
      </c>
      <c r="D681" s="177">
        <v>250</v>
      </c>
      <c r="E681" s="176">
        <v>800</v>
      </c>
      <c r="F681" s="176">
        <v>795</v>
      </c>
      <c r="G681" s="176">
        <v>790</v>
      </c>
      <c r="H681" s="176">
        <v>784</v>
      </c>
      <c r="I681" s="176">
        <v>808</v>
      </c>
      <c r="J681" s="176">
        <v>795</v>
      </c>
      <c r="K681" s="176">
        <v>5</v>
      </c>
      <c r="L681" s="177">
        <v>1250</v>
      </c>
      <c r="M681" s="178" t="s">
        <v>5</v>
      </c>
    </row>
    <row r="682" spans="1:13" ht="15.75" customHeight="1">
      <c r="A682" s="175">
        <v>43355</v>
      </c>
      <c r="B682" s="176" t="s">
        <v>400</v>
      </c>
      <c r="C682" s="176" t="s">
        <v>6</v>
      </c>
      <c r="D682" s="177">
        <v>391.38943248532291</v>
      </c>
      <c r="E682" s="176">
        <v>511</v>
      </c>
      <c r="F682" s="176">
        <v>508</v>
      </c>
      <c r="G682" s="176">
        <v>505</v>
      </c>
      <c r="H682" s="176">
        <v>500</v>
      </c>
      <c r="I682" s="176">
        <v>516</v>
      </c>
      <c r="J682" s="176">
        <v>508</v>
      </c>
      <c r="K682" s="176">
        <v>3</v>
      </c>
      <c r="L682" s="177">
        <v>1174.1682974559687</v>
      </c>
      <c r="M682" s="178" t="s">
        <v>5</v>
      </c>
    </row>
    <row r="683" spans="1:13" ht="15.75" customHeight="1">
      <c r="A683" s="175">
        <v>43354</v>
      </c>
      <c r="B683" s="176" t="s">
        <v>401</v>
      </c>
      <c r="C683" s="176" t="s">
        <v>6</v>
      </c>
      <c r="D683" s="177">
        <v>76.92307692307692</v>
      </c>
      <c r="E683" s="176">
        <v>2600</v>
      </c>
      <c r="F683" s="176">
        <v>2585</v>
      </c>
      <c r="G683" s="176">
        <v>2570</v>
      </c>
      <c r="H683" s="176">
        <v>2550</v>
      </c>
      <c r="I683" s="176">
        <v>2625</v>
      </c>
      <c r="J683" s="176">
        <v>2570</v>
      </c>
      <c r="K683" s="176">
        <v>30</v>
      </c>
      <c r="L683" s="177">
        <v>5194.8051948051952</v>
      </c>
      <c r="M683" s="178" t="s">
        <v>5</v>
      </c>
    </row>
    <row r="684" spans="1:13" ht="15.75" customHeight="1">
      <c r="A684" s="175">
        <v>43354</v>
      </c>
      <c r="B684" s="176" t="s">
        <v>402</v>
      </c>
      <c r="C684" s="176" t="s">
        <v>6</v>
      </c>
      <c r="D684" s="177">
        <v>173.16017316017317</v>
      </c>
      <c r="E684" s="176">
        <v>1155</v>
      </c>
      <c r="F684" s="176">
        <v>1147</v>
      </c>
      <c r="G684" s="176">
        <v>1139</v>
      </c>
      <c r="H684" s="176">
        <v>1129</v>
      </c>
      <c r="I684" s="176">
        <v>1165</v>
      </c>
      <c r="J684" s="176">
        <v>1129</v>
      </c>
      <c r="K684" s="176">
        <v>26</v>
      </c>
      <c r="L684" s="177">
        <v>4502.1645021645027</v>
      </c>
      <c r="M684" s="178" t="s">
        <v>5</v>
      </c>
    </row>
    <row r="685" spans="1:13" s="127" customFormat="1" ht="15.75" customHeight="1">
      <c r="A685" s="175">
        <v>43354</v>
      </c>
      <c r="B685" s="176" t="s">
        <v>403</v>
      </c>
      <c r="C685" s="176" t="s">
        <v>6</v>
      </c>
      <c r="D685" s="177">
        <v>406.5040650406504</v>
      </c>
      <c r="E685" s="176">
        <v>492</v>
      </c>
      <c r="F685" s="176">
        <v>489</v>
      </c>
      <c r="G685" s="176">
        <v>486</v>
      </c>
      <c r="H685" s="176">
        <v>482</v>
      </c>
      <c r="I685" s="176">
        <v>496</v>
      </c>
      <c r="J685" s="176">
        <v>482</v>
      </c>
      <c r="K685" s="176">
        <v>10</v>
      </c>
      <c r="L685" s="177">
        <v>4065.040650406504</v>
      </c>
      <c r="M685" s="178" t="s">
        <v>5</v>
      </c>
    </row>
    <row r="686" spans="1:13" s="127" customFormat="1" ht="15.75" customHeight="1">
      <c r="A686" s="175">
        <v>43354</v>
      </c>
      <c r="B686" s="176" t="s">
        <v>404</v>
      </c>
      <c r="C686" s="176" t="s">
        <v>6</v>
      </c>
      <c r="D686" s="177">
        <v>156.49452269170578</v>
      </c>
      <c r="E686" s="176">
        <v>1278</v>
      </c>
      <c r="F686" s="176">
        <v>1270</v>
      </c>
      <c r="G686" s="176">
        <v>1260</v>
      </c>
      <c r="H686" s="176">
        <v>1258</v>
      </c>
      <c r="I686" s="176">
        <v>1290</v>
      </c>
      <c r="J686" s="176">
        <v>1258</v>
      </c>
      <c r="K686" s="176">
        <v>20</v>
      </c>
      <c r="L686" s="177">
        <v>3129.8904538341158</v>
      </c>
      <c r="M686" s="178" t="s">
        <v>5</v>
      </c>
    </row>
    <row r="687" spans="1:13" s="127" customFormat="1" ht="15.75" customHeight="1">
      <c r="A687" s="175">
        <v>43354</v>
      </c>
      <c r="B687" s="176" t="s">
        <v>404</v>
      </c>
      <c r="C687" s="176" t="s">
        <v>6</v>
      </c>
      <c r="D687" s="177">
        <v>158.98251192368841</v>
      </c>
      <c r="E687" s="176">
        <v>1258</v>
      </c>
      <c r="F687" s="176">
        <v>1250</v>
      </c>
      <c r="G687" s="176">
        <v>1242</v>
      </c>
      <c r="H687" s="176">
        <v>1232</v>
      </c>
      <c r="I687" s="176">
        <v>1270</v>
      </c>
      <c r="J687" s="176">
        <v>1242</v>
      </c>
      <c r="K687" s="176">
        <v>16</v>
      </c>
      <c r="L687" s="177">
        <v>2543.7201907790145</v>
      </c>
      <c r="M687" s="178" t="s">
        <v>5</v>
      </c>
    </row>
    <row r="688" spans="1:13" s="127" customFormat="1" ht="15.75" customHeight="1">
      <c r="A688" s="175">
        <v>43354</v>
      </c>
      <c r="B688" s="176" t="s">
        <v>405</v>
      </c>
      <c r="C688" s="176" t="s">
        <v>6</v>
      </c>
      <c r="D688" s="177">
        <v>388.34951456310682</v>
      </c>
      <c r="E688" s="176">
        <v>515</v>
      </c>
      <c r="F688" s="176">
        <v>512</v>
      </c>
      <c r="G688" s="176">
        <v>509</v>
      </c>
      <c r="H688" s="176">
        <v>505</v>
      </c>
      <c r="I688" s="176">
        <v>520</v>
      </c>
      <c r="J688" s="176">
        <v>512</v>
      </c>
      <c r="K688" s="176">
        <v>3</v>
      </c>
      <c r="L688" s="177">
        <v>1165.0485436893205</v>
      </c>
      <c r="M688" s="178" t="s">
        <v>5</v>
      </c>
    </row>
    <row r="689" spans="1:13" s="127" customFormat="1" ht="15.75" customHeight="1">
      <c r="A689" s="175">
        <v>43353</v>
      </c>
      <c r="B689" s="176" t="s">
        <v>406</v>
      </c>
      <c r="C689" s="176" t="s">
        <v>8</v>
      </c>
      <c r="D689" s="177">
        <v>400</v>
      </c>
      <c r="E689" s="176">
        <v>500</v>
      </c>
      <c r="F689" s="176">
        <v>503</v>
      </c>
      <c r="G689" s="176">
        <v>507</v>
      </c>
      <c r="H689" s="176">
        <v>512</v>
      </c>
      <c r="I689" s="176">
        <v>495</v>
      </c>
      <c r="J689" s="176">
        <v>512</v>
      </c>
      <c r="K689" s="176">
        <v>12</v>
      </c>
      <c r="L689" s="177">
        <v>4800</v>
      </c>
      <c r="M689" s="178" t="s">
        <v>5</v>
      </c>
    </row>
    <row r="690" spans="1:13" s="127" customFormat="1" ht="15.75" customHeight="1">
      <c r="A690" s="175">
        <v>43353</v>
      </c>
      <c r="B690" s="176" t="s">
        <v>407</v>
      </c>
      <c r="C690" s="176" t="s">
        <v>8</v>
      </c>
      <c r="D690" s="177">
        <v>442.47787610619469</v>
      </c>
      <c r="E690" s="176">
        <v>452</v>
      </c>
      <c r="F690" s="176">
        <v>455</v>
      </c>
      <c r="G690" s="176">
        <v>458</v>
      </c>
      <c r="H690" s="176">
        <v>462</v>
      </c>
      <c r="I690" s="176">
        <v>447</v>
      </c>
      <c r="J690" s="176">
        <v>462</v>
      </c>
      <c r="K690" s="176">
        <v>10</v>
      </c>
      <c r="L690" s="177">
        <v>4424.7787610619471</v>
      </c>
      <c r="M690" s="178" t="s">
        <v>5</v>
      </c>
    </row>
    <row r="691" spans="1:13" s="127" customFormat="1" ht="15.75" customHeight="1">
      <c r="A691" s="175">
        <v>43353</v>
      </c>
      <c r="B691" s="176" t="s">
        <v>408</v>
      </c>
      <c r="C691" s="176" t="s">
        <v>6</v>
      </c>
      <c r="D691" s="177">
        <v>75.187969924812023</v>
      </c>
      <c r="E691" s="176">
        <v>2660</v>
      </c>
      <c r="F691" s="176">
        <v>2645</v>
      </c>
      <c r="G691" s="176">
        <v>2630</v>
      </c>
      <c r="H691" s="176">
        <v>2610</v>
      </c>
      <c r="I691" s="176">
        <v>2685</v>
      </c>
      <c r="J691" s="176">
        <v>2610</v>
      </c>
      <c r="K691" s="176">
        <v>50</v>
      </c>
      <c r="L691" s="177">
        <v>3759.3984962406012</v>
      </c>
      <c r="M691" s="178" t="s">
        <v>5</v>
      </c>
    </row>
    <row r="692" spans="1:13" s="127" customFormat="1" ht="15.75" customHeight="1">
      <c r="A692" s="175">
        <v>43353</v>
      </c>
      <c r="B692" s="176" t="s">
        <v>409</v>
      </c>
      <c r="C692" s="176" t="s">
        <v>8</v>
      </c>
      <c r="D692" s="177">
        <v>2247.1910112359551</v>
      </c>
      <c r="E692" s="176">
        <v>89</v>
      </c>
      <c r="F692" s="176">
        <v>89.7</v>
      </c>
      <c r="G692" s="176">
        <v>90.5</v>
      </c>
      <c r="H692" s="176">
        <v>91.5</v>
      </c>
      <c r="I692" s="176">
        <v>88</v>
      </c>
      <c r="J692" s="176">
        <v>90.5</v>
      </c>
      <c r="K692" s="176">
        <v>1.5</v>
      </c>
      <c r="L692" s="177">
        <v>3370.7865168539329</v>
      </c>
      <c r="M692" s="178" t="s">
        <v>5</v>
      </c>
    </row>
    <row r="693" spans="1:13" s="127" customFormat="1" ht="15.75" customHeight="1">
      <c r="A693" s="175">
        <v>43353</v>
      </c>
      <c r="B693" s="176" t="s">
        <v>363</v>
      </c>
      <c r="C693" s="176" t="s">
        <v>8</v>
      </c>
      <c r="D693" s="177">
        <v>206.18556701030928</v>
      </c>
      <c r="E693" s="176">
        <v>970</v>
      </c>
      <c r="F693" s="176">
        <v>976</v>
      </c>
      <c r="G693" s="176">
        <v>982</v>
      </c>
      <c r="H693" s="176">
        <v>990</v>
      </c>
      <c r="I693" s="176">
        <v>960</v>
      </c>
      <c r="J693" s="176">
        <v>982</v>
      </c>
      <c r="K693" s="176">
        <v>12</v>
      </c>
      <c r="L693" s="177">
        <v>2474.2268041237112</v>
      </c>
      <c r="M693" s="178" t="s">
        <v>5</v>
      </c>
    </row>
    <row r="694" spans="1:13" s="127" customFormat="1" ht="15.75" customHeight="1">
      <c r="A694" s="175">
        <v>43353</v>
      </c>
      <c r="B694" s="176" t="s">
        <v>337</v>
      </c>
      <c r="C694" s="176" t="s">
        <v>8</v>
      </c>
      <c r="D694" s="177">
        <v>296.73590504451039</v>
      </c>
      <c r="E694" s="176">
        <v>674</v>
      </c>
      <c r="F694" s="176">
        <v>678</v>
      </c>
      <c r="G694" s="176">
        <v>682</v>
      </c>
      <c r="H694" s="176">
        <v>688</v>
      </c>
      <c r="I694" s="176">
        <v>668</v>
      </c>
      <c r="J694" s="176">
        <v>678</v>
      </c>
      <c r="K694" s="176">
        <v>4</v>
      </c>
      <c r="L694" s="177">
        <v>1186.9436201780416</v>
      </c>
      <c r="M694" s="178" t="s">
        <v>5</v>
      </c>
    </row>
    <row r="695" spans="1:13" s="127" customFormat="1" ht="15.75" customHeight="1">
      <c r="A695" s="175">
        <v>43353</v>
      </c>
      <c r="B695" s="176" t="s">
        <v>378</v>
      </c>
      <c r="C695" s="176" t="s">
        <v>8</v>
      </c>
      <c r="D695" s="177">
        <v>247.21878862793574</v>
      </c>
      <c r="E695" s="176">
        <v>809</v>
      </c>
      <c r="F695" s="176">
        <v>814</v>
      </c>
      <c r="G695" s="176">
        <v>819</v>
      </c>
      <c r="H695" s="176">
        <v>826</v>
      </c>
      <c r="I695" s="176">
        <v>802</v>
      </c>
      <c r="J695" s="176">
        <v>809</v>
      </c>
      <c r="K695" s="176">
        <v>0</v>
      </c>
      <c r="L695" s="177">
        <v>0</v>
      </c>
      <c r="M695" s="178" t="s">
        <v>171</v>
      </c>
    </row>
    <row r="696" spans="1:13" s="127" customFormat="1" ht="15.75" customHeight="1">
      <c r="A696" s="175">
        <v>43350</v>
      </c>
      <c r="B696" s="176" t="s">
        <v>325</v>
      </c>
      <c r="C696" s="176" t="s">
        <v>8</v>
      </c>
      <c r="D696" s="177">
        <v>746.26865671641792</v>
      </c>
      <c r="E696" s="176">
        <v>268</v>
      </c>
      <c r="F696" s="176">
        <v>270</v>
      </c>
      <c r="G696" s="176">
        <v>272</v>
      </c>
      <c r="H696" s="176">
        <v>275</v>
      </c>
      <c r="I696" s="176">
        <v>265</v>
      </c>
      <c r="J696" s="176">
        <v>275</v>
      </c>
      <c r="K696" s="176">
        <v>7</v>
      </c>
      <c r="L696" s="177">
        <v>5223.8805970149251</v>
      </c>
      <c r="M696" s="178" t="s">
        <v>5</v>
      </c>
    </row>
    <row r="697" spans="1:13" s="127" customFormat="1" ht="15.75" customHeight="1">
      <c r="A697" s="68">
        <v>43350</v>
      </c>
      <c r="B697" s="169" t="s">
        <v>375</v>
      </c>
      <c r="C697" s="169" t="s">
        <v>8</v>
      </c>
      <c r="D697" s="174">
        <v>436.68122270742356</v>
      </c>
      <c r="E697" s="183">
        <v>458</v>
      </c>
      <c r="F697" s="183">
        <v>461</v>
      </c>
      <c r="G697" s="183">
        <v>464</v>
      </c>
      <c r="H697" s="183">
        <v>468</v>
      </c>
      <c r="I697" s="183">
        <v>454</v>
      </c>
      <c r="J697" s="183">
        <v>468</v>
      </c>
      <c r="K697" s="174">
        <v>10</v>
      </c>
      <c r="L697" s="174">
        <v>4366.8122270742351</v>
      </c>
      <c r="M697" s="69" t="s">
        <v>5</v>
      </c>
    </row>
    <row r="698" spans="1:13" s="127" customFormat="1" ht="15.75" customHeight="1">
      <c r="A698" s="68">
        <v>43350</v>
      </c>
      <c r="B698" s="169" t="s">
        <v>378</v>
      </c>
      <c r="C698" s="169" t="s">
        <v>8</v>
      </c>
      <c r="D698" s="174">
        <v>247.21878862793574</v>
      </c>
      <c r="E698" s="183">
        <v>809</v>
      </c>
      <c r="F698" s="183">
        <v>814</v>
      </c>
      <c r="G698" s="183">
        <v>819</v>
      </c>
      <c r="H698" s="183">
        <v>826</v>
      </c>
      <c r="I698" s="183">
        <v>802</v>
      </c>
      <c r="J698" s="183">
        <v>826</v>
      </c>
      <c r="K698" s="174">
        <v>17</v>
      </c>
      <c r="L698" s="174">
        <v>4202.7194066749071</v>
      </c>
      <c r="M698" s="69" t="s">
        <v>5</v>
      </c>
    </row>
    <row r="699" spans="1:13" s="127" customFormat="1" ht="15.75" customHeight="1">
      <c r="A699" s="68">
        <v>43350</v>
      </c>
      <c r="B699" s="169" t="s">
        <v>378</v>
      </c>
      <c r="C699" s="169" t="s">
        <v>8</v>
      </c>
      <c r="D699" s="174">
        <v>259.40337224383916</v>
      </c>
      <c r="E699" s="183">
        <v>771</v>
      </c>
      <c r="F699" s="183">
        <v>775</v>
      </c>
      <c r="G699" s="183">
        <v>779</v>
      </c>
      <c r="H699" s="183">
        <v>784</v>
      </c>
      <c r="I699" s="183">
        <v>765</v>
      </c>
      <c r="J699" s="183">
        <v>784</v>
      </c>
      <c r="K699" s="174">
        <v>13</v>
      </c>
      <c r="L699" s="174">
        <v>3372.2438391699088</v>
      </c>
      <c r="M699" s="69" t="s">
        <v>5</v>
      </c>
    </row>
    <row r="700" spans="1:13" s="127" customFormat="1" ht="15.75" customHeight="1">
      <c r="A700" s="68">
        <v>43350</v>
      </c>
      <c r="B700" s="169" t="s">
        <v>372</v>
      </c>
      <c r="C700" s="169" t="s">
        <v>8</v>
      </c>
      <c r="D700" s="174">
        <v>641.02564102564099</v>
      </c>
      <c r="E700" s="183">
        <v>312</v>
      </c>
      <c r="F700" s="183">
        <v>314.5</v>
      </c>
      <c r="G700" s="183">
        <v>317</v>
      </c>
      <c r="H700" s="183">
        <v>320</v>
      </c>
      <c r="I700" s="183">
        <v>308</v>
      </c>
      <c r="J700" s="183">
        <v>314.5</v>
      </c>
      <c r="K700" s="174">
        <v>2.5</v>
      </c>
      <c r="L700" s="174">
        <v>1602.5641025641025</v>
      </c>
      <c r="M700" s="69" t="s">
        <v>5</v>
      </c>
    </row>
    <row r="701" spans="1:13" s="127" customFormat="1" ht="15.75" customHeight="1">
      <c r="A701" s="68">
        <v>43350</v>
      </c>
      <c r="B701" s="169" t="s">
        <v>367</v>
      </c>
      <c r="C701" s="169" t="s">
        <v>8</v>
      </c>
      <c r="D701" s="174">
        <v>76.103500761035008</v>
      </c>
      <c r="E701" s="183">
        <v>2628</v>
      </c>
      <c r="F701" s="183">
        <v>2640</v>
      </c>
      <c r="G701" s="183">
        <v>2654</v>
      </c>
      <c r="H701" s="183">
        <v>2670</v>
      </c>
      <c r="I701" s="183">
        <v>2608</v>
      </c>
      <c r="J701" s="183">
        <v>2640</v>
      </c>
      <c r="K701" s="174">
        <v>12</v>
      </c>
      <c r="L701" s="174">
        <v>913.24200913242009</v>
      </c>
      <c r="M701" s="69" t="s">
        <v>5</v>
      </c>
    </row>
    <row r="702" spans="1:13" s="127" customFormat="1" ht="15.75" customHeight="1">
      <c r="A702" s="68">
        <v>43350</v>
      </c>
      <c r="B702" s="169" t="s">
        <v>381</v>
      </c>
      <c r="C702" s="169" t="s">
        <v>6</v>
      </c>
      <c r="D702" s="174">
        <v>2094.2408376963349</v>
      </c>
      <c r="E702" s="183">
        <v>95.5</v>
      </c>
      <c r="F702" s="183">
        <v>94.8</v>
      </c>
      <c r="G702" s="183">
        <v>94</v>
      </c>
      <c r="H702" s="183">
        <v>93</v>
      </c>
      <c r="I702" s="183">
        <v>96.5</v>
      </c>
      <c r="J702" s="183">
        <v>95.5</v>
      </c>
      <c r="K702" s="174">
        <v>0</v>
      </c>
      <c r="L702" s="174">
        <v>0</v>
      </c>
      <c r="M702" s="69" t="s">
        <v>70</v>
      </c>
    </row>
    <row r="703" spans="1:13" s="127" customFormat="1" ht="15.75" customHeight="1">
      <c r="A703" s="68">
        <v>43349</v>
      </c>
      <c r="B703" s="169" t="s">
        <v>338</v>
      </c>
      <c r="C703" s="169" t="s">
        <v>6</v>
      </c>
      <c r="D703" s="174">
        <v>2758.6206896551726</v>
      </c>
      <c r="E703" s="183">
        <v>72.5</v>
      </c>
      <c r="F703" s="183">
        <v>71.8</v>
      </c>
      <c r="G703" s="183">
        <v>71</v>
      </c>
      <c r="H703" s="183">
        <v>70</v>
      </c>
      <c r="I703" s="183">
        <v>73.5</v>
      </c>
      <c r="J703" s="183">
        <v>70</v>
      </c>
      <c r="K703" s="174">
        <v>2.5</v>
      </c>
      <c r="L703" s="174">
        <v>6896.5517241379312</v>
      </c>
      <c r="M703" s="69" t="s">
        <v>5</v>
      </c>
    </row>
    <row r="704" spans="1:13" s="127" customFormat="1" ht="15.75" customHeight="1">
      <c r="A704" s="68">
        <v>43349</v>
      </c>
      <c r="B704" s="169" t="s">
        <v>380</v>
      </c>
      <c r="C704" s="169" t="s">
        <v>6</v>
      </c>
      <c r="D704" s="174">
        <v>141.64305949008499</v>
      </c>
      <c r="E704" s="183">
        <v>1412</v>
      </c>
      <c r="F704" s="183">
        <v>1402</v>
      </c>
      <c r="G704" s="183">
        <v>1392</v>
      </c>
      <c r="H704" s="183">
        <v>1380</v>
      </c>
      <c r="I704" s="183">
        <v>1424</v>
      </c>
      <c r="J704" s="183">
        <v>1380</v>
      </c>
      <c r="K704" s="174">
        <v>32</v>
      </c>
      <c r="L704" s="174">
        <v>4532.5779036827198</v>
      </c>
      <c r="M704" s="69" t="s">
        <v>5</v>
      </c>
    </row>
    <row r="705" spans="1:13" s="127" customFormat="1" ht="15.75" customHeight="1">
      <c r="A705" s="68">
        <v>43349</v>
      </c>
      <c r="B705" s="169" t="s">
        <v>379</v>
      </c>
      <c r="C705" s="169" t="s">
        <v>8</v>
      </c>
      <c r="D705" s="174">
        <v>310.07751937984494</v>
      </c>
      <c r="E705" s="183">
        <v>645</v>
      </c>
      <c r="F705" s="183">
        <v>649</v>
      </c>
      <c r="G705" s="183">
        <v>653</v>
      </c>
      <c r="H705" s="183">
        <v>658</v>
      </c>
      <c r="I705" s="183">
        <v>639</v>
      </c>
      <c r="J705" s="183">
        <v>658</v>
      </c>
      <c r="K705" s="174">
        <v>13</v>
      </c>
      <c r="L705" s="174">
        <v>4031.0077519379843</v>
      </c>
      <c r="M705" s="69" t="s">
        <v>5</v>
      </c>
    </row>
    <row r="706" spans="1:13" s="127" customFormat="1" ht="15.75" customHeight="1">
      <c r="A706" s="68">
        <v>43349</v>
      </c>
      <c r="B706" s="169" t="s">
        <v>378</v>
      </c>
      <c r="C706" s="169" t="s">
        <v>8</v>
      </c>
      <c r="D706" s="174">
        <v>278.16411682892908</v>
      </c>
      <c r="E706" s="183">
        <v>719</v>
      </c>
      <c r="F706" s="183">
        <v>723</v>
      </c>
      <c r="G706" s="183">
        <v>727</v>
      </c>
      <c r="H706" s="183">
        <v>732</v>
      </c>
      <c r="I706" s="183">
        <v>713</v>
      </c>
      <c r="J706" s="183">
        <v>732</v>
      </c>
      <c r="K706" s="174">
        <v>13</v>
      </c>
      <c r="L706" s="174">
        <v>3616.1335187760778</v>
      </c>
      <c r="M706" s="69" t="s">
        <v>5</v>
      </c>
    </row>
    <row r="707" spans="1:13" s="127" customFormat="1" ht="15.75" customHeight="1">
      <c r="A707" s="68">
        <v>43349</v>
      </c>
      <c r="B707" s="169" t="s">
        <v>376</v>
      </c>
      <c r="C707" s="169" t="s">
        <v>6</v>
      </c>
      <c r="D707" s="174">
        <v>2185.7923497267761</v>
      </c>
      <c r="E707" s="183">
        <v>91.5</v>
      </c>
      <c r="F707" s="183">
        <v>90.8</v>
      </c>
      <c r="G707" s="183">
        <v>90</v>
      </c>
      <c r="H707" s="183">
        <v>89</v>
      </c>
      <c r="I707" s="183">
        <v>92.5</v>
      </c>
      <c r="J707" s="183">
        <v>90</v>
      </c>
      <c r="K707" s="174">
        <v>1.5</v>
      </c>
      <c r="L707" s="174">
        <v>3278.688524590164</v>
      </c>
      <c r="M707" s="69" t="s">
        <v>5</v>
      </c>
    </row>
    <row r="708" spans="1:13" s="127" customFormat="1" ht="15.75" customHeight="1">
      <c r="A708" s="68">
        <v>43349</v>
      </c>
      <c r="B708" s="169" t="s">
        <v>377</v>
      </c>
      <c r="C708" s="169" t="s">
        <v>8</v>
      </c>
      <c r="D708" s="174">
        <v>3787.878787878788</v>
      </c>
      <c r="E708" s="183">
        <v>52.8</v>
      </c>
      <c r="F708" s="183">
        <v>53.5</v>
      </c>
      <c r="G708" s="183">
        <v>54.5</v>
      </c>
      <c r="H708" s="183">
        <v>55.5</v>
      </c>
      <c r="I708" s="183">
        <v>51.8</v>
      </c>
      <c r="J708" s="183">
        <v>52.8</v>
      </c>
      <c r="K708" s="174">
        <v>0</v>
      </c>
      <c r="L708" s="174">
        <v>0</v>
      </c>
      <c r="M708" s="69" t="s">
        <v>171</v>
      </c>
    </row>
    <row r="709" spans="1:13" s="127" customFormat="1" ht="15.75" customHeight="1">
      <c r="A709" s="68">
        <v>43348</v>
      </c>
      <c r="B709" s="169" t="s">
        <v>376</v>
      </c>
      <c r="C709" s="169" t="s">
        <v>6</v>
      </c>
      <c r="D709" s="174">
        <v>2150.5376344086021</v>
      </c>
      <c r="E709" s="183">
        <v>93</v>
      </c>
      <c r="F709" s="183">
        <v>92.2</v>
      </c>
      <c r="G709" s="183">
        <v>91.2</v>
      </c>
      <c r="H709" s="183">
        <v>90</v>
      </c>
      <c r="I709" s="183">
        <v>94.5</v>
      </c>
      <c r="J709" s="183">
        <v>90</v>
      </c>
      <c r="K709" s="174">
        <v>3</v>
      </c>
      <c r="L709" s="174">
        <v>6451.6129032258068</v>
      </c>
      <c r="M709" s="69" t="s">
        <v>5</v>
      </c>
    </row>
    <row r="710" spans="1:13" s="127" customFormat="1" ht="15.75" customHeight="1">
      <c r="A710" s="175">
        <v>43348</v>
      </c>
      <c r="B710" s="176" t="s">
        <v>348</v>
      </c>
      <c r="C710" s="176" t="s">
        <v>6</v>
      </c>
      <c r="D710" s="177">
        <v>171.52658662092625</v>
      </c>
      <c r="E710" s="176">
        <v>1166</v>
      </c>
      <c r="F710" s="176">
        <v>1160</v>
      </c>
      <c r="G710" s="176">
        <v>1152</v>
      </c>
      <c r="H710" s="176">
        <v>1142</v>
      </c>
      <c r="I710" s="176">
        <v>1176</v>
      </c>
      <c r="J710" s="176">
        <v>1142</v>
      </c>
      <c r="K710" s="177">
        <v>24</v>
      </c>
      <c r="L710" s="177">
        <v>4116.6380789022296</v>
      </c>
      <c r="M710" s="178" t="s">
        <v>5</v>
      </c>
    </row>
    <row r="711" spans="1:13" s="127" customFormat="1" ht="15.75" customHeight="1">
      <c r="A711" s="175">
        <v>43348</v>
      </c>
      <c r="B711" s="176" t="s">
        <v>374</v>
      </c>
      <c r="C711" s="176" t="s">
        <v>6</v>
      </c>
      <c r="D711" s="177">
        <v>303.030303030303</v>
      </c>
      <c r="E711" s="176">
        <v>660</v>
      </c>
      <c r="F711" s="176">
        <v>656</v>
      </c>
      <c r="G711" s="176">
        <v>652</v>
      </c>
      <c r="H711" s="176">
        <v>647</v>
      </c>
      <c r="I711" s="176">
        <v>666</v>
      </c>
      <c r="J711" s="176">
        <v>647</v>
      </c>
      <c r="K711" s="177">
        <v>13</v>
      </c>
      <c r="L711" s="177">
        <v>3939.393939393939</v>
      </c>
      <c r="M711" s="178" t="s">
        <v>5</v>
      </c>
    </row>
    <row r="712" spans="1:13" s="127" customFormat="1" ht="15.75" customHeight="1">
      <c r="A712" s="175">
        <v>43348</v>
      </c>
      <c r="B712" s="176" t="s">
        <v>375</v>
      </c>
      <c r="C712" s="176" t="s">
        <v>8</v>
      </c>
      <c r="D712" s="177">
        <v>459.77011494252872</v>
      </c>
      <c r="E712" s="176">
        <v>435</v>
      </c>
      <c r="F712" s="176">
        <v>438</v>
      </c>
      <c r="G712" s="176">
        <v>441</v>
      </c>
      <c r="H712" s="176">
        <v>445</v>
      </c>
      <c r="I712" s="176">
        <v>430</v>
      </c>
      <c r="J712" s="176">
        <v>438</v>
      </c>
      <c r="K712" s="177">
        <v>3</v>
      </c>
      <c r="L712" s="177">
        <v>1379.3103448275861</v>
      </c>
      <c r="M712" s="178" t="s">
        <v>5</v>
      </c>
    </row>
    <row r="713" spans="1:13" s="127" customFormat="1" ht="15.75" customHeight="1">
      <c r="A713" s="175">
        <v>43348</v>
      </c>
      <c r="B713" s="176" t="s">
        <v>373</v>
      </c>
      <c r="C713" s="176" t="s">
        <v>6</v>
      </c>
      <c r="D713" s="177">
        <v>2183.406113537118</v>
      </c>
      <c r="E713" s="176">
        <v>91.6</v>
      </c>
      <c r="F713" s="176">
        <v>91</v>
      </c>
      <c r="G713" s="176">
        <v>90.2</v>
      </c>
      <c r="H713" s="176">
        <v>89.2</v>
      </c>
      <c r="I713" s="176">
        <v>92.6</v>
      </c>
      <c r="J713" s="176">
        <v>91</v>
      </c>
      <c r="K713" s="177">
        <v>0.59999999999999432</v>
      </c>
      <c r="L713" s="177">
        <v>1310.0436681222584</v>
      </c>
      <c r="M713" s="178" t="s">
        <v>5</v>
      </c>
    </row>
    <row r="714" spans="1:13" s="127" customFormat="1" ht="15.75" customHeight="1">
      <c r="A714" s="175">
        <v>43347</v>
      </c>
      <c r="B714" s="176" t="s">
        <v>371</v>
      </c>
      <c r="C714" s="176" t="s">
        <v>6</v>
      </c>
      <c r="D714" s="177">
        <v>1086.9565217391305</v>
      </c>
      <c r="E714" s="176">
        <v>184</v>
      </c>
      <c r="F714" s="176">
        <v>182.5</v>
      </c>
      <c r="G714" s="176">
        <v>181</v>
      </c>
      <c r="H714" s="176">
        <v>179</v>
      </c>
      <c r="I714" s="176">
        <v>186</v>
      </c>
      <c r="J714" s="176">
        <v>179</v>
      </c>
      <c r="K714" s="177">
        <v>5</v>
      </c>
      <c r="L714" s="177">
        <v>5434.782608695652</v>
      </c>
      <c r="M714" s="178" t="s">
        <v>5</v>
      </c>
    </row>
    <row r="715" spans="1:13" s="127" customFormat="1" ht="15.75" customHeight="1">
      <c r="A715" s="70">
        <v>43347</v>
      </c>
      <c r="B715" s="71" t="s">
        <v>348</v>
      </c>
      <c r="C715" s="71" t="s">
        <v>6</v>
      </c>
      <c r="D715" s="72">
        <v>164.20361247947454</v>
      </c>
      <c r="E715" s="71">
        <v>1218</v>
      </c>
      <c r="F715" s="71">
        <v>1210</v>
      </c>
      <c r="G715" s="71">
        <v>1200</v>
      </c>
      <c r="H715" s="71">
        <v>1188</v>
      </c>
      <c r="I715" s="71">
        <v>1230</v>
      </c>
      <c r="J715" s="71">
        <v>1188</v>
      </c>
      <c r="K715" s="72">
        <v>30</v>
      </c>
      <c r="L715" s="72">
        <v>4926.1083743842364</v>
      </c>
      <c r="M715" s="69" t="s">
        <v>5</v>
      </c>
    </row>
    <row r="716" spans="1:13" s="127" customFormat="1" ht="15.75" customHeight="1">
      <c r="A716" s="70">
        <v>43347</v>
      </c>
      <c r="B716" s="71" t="s">
        <v>343</v>
      </c>
      <c r="C716" s="71" t="s">
        <v>6</v>
      </c>
      <c r="D716" s="72">
        <v>65.252854812398041</v>
      </c>
      <c r="E716" s="71">
        <v>3065</v>
      </c>
      <c r="F716" s="71">
        <v>3045</v>
      </c>
      <c r="G716" s="71">
        <v>3025</v>
      </c>
      <c r="H716" s="71">
        <v>3000</v>
      </c>
      <c r="I716" s="71">
        <v>3090</v>
      </c>
      <c r="J716" s="71">
        <v>3000</v>
      </c>
      <c r="K716" s="72">
        <v>65</v>
      </c>
      <c r="L716" s="72">
        <v>4241.4355628058729</v>
      </c>
      <c r="M716" s="69" t="s">
        <v>5</v>
      </c>
    </row>
    <row r="717" spans="1:13" s="127" customFormat="1" ht="15.75" customHeight="1">
      <c r="A717" s="70">
        <v>43347</v>
      </c>
      <c r="B717" s="71" t="s">
        <v>370</v>
      </c>
      <c r="C717" s="71" t="s">
        <v>6</v>
      </c>
      <c r="D717" s="72">
        <v>244.49877750611248</v>
      </c>
      <c r="E717" s="71">
        <v>818</v>
      </c>
      <c r="F717" s="71">
        <v>813</v>
      </c>
      <c r="G717" s="71">
        <v>808</v>
      </c>
      <c r="H717" s="71">
        <v>802</v>
      </c>
      <c r="I717" s="71">
        <v>825</v>
      </c>
      <c r="J717" s="71">
        <v>802</v>
      </c>
      <c r="K717" s="72">
        <v>16</v>
      </c>
      <c r="L717" s="72">
        <v>3911.9804400977996</v>
      </c>
      <c r="M717" s="69" t="s">
        <v>5</v>
      </c>
    </row>
    <row r="718" spans="1:13" s="127" customFormat="1" ht="15.75" customHeight="1">
      <c r="A718" s="70">
        <v>43347</v>
      </c>
      <c r="B718" s="71" t="s">
        <v>369</v>
      </c>
      <c r="C718" s="71" t="s">
        <v>8</v>
      </c>
      <c r="D718" s="72">
        <v>1444.043321299639</v>
      </c>
      <c r="E718" s="71">
        <v>138.5</v>
      </c>
      <c r="F718" s="71">
        <v>140</v>
      </c>
      <c r="G718" s="71">
        <v>141.5</v>
      </c>
      <c r="H718" s="71">
        <v>143</v>
      </c>
      <c r="I718" s="71">
        <v>136.44999999999999</v>
      </c>
      <c r="J718" s="71">
        <v>140</v>
      </c>
      <c r="K718" s="72">
        <v>1.5</v>
      </c>
      <c r="L718" s="72">
        <v>2166.0649819494583</v>
      </c>
      <c r="M718" s="69" t="s">
        <v>5</v>
      </c>
    </row>
    <row r="719" spans="1:13" s="127" customFormat="1" ht="15.75" customHeight="1">
      <c r="A719" s="70">
        <v>43347</v>
      </c>
      <c r="B719" s="71" t="s">
        <v>372</v>
      </c>
      <c r="C719" s="71" t="s">
        <v>8</v>
      </c>
      <c r="D719" s="72">
        <v>651.46579804560258</v>
      </c>
      <c r="E719" s="71">
        <v>307</v>
      </c>
      <c r="F719" s="71">
        <v>310</v>
      </c>
      <c r="G719" s="71">
        <v>313</v>
      </c>
      <c r="H719" s="71">
        <v>317</v>
      </c>
      <c r="I719" s="71">
        <v>303</v>
      </c>
      <c r="J719" s="71">
        <v>303</v>
      </c>
      <c r="K719" s="73">
        <v>-4</v>
      </c>
      <c r="L719" s="73">
        <v>-2605.8631921824103</v>
      </c>
      <c r="M719" s="74" t="s">
        <v>7</v>
      </c>
    </row>
    <row r="720" spans="1:13" s="127" customFormat="1" ht="15.75" customHeight="1">
      <c r="A720" s="70">
        <v>43346</v>
      </c>
      <c r="B720" s="71" t="s">
        <v>367</v>
      </c>
      <c r="C720" s="71" t="s">
        <v>8</v>
      </c>
      <c r="D720" s="72">
        <v>78.740157480314963</v>
      </c>
      <c r="E720" s="71">
        <v>2540</v>
      </c>
      <c r="F720" s="71">
        <v>2555</v>
      </c>
      <c r="G720" s="71">
        <v>2570</v>
      </c>
      <c r="H720" s="71">
        <v>2590</v>
      </c>
      <c r="I720" s="71">
        <v>2520</v>
      </c>
      <c r="J720" s="71">
        <v>2590</v>
      </c>
      <c r="K720" s="72">
        <v>50</v>
      </c>
      <c r="L720" s="72">
        <v>3937.0078740157483</v>
      </c>
      <c r="M720" s="69" t="s">
        <v>5</v>
      </c>
    </row>
    <row r="721" spans="1:13" s="127" customFormat="1" ht="15.75" customHeight="1">
      <c r="A721" s="175">
        <v>43346</v>
      </c>
      <c r="B721" s="176" t="s">
        <v>365</v>
      </c>
      <c r="C721" s="176" t="s">
        <v>8</v>
      </c>
      <c r="D721" s="177">
        <v>234.19203747072601</v>
      </c>
      <c r="E721" s="176">
        <v>854</v>
      </c>
      <c r="F721" s="176">
        <v>859</v>
      </c>
      <c r="G721" s="176">
        <v>865</v>
      </c>
      <c r="H721" s="176">
        <v>870</v>
      </c>
      <c r="I721" s="176">
        <v>847</v>
      </c>
      <c r="J721" s="176">
        <v>870</v>
      </c>
      <c r="K721" s="177">
        <v>16</v>
      </c>
      <c r="L721" s="177">
        <v>3747.0725995316161</v>
      </c>
      <c r="M721" s="178" t="s">
        <v>5</v>
      </c>
    </row>
    <row r="722" spans="1:13" s="127" customFormat="1" ht="15.75" customHeight="1">
      <c r="A722" s="175">
        <v>43346</v>
      </c>
      <c r="B722" s="176" t="s">
        <v>366</v>
      </c>
      <c r="C722" s="176" t="s">
        <v>8</v>
      </c>
      <c r="D722" s="177">
        <v>2298.8505747126437</v>
      </c>
      <c r="E722" s="176">
        <v>87</v>
      </c>
      <c r="F722" s="176">
        <v>87.7</v>
      </c>
      <c r="G722" s="176">
        <v>88.5</v>
      </c>
      <c r="H722" s="176">
        <v>89.5</v>
      </c>
      <c r="I722" s="176">
        <v>86</v>
      </c>
      <c r="J722" s="176">
        <v>88.5</v>
      </c>
      <c r="K722" s="177">
        <v>1.5</v>
      </c>
      <c r="L722" s="177">
        <v>3448.2758620689656</v>
      </c>
      <c r="M722" s="178" t="s">
        <v>5</v>
      </c>
    </row>
    <row r="723" spans="1:13" s="127" customFormat="1" ht="15.75" customHeight="1">
      <c r="A723" s="175">
        <v>43346</v>
      </c>
      <c r="B723" s="176" t="s">
        <v>363</v>
      </c>
      <c r="C723" s="176" t="s">
        <v>8</v>
      </c>
      <c r="D723" s="177">
        <v>211.64021164021165</v>
      </c>
      <c r="E723" s="176">
        <v>945</v>
      </c>
      <c r="F723" s="176">
        <v>950</v>
      </c>
      <c r="G723" s="176">
        <v>955</v>
      </c>
      <c r="H723" s="176">
        <v>962</v>
      </c>
      <c r="I723" s="176">
        <v>938</v>
      </c>
      <c r="J723" s="176">
        <v>955</v>
      </c>
      <c r="K723" s="177">
        <v>10</v>
      </c>
      <c r="L723" s="177">
        <v>2116.4021164021165</v>
      </c>
      <c r="M723" s="178" t="s">
        <v>5</v>
      </c>
    </row>
    <row r="724" spans="1:13" s="127" customFormat="1" ht="15.75" customHeight="1">
      <c r="A724" s="175">
        <v>43346</v>
      </c>
      <c r="B724" s="176" t="s">
        <v>360</v>
      </c>
      <c r="C724" s="176" t="s">
        <v>8</v>
      </c>
      <c r="D724" s="177">
        <v>2564.102564102564</v>
      </c>
      <c r="E724" s="177">
        <v>78</v>
      </c>
      <c r="F724" s="176">
        <v>78.7</v>
      </c>
      <c r="G724" s="176">
        <v>79.5</v>
      </c>
      <c r="H724" s="176">
        <v>80.5</v>
      </c>
      <c r="I724" s="176">
        <v>77</v>
      </c>
      <c r="J724" s="176">
        <v>78.7</v>
      </c>
      <c r="K724" s="177">
        <v>0.70000000000000284</v>
      </c>
      <c r="L724" s="177">
        <v>1794.871794871802</v>
      </c>
      <c r="M724" s="178" t="s">
        <v>5</v>
      </c>
    </row>
    <row r="725" spans="1:13" s="127" customFormat="1" ht="15.75" customHeight="1">
      <c r="A725" s="175">
        <v>43346</v>
      </c>
      <c r="B725" s="176" t="s">
        <v>321</v>
      </c>
      <c r="C725" s="176" t="s">
        <v>8</v>
      </c>
      <c r="D725" s="177">
        <v>480.76923076923077</v>
      </c>
      <c r="E725" s="176">
        <v>416</v>
      </c>
      <c r="F725" s="176">
        <v>419</v>
      </c>
      <c r="G725" s="176">
        <v>422</v>
      </c>
      <c r="H725" s="176">
        <v>426</v>
      </c>
      <c r="I725" s="176">
        <v>412</v>
      </c>
      <c r="J725" s="176">
        <v>419</v>
      </c>
      <c r="K725" s="177">
        <v>3</v>
      </c>
      <c r="L725" s="177">
        <v>1442.3076923076924</v>
      </c>
      <c r="M725" s="178" t="s">
        <v>5</v>
      </c>
    </row>
    <row r="726" spans="1:13" s="127" customFormat="1" ht="15.75" customHeight="1">
      <c r="A726" s="175">
        <v>43346</v>
      </c>
      <c r="B726" s="176" t="s">
        <v>368</v>
      </c>
      <c r="C726" s="176" t="s">
        <v>8</v>
      </c>
      <c r="D726" s="177">
        <v>194.17475728155341</v>
      </c>
      <c r="E726" s="176">
        <v>1030</v>
      </c>
      <c r="F726" s="176">
        <v>1036</v>
      </c>
      <c r="G726" s="176">
        <v>1044</v>
      </c>
      <c r="H726" s="176">
        <v>1054</v>
      </c>
      <c r="I726" s="176">
        <v>1022</v>
      </c>
      <c r="J726" s="176">
        <v>1036</v>
      </c>
      <c r="K726" s="177">
        <v>6</v>
      </c>
      <c r="L726" s="177">
        <v>1165.0485436893205</v>
      </c>
      <c r="M726" s="178" t="s">
        <v>5</v>
      </c>
    </row>
    <row r="727" spans="1:13" s="127" customFormat="1" ht="15.75" customHeight="1" thickBot="1">
      <c r="A727" s="175">
        <v>43346</v>
      </c>
      <c r="B727" s="176" t="s">
        <v>367</v>
      </c>
      <c r="C727" s="176" t="s">
        <v>8</v>
      </c>
      <c r="D727" s="177">
        <v>76.48183556405354</v>
      </c>
      <c r="E727" s="176">
        <v>2615</v>
      </c>
      <c r="F727" s="176">
        <v>2630</v>
      </c>
      <c r="G727" s="176">
        <v>2645</v>
      </c>
      <c r="H727" s="176">
        <v>2660</v>
      </c>
      <c r="I727" s="176">
        <v>2595</v>
      </c>
      <c r="J727" s="176">
        <v>2630</v>
      </c>
      <c r="K727" s="177">
        <v>15</v>
      </c>
      <c r="L727" s="177">
        <v>1147.227533460803</v>
      </c>
      <c r="M727" s="178" t="s">
        <v>5</v>
      </c>
    </row>
    <row r="728" spans="1:13" s="127" customFormat="1" ht="15.75" customHeight="1" thickBot="1">
      <c r="A728" s="61" t="s">
        <v>12</v>
      </c>
      <c r="B728" s="62" t="s">
        <v>13</v>
      </c>
      <c r="C728" s="62" t="s">
        <v>14</v>
      </c>
      <c r="D728" s="75" t="s">
        <v>20</v>
      </c>
      <c r="E728" s="76" t="s">
        <v>15</v>
      </c>
      <c r="F728" s="77" t="s">
        <v>1</v>
      </c>
      <c r="G728" s="77" t="s">
        <v>2</v>
      </c>
      <c r="H728" s="62" t="s">
        <v>3</v>
      </c>
      <c r="I728" s="76" t="s">
        <v>0</v>
      </c>
      <c r="J728" s="76" t="s">
        <v>16</v>
      </c>
      <c r="K728" s="75" t="s">
        <v>17</v>
      </c>
      <c r="L728" s="75" t="s">
        <v>18</v>
      </c>
      <c r="M728" s="78" t="s">
        <v>19</v>
      </c>
    </row>
    <row r="729" spans="1:13" s="127" customFormat="1" ht="15.75" customHeight="1">
      <c r="A729" s="123">
        <v>43343</v>
      </c>
      <c r="B729" s="124" t="s">
        <v>324</v>
      </c>
      <c r="C729" s="124" t="s">
        <v>8</v>
      </c>
      <c r="D729" s="125">
        <f t="shared" ref="D729:D765" si="291">200000/E729</f>
        <v>267.37967914438502</v>
      </c>
      <c r="E729" s="196">
        <v>748</v>
      </c>
      <c r="F729" s="196">
        <v>752</v>
      </c>
      <c r="G729" s="196">
        <v>756</v>
      </c>
      <c r="H729" s="196">
        <v>761</v>
      </c>
      <c r="I729" s="196">
        <v>742</v>
      </c>
      <c r="J729" s="196">
        <v>761</v>
      </c>
      <c r="K729" s="125">
        <f t="shared" ref="K729:K761" si="292">J729-E729</f>
        <v>13</v>
      </c>
      <c r="L729" s="125">
        <f t="shared" ref="L729:L773" si="293">K729*D729</f>
        <v>3475.9358288770054</v>
      </c>
      <c r="M729" s="126" t="s">
        <v>5</v>
      </c>
    </row>
    <row r="730" spans="1:13" s="127" customFormat="1" ht="15.75" customHeight="1">
      <c r="A730" s="123">
        <v>43343</v>
      </c>
      <c r="B730" s="124" t="s">
        <v>364</v>
      </c>
      <c r="C730" s="124" t="s">
        <v>8</v>
      </c>
      <c r="D730" s="125">
        <f t="shared" si="291"/>
        <v>181.81818181818181</v>
      </c>
      <c r="E730" s="196">
        <v>1100</v>
      </c>
      <c r="F730" s="196">
        <v>1108</v>
      </c>
      <c r="G730" s="196">
        <v>1116</v>
      </c>
      <c r="H730" s="196">
        <v>1126</v>
      </c>
      <c r="I730" s="196">
        <v>1090</v>
      </c>
      <c r="J730" s="196">
        <v>1116</v>
      </c>
      <c r="K730" s="125">
        <f t="shared" si="292"/>
        <v>16</v>
      </c>
      <c r="L730" s="125">
        <f t="shared" si="293"/>
        <v>2909.090909090909</v>
      </c>
      <c r="M730" s="126" t="s">
        <v>5</v>
      </c>
    </row>
    <row r="731" spans="1:13" s="127" customFormat="1" ht="15.75" customHeight="1">
      <c r="A731" s="123">
        <v>43343</v>
      </c>
      <c r="B731" s="124" t="s">
        <v>362</v>
      </c>
      <c r="C731" s="124" t="s">
        <v>8</v>
      </c>
      <c r="D731" s="125">
        <f t="shared" si="291"/>
        <v>17.271157167530223</v>
      </c>
      <c r="E731" s="196">
        <v>11580</v>
      </c>
      <c r="F731" s="196">
        <v>11705</v>
      </c>
      <c r="G731" s="196">
        <v>11880</v>
      </c>
      <c r="H731" s="196">
        <v>12080</v>
      </c>
      <c r="I731" s="196">
        <v>11380</v>
      </c>
      <c r="J731" s="196">
        <v>11705</v>
      </c>
      <c r="K731" s="125">
        <f t="shared" si="292"/>
        <v>125</v>
      </c>
      <c r="L731" s="125">
        <f t="shared" si="293"/>
        <v>2158.8946459412778</v>
      </c>
      <c r="M731" s="126" t="s">
        <v>5</v>
      </c>
    </row>
    <row r="732" spans="1:13" s="127" customFormat="1" ht="15.75" customHeight="1">
      <c r="A732" s="123">
        <v>43343</v>
      </c>
      <c r="B732" s="124" t="s">
        <v>360</v>
      </c>
      <c r="C732" s="124" t="s">
        <v>8</v>
      </c>
      <c r="D732" s="125">
        <f t="shared" si="291"/>
        <v>2580.6451612903224</v>
      </c>
      <c r="E732" s="196">
        <v>77.5</v>
      </c>
      <c r="F732" s="196">
        <v>78.2</v>
      </c>
      <c r="G732" s="196">
        <v>79</v>
      </c>
      <c r="H732" s="196">
        <v>80</v>
      </c>
      <c r="I732" s="196">
        <v>74</v>
      </c>
      <c r="J732" s="125">
        <v>78.3</v>
      </c>
      <c r="K732" s="125">
        <f t="shared" si="292"/>
        <v>0.79999999999999716</v>
      </c>
      <c r="L732" s="125">
        <f t="shared" si="293"/>
        <v>2064.5161290322508</v>
      </c>
      <c r="M732" s="126" t="s">
        <v>5</v>
      </c>
    </row>
    <row r="733" spans="1:13" s="127" customFormat="1" ht="15.75" customHeight="1">
      <c r="A733" s="123">
        <v>43343</v>
      </c>
      <c r="B733" s="124" t="s">
        <v>363</v>
      </c>
      <c r="C733" s="124" t="s">
        <v>8</v>
      </c>
      <c r="D733" s="125">
        <f t="shared" si="291"/>
        <v>217.6278563656148</v>
      </c>
      <c r="E733" s="196">
        <v>919</v>
      </c>
      <c r="F733" s="196">
        <v>925</v>
      </c>
      <c r="G733" s="196">
        <v>931</v>
      </c>
      <c r="H733" s="196">
        <v>928</v>
      </c>
      <c r="I733" s="196">
        <v>911</v>
      </c>
      <c r="J733" s="196">
        <v>928</v>
      </c>
      <c r="K733" s="125">
        <f t="shared" si="292"/>
        <v>9</v>
      </c>
      <c r="L733" s="125">
        <f t="shared" si="293"/>
        <v>1958.6507072905333</v>
      </c>
      <c r="M733" s="126" t="s">
        <v>5</v>
      </c>
    </row>
    <row r="734" spans="1:13" s="127" customFormat="1" ht="15.75" customHeight="1">
      <c r="A734" s="123">
        <v>43343</v>
      </c>
      <c r="B734" s="124" t="s">
        <v>361</v>
      </c>
      <c r="C734" s="124" t="s">
        <v>8</v>
      </c>
      <c r="D734" s="125">
        <f t="shared" si="291"/>
        <v>191.20458891013385</v>
      </c>
      <c r="E734" s="196">
        <v>1046</v>
      </c>
      <c r="F734" s="196">
        <v>1052</v>
      </c>
      <c r="G734" s="196">
        <v>1058</v>
      </c>
      <c r="H734" s="196">
        <v>1066</v>
      </c>
      <c r="I734" s="196">
        <v>1038</v>
      </c>
      <c r="J734" s="196">
        <v>1052</v>
      </c>
      <c r="K734" s="125">
        <f t="shared" si="292"/>
        <v>6</v>
      </c>
      <c r="L734" s="125">
        <f t="shared" si="293"/>
        <v>1147.227533460803</v>
      </c>
      <c r="M734" s="126" t="s">
        <v>5</v>
      </c>
    </row>
    <row r="735" spans="1:13" s="127" customFormat="1" ht="15.75" customHeight="1">
      <c r="A735" s="123">
        <v>43343</v>
      </c>
      <c r="B735" s="124" t="s">
        <v>321</v>
      </c>
      <c r="C735" s="124" t="s">
        <v>8</v>
      </c>
      <c r="D735" s="125">
        <f t="shared" si="291"/>
        <v>493.82716049382714</v>
      </c>
      <c r="E735" s="196">
        <v>405</v>
      </c>
      <c r="F735" s="196">
        <v>408</v>
      </c>
      <c r="G735" s="196">
        <v>411</v>
      </c>
      <c r="H735" s="196">
        <v>415</v>
      </c>
      <c r="I735" s="196">
        <v>400</v>
      </c>
      <c r="J735" s="196">
        <v>405</v>
      </c>
      <c r="K735" s="125">
        <f t="shared" si="292"/>
        <v>0</v>
      </c>
      <c r="L735" s="125">
        <f t="shared" si="293"/>
        <v>0</v>
      </c>
      <c r="M735" s="126" t="s">
        <v>171</v>
      </c>
    </row>
    <row r="736" spans="1:13" s="127" customFormat="1" ht="15.75" customHeight="1">
      <c r="A736" s="123">
        <v>43343</v>
      </c>
      <c r="B736" s="124" t="s">
        <v>343</v>
      </c>
      <c r="C736" s="124" t="s">
        <v>8</v>
      </c>
      <c r="D736" s="125">
        <f t="shared" si="291"/>
        <v>60.882800608828006</v>
      </c>
      <c r="E736" s="196">
        <v>3285</v>
      </c>
      <c r="F736" s="196">
        <v>3305</v>
      </c>
      <c r="G736" s="196">
        <v>3325</v>
      </c>
      <c r="H736" s="196">
        <v>3350</v>
      </c>
      <c r="I736" s="196">
        <v>3255</v>
      </c>
      <c r="J736" s="196">
        <v>3255</v>
      </c>
      <c r="K736" s="128">
        <f t="shared" si="292"/>
        <v>-30</v>
      </c>
      <c r="L736" s="128">
        <f t="shared" si="293"/>
        <v>-1826.4840182648402</v>
      </c>
      <c r="M736" s="129" t="s">
        <v>7</v>
      </c>
    </row>
    <row r="737" spans="1:13" s="127" customFormat="1" ht="15.75" customHeight="1">
      <c r="A737" s="130">
        <v>43342</v>
      </c>
      <c r="B737" s="131" t="s">
        <v>355</v>
      </c>
      <c r="C737" s="131" t="s">
        <v>8</v>
      </c>
      <c r="D737" s="132">
        <f t="shared" si="291"/>
        <v>1606.4257028112449</v>
      </c>
      <c r="E737" s="131">
        <v>124.5</v>
      </c>
      <c r="F737" s="131">
        <v>126</v>
      </c>
      <c r="G737" s="131">
        <v>127.2</v>
      </c>
      <c r="H737" s="131">
        <v>129.5</v>
      </c>
      <c r="I737" s="131">
        <v>122.45</v>
      </c>
      <c r="J737" s="131">
        <v>127.2</v>
      </c>
      <c r="K737" s="132">
        <f t="shared" si="292"/>
        <v>2.7000000000000028</v>
      </c>
      <c r="L737" s="132">
        <f t="shared" si="293"/>
        <v>4337.3493975903657</v>
      </c>
      <c r="M737" s="133" t="s">
        <v>5</v>
      </c>
    </row>
    <row r="738" spans="1:13" s="127" customFormat="1" ht="15.75" customHeight="1">
      <c r="A738" s="130">
        <v>43342</v>
      </c>
      <c r="B738" s="131" t="s">
        <v>358</v>
      </c>
      <c r="C738" s="131" t="s">
        <v>8</v>
      </c>
      <c r="D738" s="132">
        <f t="shared" si="291"/>
        <v>900.90090090090087</v>
      </c>
      <c r="E738" s="131">
        <v>222</v>
      </c>
      <c r="F738" s="131">
        <v>224</v>
      </c>
      <c r="G738" s="131">
        <v>226</v>
      </c>
      <c r="H738" s="131">
        <v>229</v>
      </c>
      <c r="I738" s="131">
        <v>219</v>
      </c>
      <c r="J738" s="131">
        <v>226</v>
      </c>
      <c r="K738" s="132">
        <f t="shared" si="292"/>
        <v>4</v>
      </c>
      <c r="L738" s="132">
        <f t="shared" si="293"/>
        <v>3603.6036036036035</v>
      </c>
      <c r="M738" s="133" t="s">
        <v>5</v>
      </c>
    </row>
    <row r="739" spans="1:13" s="127" customFormat="1" ht="15.75" customHeight="1">
      <c r="A739" s="130">
        <v>43342</v>
      </c>
      <c r="B739" s="131" t="s">
        <v>357</v>
      </c>
      <c r="C739" s="131" t="s">
        <v>8</v>
      </c>
      <c r="D739" s="132">
        <f t="shared" si="291"/>
        <v>6060.606060606061</v>
      </c>
      <c r="E739" s="131">
        <v>33</v>
      </c>
      <c r="F739" s="131">
        <v>33.5</v>
      </c>
      <c r="G739" s="131">
        <v>34.200000000000003</v>
      </c>
      <c r="H739" s="131">
        <v>35</v>
      </c>
      <c r="I739" s="131">
        <v>32.200000000000003</v>
      </c>
      <c r="J739" s="131">
        <v>33.5</v>
      </c>
      <c r="K739" s="132">
        <f t="shared" si="292"/>
        <v>0.5</v>
      </c>
      <c r="L739" s="132">
        <f t="shared" si="293"/>
        <v>3030.3030303030305</v>
      </c>
      <c r="M739" s="133" t="s">
        <v>5</v>
      </c>
    </row>
    <row r="740" spans="1:13" s="127" customFormat="1" ht="15.75" customHeight="1">
      <c r="A740" s="130">
        <v>43342</v>
      </c>
      <c r="B740" s="131" t="s">
        <v>359</v>
      </c>
      <c r="C740" s="131" t="s">
        <v>8</v>
      </c>
      <c r="D740" s="132">
        <f t="shared" si="291"/>
        <v>423.72881355932202</v>
      </c>
      <c r="E740" s="131">
        <v>472</v>
      </c>
      <c r="F740" s="131">
        <v>475</v>
      </c>
      <c r="G740" s="131">
        <v>478</v>
      </c>
      <c r="H740" s="131">
        <v>482</v>
      </c>
      <c r="I740" s="131">
        <v>468</v>
      </c>
      <c r="J740" s="131">
        <v>478</v>
      </c>
      <c r="K740" s="132">
        <f t="shared" si="292"/>
        <v>6</v>
      </c>
      <c r="L740" s="132">
        <f t="shared" si="293"/>
        <v>2542.3728813559319</v>
      </c>
      <c r="M740" s="133" t="s">
        <v>5</v>
      </c>
    </row>
    <row r="741" spans="1:13" s="127" customFormat="1" ht="15.75" customHeight="1">
      <c r="A741" s="130">
        <v>43342</v>
      </c>
      <c r="B741" s="131" t="s">
        <v>356</v>
      </c>
      <c r="C741" s="131" t="s">
        <v>8</v>
      </c>
      <c r="D741" s="132">
        <f t="shared" si="291"/>
        <v>96.618357487922708</v>
      </c>
      <c r="E741" s="131">
        <v>2070</v>
      </c>
      <c r="F741" s="131">
        <v>2085</v>
      </c>
      <c r="G741" s="131">
        <v>2100</v>
      </c>
      <c r="H741" s="131">
        <v>2120</v>
      </c>
      <c r="I741" s="131">
        <v>2050</v>
      </c>
      <c r="J741" s="131">
        <v>2085</v>
      </c>
      <c r="K741" s="132">
        <f t="shared" si="292"/>
        <v>15</v>
      </c>
      <c r="L741" s="132">
        <f t="shared" si="293"/>
        <v>1449.2753623188405</v>
      </c>
      <c r="M741" s="133" t="s">
        <v>5</v>
      </c>
    </row>
    <row r="742" spans="1:13" s="127" customFormat="1" ht="15.75" customHeight="1">
      <c r="A742" s="130">
        <v>43342</v>
      </c>
      <c r="B742" s="131" t="s">
        <v>149</v>
      </c>
      <c r="C742" s="131" t="s">
        <v>8</v>
      </c>
      <c r="D742" s="132">
        <f t="shared" si="291"/>
        <v>289.01734104046244</v>
      </c>
      <c r="E742" s="131">
        <v>692</v>
      </c>
      <c r="F742" s="131">
        <v>696</v>
      </c>
      <c r="G742" s="131">
        <v>700</v>
      </c>
      <c r="H742" s="131">
        <v>706</v>
      </c>
      <c r="I742" s="131">
        <v>686</v>
      </c>
      <c r="J742" s="131">
        <v>696</v>
      </c>
      <c r="K742" s="132">
        <f t="shared" si="292"/>
        <v>4</v>
      </c>
      <c r="L742" s="132">
        <f t="shared" si="293"/>
        <v>1156.0693641618498</v>
      </c>
      <c r="M742" s="133" t="s">
        <v>5</v>
      </c>
    </row>
    <row r="743" spans="1:13" s="127" customFormat="1" ht="15.75" customHeight="1">
      <c r="A743" s="134">
        <v>43341</v>
      </c>
      <c r="B743" s="135" t="s">
        <v>352</v>
      </c>
      <c r="C743" s="135" t="s">
        <v>8</v>
      </c>
      <c r="D743" s="136">
        <f t="shared" si="291"/>
        <v>299.40119760479041</v>
      </c>
      <c r="E743" s="135">
        <v>668</v>
      </c>
      <c r="F743" s="135">
        <v>672</v>
      </c>
      <c r="G743" s="135">
        <v>676</v>
      </c>
      <c r="H743" s="135">
        <v>682</v>
      </c>
      <c r="I743" s="135">
        <v>662</v>
      </c>
      <c r="J743" s="135">
        <v>682</v>
      </c>
      <c r="K743" s="136">
        <f t="shared" si="292"/>
        <v>14</v>
      </c>
      <c r="L743" s="136">
        <f t="shared" si="293"/>
        <v>4191.6167664670656</v>
      </c>
      <c r="M743" s="137" t="s">
        <v>5</v>
      </c>
    </row>
    <row r="744" spans="1:13" s="127" customFormat="1" ht="15.75" customHeight="1">
      <c r="A744" s="134">
        <v>43341</v>
      </c>
      <c r="B744" s="135" t="s">
        <v>149</v>
      </c>
      <c r="C744" s="135" t="s">
        <v>8</v>
      </c>
      <c r="D744" s="136">
        <f t="shared" si="291"/>
        <v>296.73590504451039</v>
      </c>
      <c r="E744" s="135">
        <v>674</v>
      </c>
      <c r="F744" s="135">
        <v>678</v>
      </c>
      <c r="G744" s="135">
        <v>682</v>
      </c>
      <c r="H744" s="135">
        <v>687</v>
      </c>
      <c r="I744" s="135">
        <v>668</v>
      </c>
      <c r="J744" s="135">
        <v>687</v>
      </c>
      <c r="K744" s="136">
        <f t="shared" si="292"/>
        <v>13</v>
      </c>
      <c r="L744" s="136">
        <f t="shared" si="293"/>
        <v>3857.5667655786351</v>
      </c>
      <c r="M744" s="137" t="s">
        <v>5</v>
      </c>
    </row>
    <row r="745" spans="1:13" s="127" customFormat="1" ht="15.75" customHeight="1">
      <c r="A745" s="134">
        <v>43341</v>
      </c>
      <c r="B745" s="135" t="s">
        <v>354</v>
      </c>
      <c r="C745" s="135" t="s">
        <v>8</v>
      </c>
      <c r="D745" s="136">
        <f t="shared" si="291"/>
        <v>909.09090909090912</v>
      </c>
      <c r="E745" s="135">
        <v>220</v>
      </c>
      <c r="F745" s="135">
        <v>222</v>
      </c>
      <c r="G745" s="135">
        <v>224</v>
      </c>
      <c r="H745" s="135">
        <v>227</v>
      </c>
      <c r="I745" s="135">
        <v>217</v>
      </c>
      <c r="J745" s="135">
        <v>224</v>
      </c>
      <c r="K745" s="136">
        <f t="shared" si="292"/>
        <v>4</v>
      </c>
      <c r="L745" s="136">
        <f t="shared" si="293"/>
        <v>3636.3636363636365</v>
      </c>
      <c r="M745" s="137" t="s">
        <v>5</v>
      </c>
    </row>
    <row r="746" spans="1:13" s="127" customFormat="1" ht="15.75" customHeight="1">
      <c r="A746" s="134">
        <v>43341</v>
      </c>
      <c r="B746" s="135" t="s">
        <v>353</v>
      </c>
      <c r="C746" s="135" t="s">
        <v>8</v>
      </c>
      <c r="D746" s="136">
        <f t="shared" si="291"/>
        <v>1273.8853503184714</v>
      </c>
      <c r="E746" s="135">
        <v>157</v>
      </c>
      <c r="F746" s="135">
        <v>158.25</v>
      </c>
      <c r="G746" s="135">
        <v>159.75</v>
      </c>
      <c r="H746" s="135">
        <v>162</v>
      </c>
      <c r="I746" s="135">
        <v>155</v>
      </c>
      <c r="J746" s="135">
        <v>159.75</v>
      </c>
      <c r="K746" s="136">
        <f t="shared" si="292"/>
        <v>2.75</v>
      </c>
      <c r="L746" s="136">
        <f t="shared" si="293"/>
        <v>3503.1847133757965</v>
      </c>
      <c r="M746" s="137" t="s">
        <v>5</v>
      </c>
    </row>
    <row r="747" spans="1:13" s="127" customFormat="1" ht="15.75" customHeight="1">
      <c r="A747" s="134">
        <v>43341</v>
      </c>
      <c r="B747" s="135" t="s">
        <v>351</v>
      </c>
      <c r="C747" s="135" t="s">
        <v>8</v>
      </c>
      <c r="D747" s="136">
        <f t="shared" si="291"/>
        <v>858.36909871244632</v>
      </c>
      <c r="E747" s="135">
        <v>233</v>
      </c>
      <c r="F747" s="135">
        <v>235</v>
      </c>
      <c r="G747" s="135">
        <v>237</v>
      </c>
      <c r="H747" s="135">
        <v>240</v>
      </c>
      <c r="I747" s="135">
        <v>230</v>
      </c>
      <c r="J747" s="135">
        <v>237</v>
      </c>
      <c r="K747" s="136">
        <f t="shared" si="292"/>
        <v>4</v>
      </c>
      <c r="L747" s="136">
        <f t="shared" si="293"/>
        <v>3433.4763948497853</v>
      </c>
      <c r="M747" s="137" t="s">
        <v>5</v>
      </c>
    </row>
    <row r="748" spans="1:13" s="127" customFormat="1" ht="15.75" customHeight="1">
      <c r="A748" s="134">
        <v>43341</v>
      </c>
      <c r="B748" s="135" t="s">
        <v>355</v>
      </c>
      <c r="C748" s="135" t="s">
        <v>8</v>
      </c>
      <c r="D748" s="136">
        <f t="shared" si="291"/>
        <v>1626.0162601626016</v>
      </c>
      <c r="E748" s="135">
        <v>123</v>
      </c>
      <c r="F748" s="135">
        <v>124</v>
      </c>
      <c r="G748" s="135">
        <v>125.5</v>
      </c>
      <c r="H748" s="135">
        <v>127</v>
      </c>
      <c r="I748" s="135">
        <v>121.45</v>
      </c>
      <c r="J748" s="135">
        <v>124</v>
      </c>
      <c r="K748" s="136">
        <f t="shared" si="292"/>
        <v>1</v>
      </c>
      <c r="L748" s="136">
        <f t="shared" si="293"/>
        <v>1626.0162601626016</v>
      </c>
      <c r="M748" s="137" t="s">
        <v>5</v>
      </c>
    </row>
    <row r="749" spans="1:13" s="127" customFormat="1" ht="15.75" customHeight="1">
      <c r="A749" s="134">
        <v>43341</v>
      </c>
      <c r="B749" s="135" t="s">
        <v>348</v>
      </c>
      <c r="C749" s="135" t="s">
        <v>8</v>
      </c>
      <c r="D749" s="136">
        <f t="shared" si="291"/>
        <v>138.69625520110958</v>
      </c>
      <c r="E749" s="135">
        <v>1442</v>
      </c>
      <c r="F749" s="135">
        <v>1450</v>
      </c>
      <c r="G749" s="135">
        <v>1458</v>
      </c>
      <c r="H749" s="135">
        <v>1470</v>
      </c>
      <c r="I749" s="135">
        <v>1430</v>
      </c>
      <c r="J749" s="135">
        <v>1450</v>
      </c>
      <c r="K749" s="136">
        <f t="shared" si="292"/>
        <v>8</v>
      </c>
      <c r="L749" s="136">
        <f t="shared" si="293"/>
        <v>1109.5700416088766</v>
      </c>
      <c r="M749" s="137" t="s">
        <v>5</v>
      </c>
    </row>
    <row r="750" spans="1:13" s="127" customFormat="1" ht="15.75" customHeight="1">
      <c r="A750" s="130">
        <v>43340</v>
      </c>
      <c r="B750" s="138" t="s">
        <v>349</v>
      </c>
      <c r="C750" s="138" t="s">
        <v>8</v>
      </c>
      <c r="D750" s="139">
        <f t="shared" si="291"/>
        <v>5882.3529411764703</v>
      </c>
      <c r="E750" s="138">
        <v>34</v>
      </c>
      <c r="F750" s="138">
        <v>34.4</v>
      </c>
      <c r="G750" s="138">
        <v>34.799999999999997</v>
      </c>
      <c r="H750" s="138">
        <v>35.5</v>
      </c>
      <c r="I750" s="138">
        <v>33.4</v>
      </c>
      <c r="J750" s="138">
        <v>35.5</v>
      </c>
      <c r="K750" s="139">
        <f t="shared" si="292"/>
        <v>1.5</v>
      </c>
      <c r="L750" s="139">
        <f t="shared" si="293"/>
        <v>8823.5294117647063</v>
      </c>
      <c r="M750" s="126" t="s">
        <v>5</v>
      </c>
    </row>
    <row r="751" spans="1:13" s="127" customFormat="1" ht="15.75" customHeight="1">
      <c r="A751" s="130">
        <v>43340</v>
      </c>
      <c r="B751" s="138" t="s">
        <v>346</v>
      </c>
      <c r="C751" s="138" t="s">
        <v>8</v>
      </c>
      <c r="D751" s="139">
        <f t="shared" si="291"/>
        <v>869.56521739130437</v>
      </c>
      <c r="E751" s="138">
        <v>230</v>
      </c>
      <c r="F751" s="138">
        <v>232</v>
      </c>
      <c r="G751" s="138">
        <v>235</v>
      </c>
      <c r="H751" s="138">
        <v>239</v>
      </c>
      <c r="I751" s="138">
        <v>227</v>
      </c>
      <c r="J751" s="138">
        <v>239</v>
      </c>
      <c r="K751" s="139">
        <f t="shared" si="292"/>
        <v>9</v>
      </c>
      <c r="L751" s="139">
        <f t="shared" si="293"/>
        <v>7826.086956521739</v>
      </c>
      <c r="M751" s="126" t="s">
        <v>5</v>
      </c>
    </row>
    <row r="752" spans="1:13" s="127" customFormat="1" ht="15.75" customHeight="1">
      <c r="A752" s="140">
        <v>43340</v>
      </c>
      <c r="B752" s="138" t="s">
        <v>351</v>
      </c>
      <c r="C752" s="138" t="s">
        <v>8</v>
      </c>
      <c r="D752" s="139">
        <f t="shared" si="291"/>
        <v>911.16173120728934</v>
      </c>
      <c r="E752" s="138">
        <v>219.5</v>
      </c>
      <c r="F752" s="138">
        <v>221</v>
      </c>
      <c r="G752" s="138">
        <v>223</v>
      </c>
      <c r="H752" s="138">
        <v>225</v>
      </c>
      <c r="I752" s="138">
        <v>217</v>
      </c>
      <c r="J752" s="138">
        <v>225</v>
      </c>
      <c r="K752" s="139">
        <f t="shared" si="292"/>
        <v>5.5</v>
      </c>
      <c r="L752" s="139">
        <f t="shared" si="293"/>
        <v>5011.3895216400915</v>
      </c>
      <c r="M752" s="126" t="s">
        <v>5</v>
      </c>
    </row>
    <row r="753" spans="1:13" s="127" customFormat="1" ht="15.75" customHeight="1">
      <c r="A753" s="130">
        <v>43340</v>
      </c>
      <c r="B753" s="138" t="s">
        <v>348</v>
      </c>
      <c r="C753" s="138" t="s">
        <v>8</v>
      </c>
      <c r="D753" s="139">
        <f t="shared" si="291"/>
        <v>143.88489208633092</v>
      </c>
      <c r="E753" s="138">
        <v>1390</v>
      </c>
      <c r="F753" s="138">
        <v>1398</v>
      </c>
      <c r="G753" s="138">
        <v>1408</v>
      </c>
      <c r="H753" s="138">
        <v>1420</v>
      </c>
      <c r="I753" s="138">
        <v>1378</v>
      </c>
      <c r="J753" s="138">
        <v>1408</v>
      </c>
      <c r="K753" s="139">
        <f t="shared" si="292"/>
        <v>18</v>
      </c>
      <c r="L753" s="139">
        <f t="shared" si="293"/>
        <v>2589.9280575539565</v>
      </c>
      <c r="M753" s="126" t="s">
        <v>5</v>
      </c>
    </row>
    <row r="754" spans="1:13" s="127" customFormat="1" ht="15.75" customHeight="1">
      <c r="A754" s="130">
        <v>43340</v>
      </c>
      <c r="B754" s="138" t="s">
        <v>343</v>
      </c>
      <c r="C754" s="138" t="s">
        <v>8</v>
      </c>
      <c r="D754" s="139">
        <f t="shared" si="291"/>
        <v>64.205457463884429</v>
      </c>
      <c r="E754" s="138">
        <v>3115</v>
      </c>
      <c r="F754" s="138">
        <v>3130</v>
      </c>
      <c r="G754" s="138">
        <v>3145</v>
      </c>
      <c r="H754" s="138">
        <v>3165</v>
      </c>
      <c r="I754" s="138">
        <v>3090</v>
      </c>
      <c r="J754" s="138">
        <v>3145</v>
      </c>
      <c r="K754" s="139">
        <f t="shared" si="292"/>
        <v>30</v>
      </c>
      <c r="L754" s="139">
        <f t="shared" si="293"/>
        <v>1926.1637239165329</v>
      </c>
      <c r="M754" s="126" t="s">
        <v>5</v>
      </c>
    </row>
    <row r="755" spans="1:13" s="127" customFormat="1" ht="15.75" customHeight="1">
      <c r="A755" s="130">
        <v>43340</v>
      </c>
      <c r="B755" s="138" t="s">
        <v>344</v>
      </c>
      <c r="C755" s="138" t="s">
        <v>8</v>
      </c>
      <c r="D755" s="139">
        <f t="shared" si="291"/>
        <v>159.36254980079681</v>
      </c>
      <c r="E755" s="138">
        <v>1255</v>
      </c>
      <c r="F755" s="138">
        <v>1265</v>
      </c>
      <c r="G755" s="138">
        <v>1275</v>
      </c>
      <c r="H755" s="138">
        <v>1290</v>
      </c>
      <c r="I755" s="138">
        <v>1240</v>
      </c>
      <c r="J755" s="138">
        <v>1265</v>
      </c>
      <c r="K755" s="139">
        <f t="shared" si="292"/>
        <v>10</v>
      </c>
      <c r="L755" s="139">
        <f t="shared" si="293"/>
        <v>1593.6254980079682</v>
      </c>
      <c r="M755" s="126" t="s">
        <v>5</v>
      </c>
    </row>
    <row r="756" spans="1:13" s="127" customFormat="1" ht="15.75" customHeight="1">
      <c r="A756" s="140">
        <v>43340</v>
      </c>
      <c r="B756" s="138" t="s">
        <v>350</v>
      </c>
      <c r="C756" s="138" t="s">
        <v>8</v>
      </c>
      <c r="D756" s="139">
        <f t="shared" si="291"/>
        <v>254.77707006369425</v>
      </c>
      <c r="E756" s="138">
        <v>785</v>
      </c>
      <c r="F756" s="138">
        <v>789</v>
      </c>
      <c r="G756" s="138">
        <v>793</v>
      </c>
      <c r="H756" s="138">
        <v>799</v>
      </c>
      <c r="I756" s="138">
        <v>780</v>
      </c>
      <c r="J756" s="138">
        <v>789</v>
      </c>
      <c r="K756" s="139">
        <f t="shared" si="292"/>
        <v>4</v>
      </c>
      <c r="L756" s="139">
        <f t="shared" si="293"/>
        <v>1019.108280254777</v>
      </c>
      <c r="M756" s="126" t="s">
        <v>5</v>
      </c>
    </row>
    <row r="757" spans="1:13" s="127" customFormat="1" ht="15.75" customHeight="1">
      <c r="A757" s="130">
        <v>43340</v>
      </c>
      <c r="B757" s="138" t="s">
        <v>345</v>
      </c>
      <c r="C757" s="138" t="s">
        <v>8</v>
      </c>
      <c r="D757" s="139">
        <f t="shared" si="291"/>
        <v>17543.859649122805</v>
      </c>
      <c r="E757" s="138">
        <v>11.4</v>
      </c>
      <c r="F757" s="138">
        <v>11.8</v>
      </c>
      <c r="G757" s="138">
        <v>12.3</v>
      </c>
      <c r="H757" s="138">
        <v>13</v>
      </c>
      <c r="I757" s="138">
        <v>10.8</v>
      </c>
      <c r="J757" s="138">
        <v>11.4</v>
      </c>
      <c r="K757" s="139">
        <f t="shared" si="292"/>
        <v>0</v>
      </c>
      <c r="L757" s="139">
        <f t="shared" si="293"/>
        <v>0</v>
      </c>
      <c r="M757" s="126" t="s">
        <v>171</v>
      </c>
    </row>
    <row r="758" spans="1:13" s="127" customFormat="1" ht="15.75" customHeight="1">
      <c r="A758" s="130">
        <v>43340</v>
      </c>
      <c r="B758" s="138" t="s">
        <v>347</v>
      </c>
      <c r="C758" s="138" t="s">
        <v>8</v>
      </c>
      <c r="D758" s="139">
        <f t="shared" si="291"/>
        <v>1238.3900928792571</v>
      </c>
      <c r="E758" s="138">
        <v>161.5</v>
      </c>
      <c r="F758" s="138">
        <v>163</v>
      </c>
      <c r="G758" s="138">
        <v>165</v>
      </c>
      <c r="H758" s="138">
        <v>167</v>
      </c>
      <c r="I758" s="138">
        <v>159.44999999999999</v>
      </c>
      <c r="J758" s="138">
        <v>161.5</v>
      </c>
      <c r="K758" s="139">
        <f t="shared" si="292"/>
        <v>0</v>
      </c>
      <c r="L758" s="139">
        <f t="shared" si="293"/>
        <v>0</v>
      </c>
      <c r="M758" s="126" t="s">
        <v>171</v>
      </c>
    </row>
    <row r="759" spans="1:13" s="127" customFormat="1" ht="15.75" customHeight="1">
      <c r="A759" s="130">
        <v>43340</v>
      </c>
      <c r="B759" s="138" t="s">
        <v>342</v>
      </c>
      <c r="C759" s="138" t="s">
        <v>8</v>
      </c>
      <c r="D759" s="139">
        <f t="shared" si="291"/>
        <v>1639.344262295082</v>
      </c>
      <c r="E759" s="138">
        <v>122</v>
      </c>
      <c r="F759" s="138">
        <v>123</v>
      </c>
      <c r="G759" s="138">
        <v>124.5</v>
      </c>
      <c r="H759" s="138">
        <v>126</v>
      </c>
      <c r="I759" s="138">
        <v>120</v>
      </c>
      <c r="J759" s="138">
        <v>120</v>
      </c>
      <c r="K759" s="128">
        <f t="shared" si="292"/>
        <v>-2</v>
      </c>
      <c r="L759" s="128">
        <f t="shared" si="293"/>
        <v>-3278.688524590164</v>
      </c>
      <c r="M759" s="129" t="s">
        <v>7</v>
      </c>
    </row>
    <row r="760" spans="1:13" s="127" customFormat="1" ht="15.75" customHeight="1">
      <c r="A760" s="130">
        <v>43339</v>
      </c>
      <c r="B760" s="131" t="s">
        <v>338</v>
      </c>
      <c r="C760" s="131" t="s">
        <v>8</v>
      </c>
      <c r="D760" s="132">
        <f t="shared" si="291"/>
        <v>2702.7027027027025</v>
      </c>
      <c r="E760" s="197">
        <v>74</v>
      </c>
      <c r="F760" s="197">
        <v>74.599999999999994</v>
      </c>
      <c r="G760" s="197">
        <v>75.5</v>
      </c>
      <c r="H760" s="197">
        <v>76.5</v>
      </c>
      <c r="I760" s="197">
        <v>73</v>
      </c>
      <c r="J760" s="197">
        <v>75.5</v>
      </c>
      <c r="K760" s="131">
        <f t="shared" si="292"/>
        <v>1.5</v>
      </c>
      <c r="L760" s="132">
        <f t="shared" si="293"/>
        <v>4054.0540540540537</v>
      </c>
      <c r="M760" s="133" t="s">
        <v>5</v>
      </c>
    </row>
    <row r="761" spans="1:13" s="127" customFormat="1" ht="15.75" customHeight="1">
      <c r="A761" s="130">
        <v>43339</v>
      </c>
      <c r="B761" s="131" t="s">
        <v>60</v>
      </c>
      <c r="C761" s="131" t="s">
        <v>8</v>
      </c>
      <c r="D761" s="132">
        <f t="shared" si="291"/>
        <v>1694.9152542372881</v>
      </c>
      <c r="E761" s="197">
        <v>118</v>
      </c>
      <c r="F761" s="197">
        <v>119</v>
      </c>
      <c r="G761" s="197">
        <v>120</v>
      </c>
      <c r="H761" s="197">
        <v>121.5</v>
      </c>
      <c r="I761" s="197">
        <v>116.45</v>
      </c>
      <c r="J761" s="197">
        <v>120</v>
      </c>
      <c r="K761" s="131">
        <f t="shared" si="292"/>
        <v>2</v>
      </c>
      <c r="L761" s="132">
        <f t="shared" si="293"/>
        <v>3389.8305084745762</v>
      </c>
      <c r="M761" s="133" t="s">
        <v>5</v>
      </c>
    </row>
    <row r="762" spans="1:13" s="127" customFormat="1" ht="15.75" customHeight="1">
      <c r="A762" s="130">
        <v>43339</v>
      </c>
      <c r="B762" s="131" t="s">
        <v>339</v>
      </c>
      <c r="C762" s="131" t="s">
        <v>6</v>
      </c>
      <c r="D762" s="132">
        <f t="shared" si="291"/>
        <v>373.8317757009346</v>
      </c>
      <c r="E762" s="197">
        <v>535</v>
      </c>
      <c r="F762" s="197">
        <v>532</v>
      </c>
      <c r="G762" s="197">
        <v>529</v>
      </c>
      <c r="H762" s="197">
        <v>526</v>
      </c>
      <c r="I762" s="197">
        <v>540</v>
      </c>
      <c r="J762" s="197">
        <v>526</v>
      </c>
      <c r="K762" s="131">
        <f>E762-J762</f>
        <v>9</v>
      </c>
      <c r="L762" s="132">
        <f t="shared" si="293"/>
        <v>3364.4859813084113</v>
      </c>
      <c r="M762" s="133" t="s">
        <v>5</v>
      </c>
    </row>
    <row r="763" spans="1:13" s="127" customFormat="1" ht="15.75" customHeight="1">
      <c r="A763" s="130">
        <v>43339</v>
      </c>
      <c r="B763" s="131" t="s">
        <v>340</v>
      </c>
      <c r="C763" s="131" t="s">
        <v>8</v>
      </c>
      <c r="D763" s="132">
        <f t="shared" si="291"/>
        <v>877.19298245614038</v>
      </c>
      <c r="E763" s="197">
        <v>228</v>
      </c>
      <c r="F763" s="197">
        <v>230</v>
      </c>
      <c r="G763" s="197">
        <v>232</v>
      </c>
      <c r="H763" s="197">
        <v>235</v>
      </c>
      <c r="I763" s="197">
        <v>225</v>
      </c>
      <c r="J763" s="197">
        <v>230</v>
      </c>
      <c r="K763" s="131">
        <f>J763-E763</f>
        <v>2</v>
      </c>
      <c r="L763" s="132">
        <f t="shared" si="293"/>
        <v>1754.3859649122808</v>
      </c>
      <c r="M763" s="133" t="s">
        <v>5</v>
      </c>
    </row>
    <row r="764" spans="1:13" s="127" customFormat="1" ht="15.75" customHeight="1">
      <c r="A764" s="130">
        <v>43339</v>
      </c>
      <c r="B764" s="131" t="s">
        <v>341</v>
      </c>
      <c r="C764" s="131" t="s">
        <v>8</v>
      </c>
      <c r="D764" s="132">
        <f t="shared" si="291"/>
        <v>2272.7272727272725</v>
      </c>
      <c r="E764" s="197">
        <v>88</v>
      </c>
      <c r="F764" s="197">
        <v>88.7</v>
      </c>
      <c r="G764" s="197">
        <v>89.5</v>
      </c>
      <c r="H764" s="197">
        <v>90.5</v>
      </c>
      <c r="I764" s="197">
        <v>87</v>
      </c>
      <c r="J764" s="197">
        <v>88.7</v>
      </c>
      <c r="K764" s="131">
        <f>J764-E764</f>
        <v>0.70000000000000284</v>
      </c>
      <c r="L764" s="132">
        <f t="shared" si="293"/>
        <v>1590.9090909090971</v>
      </c>
      <c r="M764" s="133" t="s">
        <v>5</v>
      </c>
    </row>
    <row r="765" spans="1:13" s="127" customFormat="1" ht="15.75" customHeight="1">
      <c r="A765" s="130">
        <v>43339</v>
      </c>
      <c r="B765" s="131" t="s">
        <v>337</v>
      </c>
      <c r="C765" s="131" t="s">
        <v>8</v>
      </c>
      <c r="D765" s="132">
        <f t="shared" si="291"/>
        <v>310.07751937984494</v>
      </c>
      <c r="E765" s="197">
        <v>645</v>
      </c>
      <c r="F765" s="197">
        <v>649</v>
      </c>
      <c r="G765" s="197">
        <v>653</v>
      </c>
      <c r="H765" s="197">
        <v>658</v>
      </c>
      <c r="I765" s="197">
        <v>639</v>
      </c>
      <c r="J765" s="197">
        <v>649</v>
      </c>
      <c r="K765" s="131">
        <f>J765-E765</f>
        <v>4</v>
      </c>
      <c r="L765" s="132">
        <f t="shared" si="293"/>
        <v>1240.3100775193798</v>
      </c>
      <c r="M765" s="133" t="s">
        <v>5</v>
      </c>
    </row>
    <row r="766" spans="1:13" s="127" customFormat="1" ht="15.75" customHeight="1">
      <c r="A766" s="134">
        <v>43336</v>
      </c>
      <c r="B766" s="138" t="s">
        <v>44</v>
      </c>
      <c r="C766" s="138" t="s">
        <v>331</v>
      </c>
      <c r="D766" s="136">
        <v>447</v>
      </c>
      <c r="E766" s="138" t="s">
        <v>332</v>
      </c>
      <c r="F766" s="138">
        <v>444</v>
      </c>
      <c r="G766" s="138">
        <v>441</v>
      </c>
      <c r="H766" s="138" t="s">
        <v>333</v>
      </c>
      <c r="I766" s="138">
        <v>452</v>
      </c>
      <c r="J766" s="138" t="s">
        <v>333</v>
      </c>
      <c r="K766" s="135">
        <v>10</v>
      </c>
      <c r="L766" s="136">
        <f t="shared" si="293"/>
        <v>4470</v>
      </c>
      <c r="M766" s="133" t="s">
        <v>5</v>
      </c>
    </row>
    <row r="767" spans="1:13" s="127" customFormat="1" ht="15.75" customHeight="1">
      <c r="A767" s="134">
        <v>43336</v>
      </c>
      <c r="B767" s="138" t="s">
        <v>43</v>
      </c>
      <c r="C767" s="138" t="s">
        <v>334</v>
      </c>
      <c r="D767" s="136">
        <v>531</v>
      </c>
      <c r="E767" s="138" t="s">
        <v>335</v>
      </c>
      <c r="F767" s="138">
        <v>379</v>
      </c>
      <c r="G767" s="138">
        <v>382</v>
      </c>
      <c r="H767" s="138" t="s">
        <v>336</v>
      </c>
      <c r="I767" s="138">
        <v>373</v>
      </c>
      <c r="J767" s="138">
        <v>373</v>
      </c>
      <c r="K767" s="141">
        <v>-3.5</v>
      </c>
      <c r="L767" s="142">
        <f t="shared" si="293"/>
        <v>-1858.5</v>
      </c>
      <c r="M767" s="143" t="s">
        <v>7</v>
      </c>
    </row>
    <row r="768" spans="1:13" s="127" customFormat="1" ht="15.75" customHeight="1">
      <c r="A768" s="130">
        <v>43335</v>
      </c>
      <c r="B768" s="131" t="s">
        <v>67</v>
      </c>
      <c r="C768" s="131" t="s">
        <v>8</v>
      </c>
      <c r="D768" s="132">
        <f t="shared" ref="D768:D785" si="294">200000/E768</f>
        <v>302.11480362537765</v>
      </c>
      <c r="E768" s="131">
        <v>662</v>
      </c>
      <c r="F768" s="131">
        <v>666</v>
      </c>
      <c r="G768" s="131">
        <v>670</v>
      </c>
      <c r="H768" s="131">
        <v>675</v>
      </c>
      <c r="I768" s="131">
        <v>652</v>
      </c>
      <c r="J768" s="131">
        <v>652</v>
      </c>
      <c r="K768" s="141">
        <v>-3.5</v>
      </c>
      <c r="L768" s="142">
        <f t="shared" si="293"/>
        <v>-1057.4018126888218</v>
      </c>
      <c r="M768" s="143" t="s">
        <v>7</v>
      </c>
    </row>
    <row r="769" spans="1:13" s="127" customFormat="1" ht="15.75" customHeight="1">
      <c r="A769" s="130">
        <v>43335</v>
      </c>
      <c r="B769" s="131" t="s">
        <v>327</v>
      </c>
      <c r="C769" s="131" t="s">
        <v>8</v>
      </c>
      <c r="D769" s="132">
        <f t="shared" si="294"/>
        <v>309.1190108191654</v>
      </c>
      <c r="E769" s="131">
        <v>647</v>
      </c>
      <c r="F769" s="131">
        <v>651</v>
      </c>
      <c r="G769" s="131">
        <v>655</v>
      </c>
      <c r="H769" s="131">
        <v>661</v>
      </c>
      <c r="I769" s="131">
        <v>641</v>
      </c>
      <c r="J769" s="131">
        <v>655</v>
      </c>
      <c r="K769" s="131">
        <f>J769-E769</f>
        <v>8</v>
      </c>
      <c r="L769" s="132">
        <f t="shared" si="293"/>
        <v>2472.9520865533232</v>
      </c>
      <c r="M769" s="133" t="s">
        <v>5</v>
      </c>
    </row>
    <row r="770" spans="1:13" s="127" customFormat="1" ht="15.75" customHeight="1">
      <c r="A770" s="130">
        <v>43335</v>
      </c>
      <c r="B770" s="131" t="s">
        <v>328</v>
      </c>
      <c r="C770" s="131" t="s">
        <v>8</v>
      </c>
      <c r="D770" s="132">
        <f t="shared" si="294"/>
        <v>429.18454935622316</v>
      </c>
      <c r="E770" s="131">
        <v>466</v>
      </c>
      <c r="F770" s="131">
        <v>469</v>
      </c>
      <c r="G770" s="131">
        <v>472</v>
      </c>
      <c r="H770" s="131">
        <v>476</v>
      </c>
      <c r="I770" s="131">
        <v>462</v>
      </c>
      <c r="J770" s="131">
        <v>476</v>
      </c>
      <c r="K770" s="131">
        <f>J770-E770</f>
        <v>10</v>
      </c>
      <c r="L770" s="132">
        <f t="shared" si="293"/>
        <v>4291.8454935622312</v>
      </c>
      <c r="M770" s="133" t="s">
        <v>5</v>
      </c>
    </row>
    <row r="771" spans="1:13" s="127" customFormat="1" ht="15.75" customHeight="1">
      <c r="A771" s="130">
        <v>43335</v>
      </c>
      <c r="B771" s="131" t="s">
        <v>329</v>
      </c>
      <c r="C771" s="131" t="s">
        <v>8</v>
      </c>
      <c r="D771" s="132">
        <f t="shared" si="294"/>
        <v>349.65034965034965</v>
      </c>
      <c r="E771" s="131">
        <v>572</v>
      </c>
      <c r="F771" s="131">
        <v>575</v>
      </c>
      <c r="G771" s="131">
        <v>578</v>
      </c>
      <c r="H771" s="131">
        <v>582</v>
      </c>
      <c r="I771" s="131">
        <v>568</v>
      </c>
      <c r="J771" s="131">
        <v>575</v>
      </c>
      <c r="K771" s="131">
        <f>J771-E771</f>
        <v>3</v>
      </c>
      <c r="L771" s="132">
        <f t="shared" si="293"/>
        <v>1048.951048951049</v>
      </c>
      <c r="M771" s="133" t="s">
        <v>5</v>
      </c>
    </row>
    <row r="772" spans="1:13" s="127" customFormat="1" ht="15.75" customHeight="1">
      <c r="A772" s="130">
        <v>43335</v>
      </c>
      <c r="B772" s="131" t="s">
        <v>324</v>
      </c>
      <c r="C772" s="131" t="s">
        <v>8</v>
      </c>
      <c r="D772" s="132">
        <f t="shared" si="294"/>
        <v>276.24309392265195</v>
      </c>
      <c r="E772" s="131">
        <v>724</v>
      </c>
      <c r="F772" s="131">
        <v>728</v>
      </c>
      <c r="G772" s="131">
        <v>732</v>
      </c>
      <c r="H772" s="131">
        <v>738</v>
      </c>
      <c r="I772" s="131">
        <v>718</v>
      </c>
      <c r="J772" s="131">
        <v>738</v>
      </c>
      <c r="K772" s="131">
        <f>J772-E772</f>
        <v>14</v>
      </c>
      <c r="L772" s="132">
        <f t="shared" si="293"/>
        <v>3867.4033149171273</v>
      </c>
      <c r="M772" s="133" t="s">
        <v>5</v>
      </c>
    </row>
    <row r="773" spans="1:13" s="127" customFormat="1" ht="15.75" customHeight="1">
      <c r="A773" s="130">
        <v>43335</v>
      </c>
      <c r="B773" s="131" t="s">
        <v>330</v>
      </c>
      <c r="C773" s="131" t="s">
        <v>8</v>
      </c>
      <c r="D773" s="132">
        <f t="shared" si="294"/>
        <v>140.8450704225352</v>
      </c>
      <c r="E773" s="131">
        <v>1420</v>
      </c>
      <c r="F773" s="131">
        <v>1430</v>
      </c>
      <c r="G773" s="131">
        <v>1440</v>
      </c>
      <c r="H773" s="131">
        <v>1455</v>
      </c>
      <c r="I773" s="131">
        <v>1405</v>
      </c>
      <c r="J773" s="131">
        <v>1455</v>
      </c>
      <c r="K773" s="131">
        <f>J773-E773</f>
        <v>35</v>
      </c>
      <c r="L773" s="132">
        <f t="shared" si="293"/>
        <v>4929.577464788732</v>
      </c>
      <c r="M773" s="133" t="s">
        <v>5</v>
      </c>
    </row>
    <row r="774" spans="1:13" s="127" customFormat="1" ht="15.75" customHeight="1">
      <c r="A774" s="130">
        <v>43333</v>
      </c>
      <c r="B774" s="131" t="s">
        <v>318</v>
      </c>
      <c r="C774" s="131" t="s">
        <v>8</v>
      </c>
      <c r="D774" s="132">
        <f t="shared" si="294"/>
        <v>735.29411764705878</v>
      </c>
      <c r="E774" s="131">
        <v>272</v>
      </c>
      <c r="F774" s="131">
        <v>274</v>
      </c>
      <c r="G774" s="131">
        <v>276</v>
      </c>
      <c r="H774" s="131">
        <v>279</v>
      </c>
      <c r="I774" s="131">
        <v>269</v>
      </c>
      <c r="J774" s="131">
        <v>274</v>
      </c>
      <c r="K774" s="131">
        <f t="shared" ref="K774:K785" si="295">+J774-E774</f>
        <v>2</v>
      </c>
      <c r="L774" s="132">
        <f t="shared" ref="L774:L779" si="296">+K774*D774</f>
        <v>1470.5882352941176</v>
      </c>
      <c r="M774" s="133" t="s">
        <v>5</v>
      </c>
    </row>
    <row r="775" spans="1:13" s="127" customFormat="1" ht="15.75" customHeight="1">
      <c r="A775" s="130">
        <v>43333</v>
      </c>
      <c r="B775" s="131" t="s">
        <v>323</v>
      </c>
      <c r="C775" s="131" t="s">
        <v>8</v>
      </c>
      <c r="D775" s="132">
        <f t="shared" si="294"/>
        <v>221.23893805309734</v>
      </c>
      <c r="E775" s="131">
        <v>904</v>
      </c>
      <c r="F775" s="131">
        <v>909</v>
      </c>
      <c r="G775" s="131">
        <v>915</v>
      </c>
      <c r="H775" s="131">
        <v>923</v>
      </c>
      <c r="I775" s="131">
        <v>895</v>
      </c>
      <c r="J775" s="131">
        <v>909</v>
      </c>
      <c r="K775" s="131">
        <f t="shared" si="295"/>
        <v>5</v>
      </c>
      <c r="L775" s="132">
        <f t="shared" si="296"/>
        <v>1106.1946902654868</v>
      </c>
      <c r="M775" s="133" t="s">
        <v>5</v>
      </c>
    </row>
    <row r="776" spans="1:13" s="127" customFormat="1" ht="15.75" customHeight="1">
      <c r="A776" s="130">
        <v>43333</v>
      </c>
      <c r="B776" s="131" t="s">
        <v>324</v>
      </c>
      <c r="C776" s="131" t="s">
        <v>8</v>
      </c>
      <c r="D776" s="132">
        <f t="shared" si="294"/>
        <v>281.6901408450704</v>
      </c>
      <c r="E776" s="131">
        <v>710</v>
      </c>
      <c r="F776" s="131">
        <v>714</v>
      </c>
      <c r="G776" s="131">
        <v>718</v>
      </c>
      <c r="H776" s="131">
        <v>724</v>
      </c>
      <c r="I776" s="131">
        <v>704</v>
      </c>
      <c r="J776" s="131">
        <v>714</v>
      </c>
      <c r="K776" s="131">
        <f t="shared" si="295"/>
        <v>4</v>
      </c>
      <c r="L776" s="132">
        <f t="shared" si="296"/>
        <v>1126.7605633802816</v>
      </c>
      <c r="M776" s="133" t="s">
        <v>5</v>
      </c>
    </row>
    <row r="777" spans="1:13" s="127" customFormat="1" ht="15.75" customHeight="1">
      <c r="A777" s="130">
        <v>43333</v>
      </c>
      <c r="B777" s="131" t="s">
        <v>325</v>
      </c>
      <c r="C777" s="131" t="s">
        <v>8</v>
      </c>
      <c r="D777" s="132">
        <f t="shared" si="294"/>
        <v>809.71659919028343</v>
      </c>
      <c r="E777" s="131">
        <v>247</v>
      </c>
      <c r="F777" s="131">
        <v>249</v>
      </c>
      <c r="G777" s="131">
        <v>251</v>
      </c>
      <c r="H777" s="131">
        <v>254</v>
      </c>
      <c r="I777" s="131">
        <v>244</v>
      </c>
      <c r="J777" s="131">
        <v>251</v>
      </c>
      <c r="K777" s="131">
        <f t="shared" si="295"/>
        <v>4</v>
      </c>
      <c r="L777" s="132">
        <f t="shared" si="296"/>
        <v>3238.8663967611337</v>
      </c>
      <c r="M777" s="133" t="s">
        <v>5</v>
      </c>
    </row>
    <row r="778" spans="1:13" s="127" customFormat="1" ht="15.75" customHeight="1">
      <c r="A778" s="130">
        <v>43333</v>
      </c>
      <c r="B778" s="131" t="s">
        <v>576</v>
      </c>
      <c r="C778" s="131" t="s">
        <v>8</v>
      </c>
      <c r="D778" s="132">
        <f t="shared" si="294"/>
        <v>689.65517241379314</v>
      </c>
      <c r="E778" s="131">
        <v>290</v>
      </c>
      <c r="F778" s="131">
        <v>292</v>
      </c>
      <c r="G778" s="131">
        <v>294</v>
      </c>
      <c r="H778" s="131">
        <v>297</v>
      </c>
      <c r="I778" s="131">
        <v>287</v>
      </c>
      <c r="J778" s="131">
        <f>+G778</f>
        <v>294</v>
      </c>
      <c r="K778" s="131">
        <f t="shared" si="295"/>
        <v>4</v>
      </c>
      <c r="L778" s="132">
        <f t="shared" si="296"/>
        <v>2758.6206896551726</v>
      </c>
      <c r="M778" s="133" t="s">
        <v>5</v>
      </c>
    </row>
    <row r="779" spans="1:13" s="127" customFormat="1" ht="15.75" customHeight="1">
      <c r="A779" s="130">
        <v>43333</v>
      </c>
      <c r="B779" s="131" t="s">
        <v>326</v>
      </c>
      <c r="C779" s="131" t="s">
        <v>8</v>
      </c>
      <c r="D779" s="132">
        <f t="shared" si="294"/>
        <v>849.25690021231424</v>
      </c>
      <c r="E779" s="131">
        <v>235.5</v>
      </c>
      <c r="F779" s="131">
        <v>237</v>
      </c>
      <c r="G779" s="131">
        <v>239</v>
      </c>
      <c r="H779" s="131">
        <v>241</v>
      </c>
      <c r="I779" s="131">
        <v>233.45</v>
      </c>
      <c r="J779" s="131">
        <v>241</v>
      </c>
      <c r="K779" s="131">
        <f t="shared" si="295"/>
        <v>5.5</v>
      </c>
      <c r="L779" s="132">
        <f t="shared" si="296"/>
        <v>4670.9129511677284</v>
      </c>
      <c r="M779" s="133" t="s">
        <v>5</v>
      </c>
    </row>
    <row r="780" spans="1:13" s="127" customFormat="1" ht="15.75" customHeight="1">
      <c r="A780" s="130">
        <v>43332</v>
      </c>
      <c r="B780" s="124" t="s">
        <v>317</v>
      </c>
      <c r="C780" s="131" t="s">
        <v>8</v>
      </c>
      <c r="D780" s="132">
        <f t="shared" si="294"/>
        <v>163.66612111292963</v>
      </c>
      <c r="E780" s="131">
        <v>1222</v>
      </c>
      <c r="F780" s="131">
        <v>1230</v>
      </c>
      <c r="G780" s="131">
        <v>1238</v>
      </c>
      <c r="H780" s="131">
        <v>1250</v>
      </c>
      <c r="I780" s="131">
        <v>1212</v>
      </c>
      <c r="J780" s="131">
        <v>1250</v>
      </c>
      <c r="K780" s="131">
        <f t="shared" si="295"/>
        <v>28</v>
      </c>
      <c r="L780" s="132">
        <f>+K780*D780</f>
        <v>4582.6513911620295</v>
      </c>
      <c r="M780" s="133" t="s">
        <v>5</v>
      </c>
    </row>
    <row r="781" spans="1:13" s="127" customFormat="1" ht="15.75" customHeight="1">
      <c r="A781" s="130">
        <v>43332</v>
      </c>
      <c r="B781" s="124" t="s">
        <v>318</v>
      </c>
      <c r="C781" s="131" t="s">
        <v>8</v>
      </c>
      <c r="D781" s="132">
        <f t="shared" si="294"/>
        <v>740.74074074074076</v>
      </c>
      <c r="E781" s="131">
        <v>270</v>
      </c>
      <c r="F781" s="131">
        <v>272</v>
      </c>
      <c r="G781" s="131">
        <v>274</v>
      </c>
      <c r="H781" s="131">
        <v>277</v>
      </c>
      <c r="I781" s="131">
        <v>267</v>
      </c>
      <c r="J781" s="131">
        <v>272</v>
      </c>
      <c r="K781" s="131">
        <f t="shared" si="295"/>
        <v>2</v>
      </c>
      <c r="L781" s="132">
        <f t="shared" ref="L781:L785" si="297">+K781*D781</f>
        <v>1481.4814814814815</v>
      </c>
      <c r="M781" s="133" t="s">
        <v>5</v>
      </c>
    </row>
    <row r="782" spans="1:13" ht="15.75" customHeight="1">
      <c r="A782" s="130">
        <v>43332</v>
      </c>
      <c r="B782" s="124" t="s">
        <v>319</v>
      </c>
      <c r="C782" s="131" t="s">
        <v>8</v>
      </c>
      <c r="D782" s="132">
        <f t="shared" si="294"/>
        <v>446.42857142857144</v>
      </c>
      <c r="E782" s="131">
        <v>448</v>
      </c>
      <c r="F782" s="131">
        <v>451</v>
      </c>
      <c r="G782" s="131">
        <v>454</v>
      </c>
      <c r="H782" s="131">
        <v>458</v>
      </c>
      <c r="I782" s="131">
        <v>444</v>
      </c>
      <c r="J782" s="131">
        <v>458</v>
      </c>
      <c r="K782" s="131">
        <f t="shared" si="295"/>
        <v>10</v>
      </c>
      <c r="L782" s="132">
        <f t="shared" si="297"/>
        <v>4464.2857142857147</v>
      </c>
      <c r="M782" s="133" t="s">
        <v>5</v>
      </c>
    </row>
    <row r="783" spans="1:13" ht="15.75" customHeight="1">
      <c r="A783" s="130">
        <v>43332</v>
      </c>
      <c r="B783" s="124" t="s">
        <v>322</v>
      </c>
      <c r="C783" s="131" t="s">
        <v>8</v>
      </c>
      <c r="D783" s="132">
        <f t="shared" si="294"/>
        <v>112.35955056179775</v>
      </c>
      <c r="E783" s="131">
        <v>1780</v>
      </c>
      <c r="F783" s="131">
        <v>1790</v>
      </c>
      <c r="G783" s="131">
        <v>1800</v>
      </c>
      <c r="H783" s="131">
        <v>1815</v>
      </c>
      <c r="I783" s="131">
        <v>1765</v>
      </c>
      <c r="J783" s="131">
        <f>+F783</f>
        <v>1790</v>
      </c>
      <c r="K783" s="131">
        <f t="shared" si="295"/>
        <v>10</v>
      </c>
      <c r="L783" s="132">
        <f t="shared" si="297"/>
        <v>1123.5955056179776</v>
      </c>
      <c r="M783" s="133" t="s">
        <v>5</v>
      </c>
    </row>
    <row r="784" spans="1:13" ht="15.75" customHeight="1">
      <c r="A784" s="130">
        <v>43332</v>
      </c>
      <c r="B784" s="124" t="s">
        <v>321</v>
      </c>
      <c r="C784" s="131" t="s">
        <v>8</v>
      </c>
      <c r="D784" s="132">
        <f t="shared" si="294"/>
        <v>519.48051948051943</v>
      </c>
      <c r="E784" s="131">
        <v>385</v>
      </c>
      <c r="F784" s="131">
        <v>388</v>
      </c>
      <c r="G784" s="131">
        <v>391</v>
      </c>
      <c r="H784" s="131">
        <v>395</v>
      </c>
      <c r="I784" s="131">
        <v>381</v>
      </c>
      <c r="J784" s="131">
        <v>385</v>
      </c>
      <c r="K784" s="131">
        <f t="shared" si="295"/>
        <v>0</v>
      </c>
      <c r="L784" s="132">
        <f t="shared" si="297"/>
        <v>0</v>
      </c>
      <c r="M784" s="133" t="s">
        <v>70</v>
      </c>
    </row>
    <row r="785" spans="1:13" ht="15.75" customHeight="1">
      <c r="A785" s="130">
        <v>43332</v>
      </c>
      <c r="B785" s="124" t="s">
        <v>320</v>
      </c>
      <c r="C785" s="131" t="s">
        <v>8</v>
      </c>
      <c r="D785" s="132">
        <f t="shared" si="294"/>
        <v>145.1378809869376</v>
      </c>
      <c r="E785" s="131">
        <v>1378</v>
      </c>
      <c r="F785" s="131">
        <v>1386</v>
      </c>
      <c r="G785" s="131">
        <v>1396</v>
      </c>
      <c r="H785" s="131">
        <v>1408</v>
      </c>
      <c r="I785" s="131">
        <v>1366</v>
      </c>
      <c r="J785" s="131">
        <v>1407</v>
      </c>
      <c r="K785" s="131">
        <f t="shared" si="295"/>
        <v>29</v>
      </c>
      <c r="L785" s="132">
        <f t="shared" si="297"/>
        <v>4208.9985486211908</v>
      </c>
      <c r="M785" s="133" t="s">
        <v>5</v>
      </c>
    </row>
    <row r="786" spans="1:13" ht="15.75" customHeight="1">
      <c r="A786" s="134">
        <v>43329</v>
      </c>
      <c r="B786" s="135" t="s">
        <v>311</v>
      </c>
      <c r="C786" s="138" t="s">
        <v>8</v>
      </c>
      <c r="D786" s="136">
        <v>320</v>
      </c>
      <c r="E786" s="138" t="s">
        <v>312</v>
      </c>
      <c r="F786" s="138">
        <v>628</v>
      </c>
      <c r="G786" s="138">
        <v>632</v>
      </c>
      <c r="H786" s="138" t="s">
        <v>313</v>
      </c>
      <c r="I786" s="138">
        <v>618</v>
      </c>
      <c r="J786" s="138">
        <v>632</v>
      </c>
      <c r="K786" s="135">
        <v>8</v>
      </c>
      <c r="L786" s="136">
        <f>K786*D786</f>
        <v>2560</v>
      </c>
      <c r="M786" s="137" t="s">
        <v>5</v>
      </c>
    </row>
    <row r="787" spans="1:13" ht="15.75" customHeight="1">
      <c r="A787" s="134">
        <v>43329</v>
      </c>
      <c r="B787" s="138" t="s">
        <v>314</v>
      </c>
      <c r="C787" s="138" t="s">
        <v>8</v>
      </c>
      <c r="D787" s="136">
        <v>2162</v>
      </c>
      <c r="E787" s="138" t="s">
        <v>315</v>
      </c>
      <c r="F787" s="138">
        <v>93.2</v>
      </c>
      <c r="G787" s="138">
        <v>94</v>
      </c>
      <c r="H787" s="138" t="s">
        <v>316</v>
      </c>
      <c r="I787" s="138">
        <v>91.45</v>
      </c>
      <c r="J787" s="138">
        <v>93.2</v>
      </c>
      <c r="K787" s="135">
        <v>0.7</v>
      </c>
      <c r="L787" s="136">
        <f>K787*D787</f>
        <v>1513.3999999999999</v>
      </c>
      <c r="M787" s="137" t="s">
        <v>5</v>
      </c>
    </row>
    <row r="788" spans="1:13" ht="15.75" customHeight="1">
      <c r="A788" s="130">
        <v>43328</v>
      </c>
      <c r="B788" s="138" t="s">
        <v>191</v>
      </c>
      <c r="C788" s="131" t="s">
        <v>8</v>
      </c>
      <c r="D788" s="132">
        <v>467</v>
      </c>
      <c r="E788" s="138" t="s">
        <v>306</v>
      </c>
      <c r="F788" s="138">
        <v>430.5</v>
      </c>
      <c r="G788" s="138">
        <v>433.5</v>
      </c>
      <c r="H788" s="138" t="s">
        <v>307</v>
      </c>
      <c r="I788" s="138">
        <v>418.5</v>
      </c>
      <c r="J788" s="138">
        <v>430.5</v>
      </c>
      <c r="K788" s="135">
        <v>3</v>
      </c>
      <c r="L788" s="136">
        <f t="shared" ref="L788:L797" si="298">K788*D788</f>
        <v>1401</v>
      </c>
      <c r="M788" s="133" t="s">
        <v>5</v>
      </c>
    </row>
    <row r="789" spans="1:13" ht="15.75" customHeight="1">
      <c r="A789" s="130">
        <v>43328</v>
      </c>
      <c r="B789" s="138" t="s">
        <v>308</v>
      </c>
      <c r="C789" s="131" t="s">
        <v>8</v>
      </c>
      <c r="D789" s="132">
        <v>143</v>
      </c>
      <c r="E789" s="138" t="s">
        <v>309</v>
      </c>
      <c r="F789" s="138">
        <v>1400</v>
      </c>
      <c r="G789" s="138">
        <v>1410</v>
      </c>
      <c r="H789" s="138" t="s">
        <v>310</v>
      </c>
      <c r="I789" s="138">
        <v>1382</v>
      </c>
      <c r="J789" s="138">
        <v>1400</v>
      </c>
      <c r="K789" s="135">
        <v>8</v>
      </c>
      <c r="L789" s="136">
        <f t="shared" si="298"/>
        <v>1144</v>
      </c>
      <c r="M789" s="133" t="s">
        <v>5</v>
      </c>
    </row>
    <row r="790" spans="1:13" ht="15.75" customHeight="1">
      <c r="A790" s="130">
        <v>43326</v>
      </c>
      <c r="B790" s="131" t="s">
        <v>304</v>
      </c>
      <c r="C790" s="131" t="s">
        <v>8</v>
      </c>
      <c r="D790" s="132">
        <f t="shared" ref="D790:D825" si="299">200000/E790</f>
        <v>185.18518518518519</v>
      </c>
      <c r="E790" s="131">
        <v>1080</v>
      </c>
      <c r="F790" s="131">
        <v>1090</v>
      </c>
      <c r="G790" s="131">
        <v>1100</v>
      </c>
      <c r="H790" s="131">
        <v>1108</v>
      </c>
      <c r="I790" s="131">
        <v>1065</v>
      </c>
      <c r="J790" s="131">
        <v>1108</v>
      </c>
      <c r="K790" s="131">
        <f>J790-E790</f>
        <v>28</v>
      </c>
      <c r="L790" s="132">
        <f t="shared" si="298"/>
        <v>5185.1851851851852</v>
      </c>
      <c r="M790" s="133" t="s">
        <v>5</v>
      </c>
    </row>
    <row r="791" spans="1:13" ht="15.75" customHeight="1">
      <c r="A791" s="130">
        <v>43326</v>
      </c>
      <c r="B791" s="131" t="s">
        <v>305</v>
      </c>
      <c r="C791" s="131" t="s">
        <v>8</v>
      </c>
      <c r="D791" s="132">
        <f t="shared" si="299"/>
        <v>593.47181008902078</v>
      </c>
      <c r="E791" s="131">
        <v>337</v>
      </c>
      <c r="F791" s="131">
        <v>340</v>
      </c>
      <c r="G791" s="131">
        <v>343</v>
      </c>
      <c r="H791" s="131">
        <v>346</v>
      </c>
      <c r="I791" s="131">
        <v>333</v>
      </c>
      <c r="J791" s="131">
        <v>340</v>
      </c>
      <c r="K791" s="131">
        <f>J791-E791</f>
        <v>3</v>
      </c>
      <c r="L791" s="132">
        <f t="shared" si="298"/>
        <v>1780.4154302670622</v>
      </c>
      <c r="M791" s="133" t="s">
        <v>5</v>
      </c>
    </row>
    <row r="792" spans="1:13" ht="15.75" customHeight="1">
      <c r="A792" s="130">
        <v>43325</v>
      </c>
      <c r="B792" s="131" t="s">
        <v>302</v>
      </c>
      <c r="C792" s="131" t="s">
        <v>8</v>
      </c>
      <c r="D792" s="132">
        <f t="shared" si="299"/>
        <v>251.57232704402514</v>
      </c>
      <c r="E792" s="131">
        <v>795</v>
      </c>
      <c r="F792" s="131">
        <v>800</v>
      </c>
      <c r="G792" s="131">
        <v>805</v>
      </c>
      <c r="H792" s="131">
        <v>817</v>
      </c>
      <c r="I792" s="131">
        <v>788</v>
      </c>
      <c r="J792" s="131">
        <v>799.25</v>
      </c>
      <c r="K792" s="131">
        <f>J792-E792</f>
        <v>4.25</v>
      </c>
      <c r="L792" s="132">
        <f t="shared" si="298"/>
        <v>1069.1823899371068</v>
      </c>
      <c r="M792" s="133" t="s">
        <v>5</v>
      </c>
    </row>
    <row r="793" spans="1:13" ht="15.75" customHeight="1">
      <c r="A793" s="130">
        <v>43325</v>
      </c>
      <c r="B793" s="131" t="s">
        <v>303</v>
      </c>
      <c r="C793" s="131" t="s">
        <v>6</v>
      </c>
      <c r="D793" s="132">
        <f t="shared" si="299"/>
        <v>677.96610169491521</v>
      </c>
      <c r="E793" s="131">
        <v>295</v>
      </c>
      <c r="F793" s="131">
        <v>293</v>
      </c>
      <c r="G793" s="131">
        <v>291</v>
      </c>
      <c r="H793" s="131">
        <v>288</v>
      </c>
      <c r="I793" s="131">
        <v>298.3</v>
      </c>
      <c r="J793" s="131">
        <v>291</v>
      </c>
      <c r="K793" s="131">
        <f>E793-J793</f>
        <v>4</v>
      </c>
      <c r="L793" s="132">
        <f t="shared" si="298"/>
        <v>2711.8644067796608</v>
      </c>
      <c r="M793" s="133" t="s">
        <v>5</v>
      </c>
    </row>
    <row r="794" spans="1:13" ht="15.75" customHeight="1">
      <c r="A794" s="130">
        <v>43322</v>
      </c>
      <c r="B794" s="131" t="s">
        <v>300</v>
      </c>
      <c r="C794" s="131" t="s">
        <v>8</v>
      </c>
      <c r="D794" s="132">
        <f t="shared" si="299"/>
        <v>380.95238095238096</v>
      </c>
      <c r="E794" s="131">
        <v>525</v>
      </c>
      <c r="F794" s="131">
        <v>529</v>
      </c>
      <c r="G794" s="131">
        <v>533</v>
      </c>
      <c r="H794" s="131">
        <v>537</v>
      </c>
      <c r="I794" s="131">
        <v>519</v>
      </c>
      <c r="J794" s="131">
        <v>533</v>
      </c>
      <c r="K794" s="131">
        <f>J794-E794</f>
        <v>8</v>
      </c>
      <c r="L794" s="132">
        <f t="shared" si="298"/>
        <v>3047.6190476190477</v>
      </c>
      <c r="M794" s="133" t="s">
        <v>5</v>
      </c>
    </row>
    <row r="795" spans="1:13" ht="15.75">
      <c r="A795" s="130">
        <v>43322</v>
      </c>
      <c r="B795" s="131" t="s">
        <v>299</v>
      </c>
      <c r="C795" s="131" t="s">
        <v>8</v>
      </c>
      <c r="D795" s="132">
        <f t="shared" si="299"/>
        <v>45.766590389016017</v>
      </c>
      <c r="E795" s="131">
        <v>4370</v>
      </c>
      <c r="F795" s="131">
        <v>4400</v>
      </c>
      <c r="G795" s="131">
        <v>4430</v>
      </c>
      <c r="H795" s="131">
        <v>4460</v>
      </c>
      <c r="I795" s="131">
        <v>4335</v>
      </c>
      <c r="J795" s="131">
        <v>4400</v>
      </c>
      <c r="K795" s="131">
        <f>J795-E795</f>
        <v>30</v>
      </c>
      <c r="L795" s="132">
        <f t="shared" si="298"/>
        <v>1372.9977116704804</v>
      </c>
      <c r="M795" s="133" t="s">
        <v>5</v>
      </c>
    </row>
    <row r="796" spans="1:13" s="34" customFormat="1" ht="15.75">
      <c r="A796" s="130">
        <v>43322</v>
      </c>
      <c r="B796" s="131" t="s">
        <v>301</v>
      </c>
      <c r="C796" s="131" t="s">
        <v>8</v>
      </c>
      <c r="D796" s="132">
        <f t="shared" si="299"/>
        <v>1652.8925619834711</v>
      </c>
      <c r="E796" s="131">
        <v>121</v>
      </c>
      <c r="F796" s="131">
        <v>122</v>
      </c>
      <c r="G796" s="131">
        <v>123</v>
      </c>
      <c r="H796" s="131">
        <v>124.5</v>
      </c>
      <c r="I796" s="131">
        <v>119.5</v>
      </c>
      <c r="J796" s="131">
        <v>124.5</v>
      </c>
      <c r="K796" s="131">
        <f>J796-E796</f>
        <v>3.5</v>
      </c>
      <c r="L796" s="132">
        <f t="shared" si="298"/>
        <v>5785.1239669421484</v>
      </c>
      <c r="M796" s="133" t="s">
        <v>5</v>
      </c>
    </row>
    <row r="797" spans="1:13" ht="15.75">
      <c r="A797" s="130">
        <v>43322</v>
      </c>
      <c r="B797" s="131" t="s">
        <v>41</v>
      </c>
      <c r="C797" s="131" t="s">
        <v>6</v>
      </c>
      <c r="D797" s="132">
        <f t="shared" si="299"/>
        <v>647.87819889860714</v>
      </c>
      <c r="E797" s="131">
        <v>308.7</v>
      </c>
      <c r="F797" s="131">
        <v>306.5</v>
      </c>
      <c r="G797" s="131">
        <v>304.5</v>
      </c>
      <c r="H797" s="131">
        <v>302</v>
      </c>
      <c r="I797" s="131">
        <v>312</v>
      </c>
      <c r="J797" s="131">
        <v>302</v>
      </c>
      <c r="K797" s="131">
        <f>E797-J797</f>
        <v>6.6999999999999886</v>
      </c>
      <c r="L797" s="132">
        <f t="shared" si="298"/>
        <v>4340.7839326206604</v>
      </c>
      <c r="M797" s="133" t="s">
        <v>5</v>
      </c>
    </row>
    <row r="798" spans="1:13" ht="15.75" customHeight="1">
      <c r="A798" s="130">
        <v>43321</v>
      </c>
      <c r="B798" s="131" t="s">
        <v>191</v>
      </c>
      <c r="C798" s="131" t="s">
        <v>8</v>
      </c>
      <c r="D798" s="132">
        <f t="shared" si="299"/>
        <v>461.36101499423296</v>
      </c>
      <c r="E798" s="131">
        <v>433.5</v>
      </c>
      <c r="F798" s="131">
        <v>437</v>
      </c>
      <c r="G798" s="131">
        <v>440.5</v>
      </c>
      <c r="H798" s="131">
        <v>444</v>
      </c>
      <c r="I798" s="131">
        <v>429</v>
      </c>
      <c r="J798" s="131">
        <v>429</v>
      </c>
      <c r="K798" s="141">
        <f>J798-E798</f>
        <v>-4.5</v>
      </c>
      <c r="L798" s="142">
        <f>K798*D798</f>
        <v>-2076.1245674740485</v>
      </c>
      <c r="M798" s="143" t="s">
        <v>7</v>
      </c>
    </row>
    <row r="799" spans="1:13" ht="15.75" customHeight="1">
      <c r="A799" s="130">
        <v>43321</v>
      </c>
      <c r="B799" s="131" t="s">
        <v>298</v>
      </c>
      <c r="C799" s="131" t="s">
        <v>8</v>
      </c>
      <c r="D799" s="132">
        <f t="shared" si="299"/>
        <v>61.53846153846154</v>
      </c>
      <c r="E799" s="131">
        <v>3250</v>
      </c>
      <c r="F799" s="131">
        <v>3270</v>
      </c>
      <c r="G799" s="131">
        <v>3290</v>
      </c>
      <c r="H799" s="131">
        <v>3310</v>
      </c>
      <c r="I799" s="131">
        <v>3220</v>
      </c>
      <c r="J799" s="131">
        <v>3290</v>
      </c>
      <c r="K799" s="131">
        <f>J799-E799</f>
        <v>40</v>
      </c>
      <c r="L799" s="132">
        <f t="shared" ref="L799:L800" si="300">K799*D799</f>
        <v>2461.5384615384614</v>
      </c>
      <c r="M799" s="133" t="s">
        <v>5</v>
      </c>
    </row>
    <row r="800" spans="1:13" ht="15.75" customHeight="1">
      <c r="A800" s="130">
        <v>43321</v>
      </c>
      <c r="B800" s="131" t="s">
        <v>299</v>
      </c>
      <c r="C800" s="131" t="s">
        <v>8</v>
      </c>
      <c r="D800" s="132">
        <f t="shared" si="299"/>
        <v>45.248868778280546</v>
      </c>
      <c r="E800" s="131">
        <v>4420</v>
      </c>
      <c r="F800" s="131">
        <v>4450</v>
      </c>
      <c r="G800" s="131">
        <v>4480</v>
      </c>
      <c r="H800" s="131">
        <v>4500</v>
      </c>
      <c r="I800" s="131">
        <v>4380</v>
      </c>
      <c r="J800" s="131">
        <v>4450</v>
      </c>
      <c r="K800" s="131">
        <f>J800-E800</f>
        <v>30</v>
      </c>
      <c r="L800" s="132">
        <f t="shared" si="300"/>
        <v>1357.4660633484164</v>
      </c>
      <c r="M800" s="133" t="s">
        <v>5</v>
      </c>
    </row>
    <row r="801" spans="1:13" ht="15.75" customHeight="1">
      <c r="A801" s="130">
        <v>43320</v>
      </c>
      <c r="B801" s="131" t="s">
        <v>80</v>
      </c>
      <c r="C801" s="131" t="s">
        <v>8</v>
      </c>
      <c r="D801" s="132">
        <f t="shared" si="299"/>
        <v>45.610034207525658</v>
      </c>
      <c r="E801" s="131">
        <v>4385</v>
      </c>
      <c r="F801" s="131">
        <v>4405</v>
      </c>
      <c r="G801" s="131">
        <v>4430</v>
      </c>
      <c r="H801" s="131">
        <v>4460</v>
      </c>
      <c r="I801" s="131">
        <v>4355</v>
      </c>
      <c r="J801" s="131">
        <v>4355</v>
      </c>
      <c r="K801" s="141">
        <f>J801-E801</f>
        <v>-30</v>
      </c>
      <c r="L801" s="142">
        <f>K801*D801</f>
        <v>-1368.3010262257696</v>
      </c>
      <c r="M801" s="143" t="s">
        <v>7</v>
      </c>
    </row>
    <row r="802" spans="1:13" ht="15.75" customHeight="1">
      <c r="A802" s="130">
        <v>43320</v>
      </c>
      <c r="B802" s="131" t="s">
        <v>296</v>
      </c>
      <c r="C802" s="131" t="s">
        <v>8</v>
      </c>
      <c r="D802" s="132">
        <f t="shared" si="299"/>
        <v>111.42061281337047</v>
      </c>
      <c r="E802" s="131">
        <v>1795</v>
      </c>
      <c r="F802" s="131">
        <v>1808</v>
      </c>
      <c r="G802" s="131">
        <v>1820</v>
      </c>
      <c r="H802" s="131">
        <v>1835</v>
      </c>
      <c r="I802" s="131">
        <v>1770</v>
      </c>
      <c r="J802" s="131">
        <v>1795</v>
      </c>
      <c r="K802" s="131">
        <f>J802-E802</f>
        <v>0</v>
      </c>
      <c r="L802" s="132">
        <f t="shared" ref="L802:L805" si="301">K802*D802</f>
        <v>0</v>
      </c>
      <c r="M802" s="133" t="s">
        <v>70</v>
      </c>
    </row>
    <row r="803" spans="1:13" ht="15.75" customHeight="1">
      <c r="A803" s="130">
        <v>43320</v>
      </c>
      <c r="B803" s="131" t="s">
        <v>297</v>
      </c>
      <c r="C803" s="131" t="s">
        <v>6</v>
      </c>
      <c r="D803" s="132">
        <f t="shared" si="299"/>
        <v>234.46658851113716</v>
      </c>
      <c r="E803" s="131">
        <v>853</v>
      </c>
      <c r="F803" s="131">
        <v>847</v>
      </c>
      <c r="G803" s="131">
        <v>840</v>
      </c>
      <c r="H803" s="131">
        <v>833</v>
      </c>
      <c r="I803" s="131">
        <v>863</v>
      </c>
      <c r="J803" s="131">
        <v>833</v>
      </c>
      <c r="K803" s="131">
        <f>E803-J803</f>
        <v>20</v>
      </c>
      <c r="L803" s="132">
        <f t="shared" si="301"/>
        <v>4689.3317702227432</v>
      </c>
      <c r="M803" s="133" t="s">
        <v>5</v>
      </c>
    </row>
    <row r="804" spans="1:13" ht="15.75" customHeight="1">
      <c r="A804" s="130">
        <v>43320</v>
      </c>
      <c r="B804" s="131" t="s">
        <v>89</v>
      </c>
      <c r="C804" s="131" t="s">
        <v>6</v>
      </c>
      <c r="D804" s="132">
        <f t="shared" si="299"/>
        <v>239.52095808383234</v>
      </c>
      <c r="E804" s="131">
        <v>835</v>
      </c>
      <c r="F804" s="131">
        <v>828</v>
      </c>
      <c r="G804" s="131">
        <v>821</v>
      </c>
      <c r="H804" s="131">
        <v>814</v>
      </c>
      <c r="I804" s="131">
        <v>845</v>
      </c>
      <c r="J804" s="131">
        <v>818</v>
      </c>
      <c r="K804" s="131">
        <f>E804-J804</f>
        <v>17</v>
      </c>
      <c r="L804" s="132">
        <f>K804*D804</f>
        <v>4071.8562874251497</v>
      </c>
      <c r="M804" s="133" t="s">
        <v>5</v>
      </c>
    </row>
    <row r="805" spans="1:13" ht="15.75" customHeight="1">
      <c r="A805" s="130">
        <v>43320</v>
      </c>
      <c r="B805" s="131" t="s">
        <v>112</v>
      </c>
      <c r="C805" s="131" t="s">
        <v>8</v>
      </c>
      <c r="D805" s="132">
        <f t="shared" si="299"/>
        <v>67.567567567567565</v>
      </c>
      <c r="E805" s="131">
        <v>2960</v>
      </c>
      <c r="F805" s="131">
        <v>2980</v>
      </c>
      <c r="G805" s="131">
        <v>3000</v>
      </c>
      <c r="H805" s="131">
        <v>3020</v>
      </c>
      <c r="I805" s="131">
        <v>2930</v>
      </c>
      <c r="J805" s="131">
        <v>2977</v>
      </c>
      <c r="K805" s="131">
        <f t="shared" ref="K805:K815" si="302">J805-E805</f>
        <v>17</v>
      </c>
      <c r="L805" s="132">
        <f t="shared" si="301"/>
        <v>1148.6486486486485</v>
      </c>
      <c r="M805" s="133" t="s">
        <v>5</v>
      </c>
    </row>
    <row r="806" spans="1:13" ht="15.75" customHeight="1">
      <c r="A806" s="130">
        <v>43319</v>
      </c>
      <c r="B806" s="131" t="s">
        <v>292</v>
      </c>
      <c r="C806" s="131" t="s">
        <v>8</v>
      </c>
      <c r="D806" s="132">
        <f t="shared" si="299"/>
        <v>3773.5849056603774</v>
      </c>
      <c r="E806" s="131">
        <v>53</v>
      </c>
      <c r="F806" s="131">
        <v>53.5</v>
      </c>
      <c r="G806" s="131">
        <v>54</v>
      </c>
      <c r="H806" s="131">
        <v>54.5</v>
      </c>
      <c r="I806" s="131">
        <v>52.3</v>
      </c>
      <c r="J806" s="131">
        <v>54.5</v>
      </c>
      <c r="K806" s="131">
        <f t="shared" si="302"/>
        <v>1.5</v>
      </c>
      <c r="L806" s="132">
        <f>K806*D806</f>
        <v>5660.3773584905666</v>
      </c>
      <c r="M806" s="133" t="s">
        <v>5</v>
      </c>
    </row>
    <row r="807" spans="1:13" ht="15.75" customHeight="1">
      <c r="A807" s="130">
        <v>43319</v>
      </c>
      <c r="B807" s="131" t="s">
        <v>293</v>
      </c>
      <c r="C807" s="131" t="s">
        <v>8</v>
      </c>
      <c r="D807" s="132">
        <f t="shared" si="299"/>
        <v>141.84397163120568</v>
      </c>
      <c r="E807" s="131">
        <v>1410</v>
      </c>
      <c r="F807" s="131">
        <v>1420</v>
      </c>
      <c r="G807" s="131">
        <v>1430</v>
      </c>
      <c r="H807" s="131">
        <v>1440</v>
      </c>
      <c r="I807" s="131">
        <v>1398</v>
      </c>
      <c r="J807" s="131">
        <v>1430</v>
      </c>
      <c r="K807" s="131">
        <f t="shared" si="302"/>
        <v>20</v>
      </c>
      <c r="L807" s="132">
        <f t="shared" ref="L807:L809" si="303">K807*D807</f>
        <v>2836.8794326241136</v>
      </c>
      <c r="M807" s="133" t="s">
        <v>5</v>
      </c>
    </row>
    <row r="808" spans="1:13" ht="15.75" customHeight="1">
      <c r="A808" s="130">
        <v>43319</v>
      </c>
      <c r="B808" s="131" t="s">
        <v>294</v>
      </c>
      <c r="C808" s="131" t="s">
        <v>8</v>
      </c>
      <c r="D808" s="132">
        <f t="shared" si="299"/>
        <v>930.23255813953483</v>
      </c>
      <c r="E808" s="131">
        <v>215</v>
      </c>
      <c r="F808" s="131">
        <v>217</v>
      </c>
      <c r="G808" s="131">
        <v>219</v>
      </c>
      <c r="H808" s="131">
        <v>221</v>
      </c>
      <c r="I808" s="131">
        <v>212</v>
      </c>
      <c r="J808" s="131">
        <v>217</v>
      </c>
      <c r="K808" s="131">
        <f t="shared" si="302"/>
        <v>2</v>
      </c>
      <c r="L808" s="132">
        <f t="shared" si="303"/>
        <v>1860.4651162790697</v>
      </c>
      <c r="M808" s="133" t="s">
        <v>5</v>
      </c>
    </row>
    <row r="809" spans="1:13" ht="15.75" customHeight="1">
      <c r="A809" s="130">
        <v>43319</v>
      </c>
      <c r="B809" s="131" t="s">
        <v>295</v>
      </c>
      <c r="C809" s="131" t="s">
        <v>8</v>
      </c>
      <c r="D809" s="132">
        <f t="shared" si="299"/>
        <v>331.12582781456956</v>
      </c>
      <c r="E809" s="131">
        <v>604</v>
      </c>
      <c r="F809" s="131">
        <v>608</v>
      </c>
      <c r="G809" s="131">
        <v>613</v>
      </c>
      <c r="H809" s="131">
        <v>618</v>
      </c>
      <c r="I809" s="131">
        <v>598</v>
      </c>
      <c r="J809" s="131">
        <v>598</v>
      </c>
      <c r="K809" s="141">
        <f t="shared" si="302"/>
        <v>-6</v>
      </c>
      <c r="L809" s="142">
        <f t="shared" si="303"/>
        <v>-1986.7549668874174</v>
      </c>
      <c r="M809" s="143" t="s">
        <v>7</v>
      </c>
    </row>
    <row r="810" spans="1:13" ht="15.75" customHeight="1">
      <c r="A810" s="130">
        <v>43318</v>
      </c>
      <c r="B810" s="131" t="s">
        <v>76</v>
      </c>
      <c r="C810" s="131" t="s">
        <v>8</v>
      </c>
      <c r="D810" s="132">
        <f t="shared" si="299"/>
        <v>1503.7593984962407</v>
      </c>
      <c r="E810" s="131">
        <v>133</v>
      </c>
      <c r="F810" s="131">
        <v>134</v>
      </c>
      <c r="G810" s="131">
        <v>135</v>
      </c>
      <c r="H810" s="131">
        <v>136.25</v>
      </c>
      <c r="I810" s="131">
        <v>131.6</v>
      </c>
      <c r="J810" s="131">
        <v>136.25</v>
      </c>
      <c r="K810" s="131">
        <f t="shared" si="302"/>
        <v>3.25</v>
      </c>
      <c r="L810" s="132">
        <f>K810*D810</f>
        <v>4887.2180451127824</v>
      </c>
      <c r="M810" s="133" t="s">
        <v>5</v>
      </c>
    </row>
    <row r="811" spans="1:13" ht="15.75" customHeight="1">
      <c r="A811" s="130">
        <v>43318</v>
      </c>
      <c r="B811" s="131" t="s">
        <v>257</v>
      </c>
      <c r="C811" s="131" t="s">
        <v>8</v>
      </c>
      <c r="D811" s="132">
        <f t="shared" si="299"/>
        <v>135.86956521739131</v>
      </c>
      <c r="E811" s="131">
        <v>1472</v>
      </c>
      <c r="F811" s="131">
        <v>1480</v>
      </c>
      <c r="G811" s="131">
        <v>1490</v>
      </c>
      <c r="H811" s="131">
        <v>1500</v>
      </c>
      <c r="I811" s="131">
        <v>1460</v>
      </c>
      <c r="J811" s="131">
        <v>1460</v>
      </c>
      <c r="K811" s="141">
        <f t="shared" si="302"/>
        <v>-12</v>
      </c>
      <c r="L811" s="142">
        <f t="shared" ref="L811:L813" si="304">K811*D811</f>
        <v>-1630.4347826086957</v>
      </c>
      <c r="M811" s="143" t="s">
        <v>7</v>
      </c>
    </row>
    <row r="812" spans="1:13" ht="15.75" customHeight="1">
      <c r="A812" s="130">
        <v>43318</v>
      </c>
      <c r="B812" s="131" t="s">
        <v>290</v>
      </c>
      <c r="C812" s="131" t="s">
        <v>8</v>
      </c>
      <c r="D812" s="132">
        <f t="shared" si="299"/>
        <v>1785.7142857142858</v>
      </c>
      <c r="E812" s="131">
        <v>112</v>
      </c>
      <c r="F812" s="131">
        <v>113</v>
      </c>
      <c r="G812" s="131">
        <v>114</v>
      </c>
      <c r="H812" s="131">
        <v>115.5</v>
      </c>
      <c r="I812" s="131">
        <v>110.75</v>
      </c>
      <c r="J812" s="131">
        <v>114</v>
      </c>
      <c r="K812" s="131">
        <f t="shared" si="302"/>
        <v>2</v>
      </c>
      <c r="L812" s="132">
        <f t="shared" si="304"/>
        <v>3571.4285714285716</v>
      </c>
      <c r="M812" s="133" t="s">
        <v>5</v>
      </c>
    </row>
    <row r="813" spans="1:13" ht="15.75" customHeight="1">
      <c r="A813" s="130">
        <v>43318</v>
      </c>
      <c r="B813" s="131" t="s">
        <v>291</v>
      </c>
      <c r="C813" s="131" t="s">
        <v>8</v>
      </c>
      <c r="D813" s="132">
        <f t="shared" si="299"/>
        <v>287.76978417266184</v>
      </c>
      <c r="E813" s="131">
        <v>695</v>
      </c>
      <c r="F813" s="131">
        <v>700</v>
      </c>
      <c r="G813" s="131">
        <v>705</v>
      </c>
      <c r="H813" s="131">
        <v>710</v>
      </c>
      <c r="I813" s="131">
        <v>688</v>
      </c>
      <c r="J813" s="131">
        <v>695</v>
      </c>
      <c r="K813" s="131">
        <f t="shared" si="302"/>
        <v>0</v>
      </c>
      <c r="L813" s="132">
        <f t="shared" si="304"/>
        <v>0</v>
      </c>
      <c r="M813" s="133" t="s">
        <v>70</v>
      </c>
    </row>
    <row r="814" spans="1:13" ht="15.75" customHeight="1">
      <c r="A814" s="130">
        <v>43315</v>
      </c>
      <c r="B814" s="131" t="s">
        <v>281</v>
      </c>
      <c r="C814" s="131" t="s">
        <v>8</v>
      </c>
      <c r="D814" s="132">
        <f t="shared" si="299"/>
        <v>1680.672268907563</v>
      </c>
      <c r="E814" s="131">
        <v>119</v>
      </c>
      <c r="F814" s="131">
        <v>120</v>
      </c>
      <c r="G814" s="131">
        <v>121</v>
      </c>
      <c r="H814" s="131">
        <v>123.5</v>
      </c>
      <c r="I814" s="131">
        <v>117.75</v>
      </c>
      <c r="J814" s="131">
        <v>122.8</v>
      </c>
      <c r="K814" s="131">
        <f t="shared" si="302"/>
        <v>3.7999999999999972</v>
      </c>
      <c r="L814" s="132">
        <f>K814*D814</f>
        <v>6386.5546218487343</v>
      </c>
      <c r="M814" s="133" t="s">
        <v>5</v>
      </c>
    </row>
    <row r="815" spans="1:13" ht="15.75" customHeight="1">
      <c r="A815" s="130">
        <v>43315</v>
      </c>
      <c r="B815" s="131" t="s">
        <v>287</v>
      </c>
      <c r="C815" s="131" t="s">
        <v>8</v>
      </c>
      <c r="D815" s="132">
        <f t="shared" si="299"/>
        <v>87.757788503729699</v>
      </c>
      <c r="E815" s="131">
        <v>2279</v>
      </c>
      <c r="F815" s="131">
        <v>2290</v>
      </c>
      <c r="G815" s="131">
        <v>2305</v>
      </c>
      <c r="H815" s="131">
        <v>2320</v>
      </c>
      <c r="I815" s="131">
        <v>2259</v>
      </c>
      <c r="J815" s="131">
        <v>2290</v>
      </c>
      <c r="K815" s="131">
        <f t="shared" si="302"/>
        <v>11</v>
      </c>
      <c r="L815" s="132">
        <f>K815*D815</f>
        <v>965.33567354102672</v>
      </c>
      <c r="M815" s="133" t="s">
        <v>5</v>
      </c>
    </row>
    <row r="816" spans="1:13" ht="15.75" customHeight="1">
      <c r="A816" s="130">
        <v>43314</v>
      </c>
      <c r="B816" s="131" t="s">
        <v>35</v>
      </c>
      <c r="C816" s="131" t="s">
        <v>6</v>
      </c>
      <c r="D816" s="132">
        <f t="shared" si="299"/>
        <v>310.07751937984494</v>
      </c>
      <c r="E816" s="131">
        <v>645</v>
      </c>
      <c r="F816" s="131">
        <v>640</v>
      </c>
      <c r="G816" s="131">
        <v>636</v>
      </c>
      <c r="H816" s="131">
        <v>632</v>
      </c>
      <c r="I816" s="131">
        <v>650</v>
      </c>
      <c r="J816" s="131">
        <v>640</v>
      </c>
      <c r="K816" s="131">
        <f>E816-J816</f>
        <v>5</v>
      </c>
      <c r="L816" s="132">
        <f>K816*D816</f>
        <v>1550.3875968992247</v>
      </c>
      <c r="M816" s="133" t="s">
        <v>5</v>
      </c>
    </row>
    <row r="817" spans="1:13" ht="15.75" customHeight="1">
      <c r="A817" s="130">
        <v>43314</v>
      </c>
      <c r="B817" s="131" t="s">
        <v>288</v>
      </c>
      <c r="C817" s="131" t="s">
        <v>8</v>
      </c>
      <c r="D817" s="132">
        <f t="shared" si="299"/>
        <v>1657.0008285004142</v>
      </c>
      <c r="E817" s="131">
        <v>120.7</v>
      </c>
      <c r="F817" s="131">
        <v>121.7</v>
      </c>
      <c r="G817" s="131">
        <v>112.7</v>
      </c>
      <c r="H817" s="131">
        <v>124</v>
      </c>
      <c r="I817" s="131">
        <v>119.5</v>
      </c>
      <c r="J817" s="131">
        <v>120.7</v>
      </c>
      <c r="K817" s="131">
        <f>J817-E817</f>
        <v>0</v>
      </c>
      <c r="L817" s="132">
        <f t="shared" ref="L817:L819" si="305">K817*D817</f>
        <v>0</v>
      </c>
      <c r="M817" s="133" t="s">
        <v>70</v>
      </c>
    </row>
    <row r="818" spans="1:13" ht="15.75" customHeight="1">
      <c r="A818" s="130">
        <v>43314</v>
      </c>
      <c r="B818" s="131" t="s">
        <v>76</v>
      </c>
      <c r="C818" s="131" t="s">
        <v>8</v>
      </c>
      <c r="D818" s="132">
        <f t="shared" si="299"/>
        <v>1532.5670498084291</v>
      </c>
      <c r="E818" s="131">
        <v>130.5</v>
      </c>
      <c r="F818" s="131">
        <v>131.5</v>
      </c>
      <c r="G818" s="131">
        <v>132.5</v>
      </c>
      <c r="H818" s="131">
        <v>134</v>
      </c>
      <c r="I818" s="131">
        <v>129</v>
      </c>
      <c r="J818" s="131">
        <v>129</v>
      </c>
      <c r="K818" s="141">
        <f>J818-E818</f>
        <v>-1.5</v>
      </c>
      <c r="L818" s="142">
        <f t="shared" si="305"/>
        <v>-2298.8505747126437</v>
      </c>
      <c r="M818" s="143" t="s">
        <v>7</v>
      </c>
    </row>
    <row r="819" spans="1:13" ht="15.75" customHeight="1">
      <c r="A819" s="130">
        <v>43314</v>
      </c>
      <c r="B819" s="131" t="s">
        <v>289</v>
      </c>
      <c r="C819" s="131" t="s">
        <v>6</v>
      </c>
      <c r="D819" s="132">
        <f t="shared" si="299"/>
        <v>68.610634648370493</v>
      </c>
      <c r="E819" s="131">
        <v>2915</v>
      </c>
      <c r="F819" s="131">
        <v>2900</v>
      </c>
      <c r="G819" s="131">
        <v>2880</v>
      </c>
      <c r="H819" s="131">
        <v>2860</v>
      </c>
      <c r="I819" s="131">
        <v>2930</v>
      </c>
      <c r="J819" s="131">
        <v>2880</v>
      </c>
      <c r="K819" s="131">
        <f>E819-J819</f>
        <v>35</v>
      </c>
      <c r="L819" s="132">
        <f t="shared" si="305"/>
        <v>2401.3722126929674</v>
      </c>
      <c r="M819" s="133" t="s">
        <v>5</v>
      </c>
    </row>
    <row r="820" spans="1:13" ht="15.75" customHeight="1">
      <c r="A820" s="130">
        <v>43313</v>
      </c>
      <c r="B820" s="131" t="s">
        <v>285</v>
      </c>
      <c r="C820" s="131" t="s">
        <v>8</v>
      </c>
      <c r="D820" s="132">
        <f t="shared" si="299"/>
        <v>963.85542168674704</v>
      </c>
      <c r="E820" s="131">
        <v>207.5</v>
      </c>
      <c r="F820" s="131">
        <v>209</v>
      </c>
      <c r="G820" s="131">
        <v>211</v>
      </c>
      <c r="H820" s="131">
        <v>213</v>
      </c>
      <c r="I820" s="131">
        <v>205.5</v>
      </c>
      <c r="J820" s="131">
        <v>209</v>
      </c>
      <c r="K820" s="131">
        <f>J820-E820</f>
        <v>1.5</v>
      </c>
      <c r="L820" s="132">
        <f>K820*D820</f>
        <v>1445.7831325301206</v>
      </c>
      <c r="M820" s="133" t="s">
        <v>5</v>
      </c>
    </row>
    <row r="821" spans="1:13" ht="15.75" customHeight="1">
      <c r="A821" s="130">
        <v>43313</v>
      </c>
      <c r="B821" s="131" t="s">
        <v>190</v>
      </c>
      <c r="C821" s="131" t="s">
        <v>8</v>
      </c>
      <c r="D821" s="132">
        <f t="shared" si="299"/>
        <v>409.8360655737705</v>
      </c>
      <c r="E821" s="131">
        <v>488</v>
      </c>
      <c r="F821" s="131">
        <v>491</v>
      </c>
      <c r="G821" s="131">
        <v>494</v>
      </c>
      <c r="H821" s="131">
        <v>497</v>
      </c>
      <c r="I821" s="131">
        <v>483.5</v>
      </c>
      <c r="J821" s="131">
        <v>483.5</v>
      </c>
      <c r="K821" s="141">
        <f>J821-E821</f>
        <v>-4.5</v>
      </c>
      <c r="L821" s="142">
        <f t="shared" ref="L821:L825" si="306">K821*D821</f>
        <v>-1844.2622950819673</v>
      </c>
      <c r="M821" s="143" t="s">
        <v>7</v>
      </c>
    </row>
    <row r="822" spans="1:13" ht="15.75" customHeight="1">
      <c r="A822" s="130">
        <v>43313</v>
      </c>
      <c r="B822" s="131" t="s">
        <v>22</v>
      </c>
      <c r="C822" s="131" t="s">
        <v>8</v>
      </c>
      <c r="D822" s="132">
        <f t="shared" si="299"/>
        <v>680.27210884353747</v>
      </c>
      <c r="E822" s="131">
        <v>294</v>
      </c>
      <c r="F822" s="131">
        <v>296</v>
      </c>
      <c r="G822" s="131">
        <v>298</v>
      </c>
      <c r="H822" s="131">
        <v>300</v>
      </c>
      <c r="I822" s="131">
        <v>291</v>
      </c>
      <c r="J822" s="131">
        <v>297.45</v>
      </c>
      <c r="K822" s="131">
        <f>J822-E822</f>
        <v>3.4499999999999886</v>
      </c>
      <c r="L822" s="132">
        <f t="shared" si="306"/>
        <v>2346.9387755101966</v>
      </c>
      <c r="M822" s="133" t="s">
        <v>5</v>
      </c>
    </row>
    <row r="823" spans="1:13" ht="15.75" customHeight="1">
      <c r="A823" s="130">
        <v>43313</v>
      </c>
      <c r="B823" s="131" t="s">
        <v>286</v>
      </c>
      <c r="C823" s="131" t="s">
        <v>6</v>
      </c>
      <c r="D823" s="132">
        <f t="shared" si="299"/>
        <v>404.85829959514172</v>
      </c>
      <c r="E823" s="131">
        <v>494</v>
      </c>
      <c r="F823" s="131">
        <v>491</v>
      </c>
      <c r="G823" s="131">
        <v>487.5</v>
      </c>
      <c r="H823" s="131">
        <v>483</v>
      </c>
      <c r="I823" s="131">
        <v>497</v>
      </c>
      <c r="J823" s="131">
        <v>491.45</v>
      </c>
      <c r="K823" s="131">
        <f>E823-J823</f>
        <v>2.5500000000000114</v>
      </c>
      <c r="L823" s="132">
        <f t="shared" si="306"/>
        <v>1032.3886639676159</v>
      </c>
      <c r="M823" s="133" t="s">
        <v>5</v>
      </c>
    </row>
    <row r="824" spans="1:13" ht="15.75" customHeight="1">
      <c r="A824" s="130">
        <v>43313</v>
      </c>
      <c r="B824" s="131" t="s">
        <v>37</v>
      </c>
      <c r="C824" s="131" t="s">
        <v>8</v>
      </c>
      <c r="D824" s="132">
        <f t="shared" si="299"/>
        <v>684.93150684931504</v>
      </c>
      <c r="E824" s="131">
        <v>292</v>
      </c>
      <c r="F824" s="131">
        <v>294</v>
      </c>
      <c r="G824" s="131">
        <v>296</v>
      </c>
      <c r="H824" s="131">
        <v>298</v>
      </c>
      <c r="I824" s="131">
        <v>289</v>
      </c>
      <c r="J824" s="131">
        <v>296</v>
      </c>
      <c r="K824" s="131">
        <f>J824-E824</f>
        <v>4</v>
      </c>
      <c r="L824" s="132">
        <f t="shared" si="306"/>
        <v>2739.7260273972602</v>
      </c>
      <c r="M824" s="133" t="s">
        <v>5</v>
      </c>
    </row>
    <row r="825" spans="1:13" ht="15.75" customHeight="1" thickBot="1">
      <c r="A825" s="130">
        <v>43313</v>
      </c>
      <c r="B825" s="131" t="s">
        <v>287</v>
      </c>
      <c r="C825" s="131" t="s">
        <v>8</v>
      </c>
      <c r="D825" s="132">
        <f t="shared" si="299"/>
        <v>91.743119266055047</v>
      </c>
      <c r="E825" s="131">
        <v>2180</v>
      </c>
      <c r="F825" s="131">
        <v>2200</v>
      </c>
      <c r="G825" s="131">
        <v>2220</v>
      </c>
      <c r="H825" s="131">
        <v>2240</v>
      </c>
      <c r="I825" s="131">
        <v>2150</v>
      </c>
      <c r="J825" s="131">
        <v>2237</v>
      </c>
      <c r="K825" s="131">
        <f>J825-E825</f>
        <v>57</v>
      </c>
      <c r="L825" s="132">
        <f t="shared" si="306"/>
        <v>5229.3577981651379</v>
      </c>
      <c r="M825" s="133" t="s">
        <v>5</v>
      </c>
    </row>
    <row r="826" spans="1:13" ht="15.75" customHeight="1" thickBot="1">
      <c r="A826" s="61" t="s">
        <v>12</v>
      </c>
      <c r="B826" s="62" t="s">
        <v>13</v>
      </c>
      <c r="C826" s="62" t="s">
        <v>14</v>
      </c>
      <c r="D826" s="75" t="s">
        <v>20</v>
      </c>
      <c r="E826" s="76" t="s">
        <v>15</v>
      </c>
      <c r="F826" s="77" t="s">
        <v>1</v>
      </c>
      <c r="G826" s="77" t="s">
        <v>2</v>
      </c>
      <c r="H826" s="62" t="s">
        <v>3</v>
      </c>
      <c r="I826" s="76" t="s">
        <v>0</v>
      </c>
      <c r="J826" s="76" t="s">
        <v>16</v>
      </c>
      <c r="K826" s="75" t="s">
        <v>17</v>
      </c>
      <c r="L826" s="75" t="s">
        <v>18</v>
      </c>
      <c r="M826" s="78" t="s">
        <v>19</v>
      </c>
    </row>
    <row r="827" spans="1:13" ht="15.75" customHeight="1">
      <c r="A827" s="175">
        <v>43312</v>
      </c>
      <c r="B827" s="176" t="s">
        <v>284</v>
      </c>
      <c r="C827" s="176" t="s">
        <v>8</v>
      </c>
      <c r="D827" s="177">
        <f t="shared" ref="D827:D858" si="307">200000/E827</f>
        <v>2157.4973031283712</v>
      </c>
      <c r="E827" s="176">
        <v>92.7</v>
      </c>
      <c r="F827" s="176">
        <v>93.5</v>
      </c>
      <c r="G827" s="176">
        <v>94.3</v>
      </c>
      <c r="H827" s="176">
        <v>95.1</v>
      </c>
      <c r="I827" s="176">
        <v>91.7</v>
      </c>
      <c r="J827" s="176">
        <v>93.5</v>
      </c>
      <c r="K827" s="176">
        <f t="shared" ref="K827:K838" si="308">J827-E827</f>
        <v>0.79999999999999716</v>
      </c>
      <c r="L827" s="79">
        <f>K827*D827</f>
        <v>1725.9978425026909</v>
      </c>
      <c r="M827" s="178" t="s">
        <v>5</v>
      </c>
    </row>
    <row r="828" spans="1:13" ht="15.75" customHeight="1">
      <c r="A828" s="175">
        <v>43312</v>
      </c>
      <c r="B828" s="176" t="s">
        <v>48</v>
      </c>
      <c r="C828" s="176" t="s">
        <v>8</v>
      </c>
      <c r="D828" s="177">
        <f t="shared" si="307"/>
        <v>1292.8248222365871</v>
      </c>
      <c r="E828" s="176">
        <v>154.69999999999999</v>
      </c>
      <c r="F828" s="176">
        <v>155.80000000000001</v>
      </c>
      <c r="G828" s="176">
        <v>156.9</v>
      </c>
      <c r="H828" s="176"/>
      <c r="I828" s="176">
        <v>153.5</v>
      </c>
      <c r="J828" s="176">
        <v>155.80000000000001</v>
      </c>
      <c r="K828" s="176">
        <f t="shared" si="308"/>
        <v>1.1000000000000227</v>
      </c>
      <c r="L828" s="79">
        <f t="shared" ref="L828:L829" si="309">K828*D828</f>
        <v>1422.1073044602751</v>
      </c>
      <c r="M828" s="178" t="s">
        <v>5</v>
      </c>
    </row>
    <row r="829" spans="1:13" ht="15.75" customHeight="1">
      <c r="A829" s="175">
        <v>43312</v>
      </c>
      <c r="B829" s="176" t="s">
        <v>266</v>
      </c>
      <c r="C829" s="176" t="s">
        <v>8</v>
      </c>
      <c r="D829" s="177">
        <f t="shared" si="307"/>
        <v>1025.6410256410256</v>
      </c>
      <c r="E829" s="176">
        <v>195</v>
      </c>
      <c r="F829" s="176">
        <v>196.25</v>
      </c>
      <c r="G829" s="176">
        <v>197.5</v>
      </c>
      <c r="H829" s="176">
        <v>198.75</v>
      </c>
      <c r="I829" s="176">
        <v>193.5</v>
      </c>
      <c r="J829" s="176">
        <v>198.75</v>
      </c>
      <c r="K829" s="176">
        <f t="shared" si="308"/>
        <v>3.75</v>
      </c>
      <c r="L829" s="79">
        <f t="shared" si="309"/>
        <v>3846.1538461538462</v>
      </c>
      <c r="M829" s="178" t="s">
        <v>5</v>
      </c>
    </row>
    <row r="830" spans="1:13" ht="15.75" customHeight="1">
      <c r="A830" s="175">
        <v>43311</v>
      </c>
      <c r="B830" s="176" t="s">
        <v>234</v>
      </c>
      <c r="C830" s="176" t="s">
        <v>8</v>
      </c>
      <c r="D830" s="177">
        <f t="shared" si="307"/>
        <v>211.64021164021165</v>
      </c>
      <c r="E830" s="176">
        <v>945</v>
      </c>
      <c r="F830" s="176">
        <v>952</v>
      </c>
      <c r="G830" s="176">
        <v>960</v>
      </c>
      <c r="H830" s="176">
        <v>967</v>
      </c>
      <c r="I830" s="176">
        <v>935</v>
      </c>
      <c r="J830" s="176">
        <v>935</v>
      </c>
      <c r="K830" s="161">
        <f t="shared" si="308"/>
        <v>-10</v>
      </c>
      <c r="L830" s="80">
        <f>K830*D830</f>
        <v>-2116.4021164021165</v>
      </c>
      <c r="M830" s="180" t="s">
        <v>7</v>
      </c>
    </row>
    <row r="831" spans="1:13" ht="15.75" customHeight="1">
      <c r="A831" s="175">
        <v>43311</v>
      </c>
      <c r="B831" s="176" t="s">
        <v>282</v>
      </c>
      <c r="C831" s="176" t="s">
        <v>8</v>
      </c>
      <c r="D831" s="177">
        <f t="shared" si="307"/>
        <v>766.28352490421457</v>
      </c>
      <c r="E831" s="176">
        <v>261</v>
      </c>
      <c r="F831" s="176">
        <v>263</v>
      </c>
      <c r="G831" s="176">
        <v>265</v>
      </c>
      <c r="H831" s="176">
        <v>267</v>
      </c>
      <c r="I831" s="176">
        <v>258</v>
      </c>
      <c r="J831" s="176">
        <v>265</v>
      </c>
      <c r="K831" s="176">
        <f t="shared" si="308"/>
        <v>4</v>
      </c>
      <c r="L831" s="79">
        <f t="shared" ref="L831:L834" si="310">K831*D831</f>
        <v>3065.1340996168583</v>
      </c>
      <c r="M831" s="178" t="s">
        <v>5</v>
      </c>
    </row>
    <row r="832" spans="1:13" ht="15.75" customHeight="1">
      <c r="A832" s="175">
        <v>43311</v>
      </c>
      <c r="B832" s="176" t="s">
        <v>283</v>
      </c>
      <c r="C832" s="176" t="s">
        <v>8</v>
      </c>
      <c r="D832" s="177">
        <f t="shared" si="307"/>
        <v>601.50375939849619</v>
      </c>
      <c r="E832" s="176">
        <v>332.5</v>
      </c>
      <c r="F832" s="176">
        <v>335</v>
      </c>
      <c r="G832" s="176">
        <v>337.5</v>
      </c>
      <c r="H832" s="176">
        <v>340</v>
      </c>
      <c r="I832" s="176">
        <v>329.5</v>
      </c>
      <c r="J832" s="176">
        <v>340</v>
      </c>
      <c r="K832" s="176">
        <f t="shared" si="308"/>
        <v>7.5</v>
      </c>
      <c r="L832" s="79">
        <f t="shared" si="310"/>
        <v>4511.2781954887214</v>
      </c>
      <c r="M832" s="178" t="s">
        <v>5</v>
      </c>
    </row>
    <row r="833" spans="1:13" ht="15.75" customHeight="1">
      <c r="A833" s="175">
        <v>43311</v>
      </c>
      <c r="B833" s="176" t="s">
        <v>283</v>
      </c>
      <c r="C833" s="176" t="s">
        <v>8</v>
      </c>
      <c r="D833" s="177">
        <f t="shared" si="307"/>
        <v>576.36887608069162</v>
      </c>
      <c r="E833" s="176">
        <v>347</v>
      </c>
      <c r="F833" s="176">
        <v>350</v>
      </c>
      <c r="G833" s="176">
        <v>353</v>
      </c>
      <c r="H833" s="176">
        <v>356</v>
      </c>
      <c r="I833" s="176">
        <v>343</v>
      </c>
      <c r="J833" s="176">
        <v>356</v>
      </c>
      <c r="K833" s="176">
        <f t="shared" si="308"/>
        <v>9</v>
      </c>
      <c r="L833" s="79">
        <f t="shared" si="310"/>
        <v>5187.3198847262247</v>
      </c>
      <c r="M833" s="178" t="s">
        <v>5</v>
      </c>
    </row>
    <row r="834" spans="1:13" ht="15.75" customHeight="1">
      <c r="A834" s="175">
        <v>43311</v>
      </c>
      <c r="B834" s="176" t="s">
        <v>48</v>
      </c>
      <c r="C834" s="176" t="s">
        <v>8</v>
      </c>
      <c r="D834" s="177">
        <f t="shared" si="307"/>
        <v>1321.8770654329146</v>
      </c>
      <c r="E834" s="176">
        <v>151.30000000000001</v>
      </c>
      <c r="F834" s="176">
        <v>152.30000000000001</v>
      </c>
      <c r="G834" s="176">
        <v>153.5</v>
      </c>
      <c r="H834" s="176">
        <v>154.69999999999999</v>
      </c>
      <c r="I834" s="176">
        <v>149.5</v>
      </c>
      <c r="J834" s="176">
        <v>152.30000000000001</v>
      </c>
      <c r="K834" s="176">
        <f t="shared" si="308"/>
        <v>1</v>
      </c>
      <c r="L834" s="79">
        <f t="shared" si="310"/>
        <v>1321.8770654329146</v>
      </c>
      <c r="M834" s="178" t="s">
        <v>5</v>
      </c>
    </row>
    <row r="835" spans="1:13" ht="15.75" customHeight="1">
      <c r="A835" s="175">
        <v>43308</v>
      </c>
      <c r="B835" s="176" t="s">
        <v>279</v>
      </c>
      <c r="C835" s="176" t="s">
        <v>8</v>
      </c>
      <c r="D835" s="177">
        <f t="shared" si="307"/>
        <v>714.28571428571433</v>
      </c>
      <c r="E835" s="176">
        <v>280</v>
      </c>
      <c r="F835" s="176">
        <v>282</v>
      </c>
      <c r="G835" s="176">
        <v>284</v>
      </c>
      <c r="H835" s="176">
        <v>286</v>
      </c>
      <c r="I835" s="176">
        <v>277</v>
      </c>
      <c r="J835" s="176">
        <v>284</v>
      </c>
      <c r="K835" s="176">
        <f t="shared" si="308"/>
        <v>4</v>
      </c>
      <c r="L835" s="79">
        <f>K835*D835</f>
        <v>2857.1428571428573</v>
      </c>
      <c r="M835" s="178" t="s">
        <v>5</v>
      </c>
    </row>
    <row r="836" spans="1:13" ht="15.75" customHeight="1">
      <c r="A836" s="175">
        <v>43308</v>
      </c>
      <c r="B836" s="176" t="s">
        <v>280</v>
      </c>
      <c r="C836" s="176" t="s">
        <v>8</v>
      </c>
      <c r="D836" s="177">
        <f t="shared" si="307"/>
        <v>74.906367041198507</v>
      </c>
      <c r="E836" s="176">
        <v>2670</v>
      </c>
      <c r="F836" s="176">
        <v>2685</v>
      </c>
      <c r="G836" s="176">
        <v>2705</v>
      </c>
      <c r="H836" s="176">
        <v>2725</v>
      </c>
      <c r="I836" s="176">
        <v>2645</v>
      </c>
      <c r="J836" s="176">
        <v>2685</v>
      </c>
      <c r="K836" s="176">
        <f t="shared" si="308"/>
        <v>15</v>
      </c>
      <c r="L836" s="79">
        <f t="shared" ref="L836:L838" si="311">K836*D836</f>
        <v>1123.5955056179776</v>
      </c>
      <c r="M836" s="178" t="s">
        <v>5</v>
      </c>
    </row>
    <row r="837" spans="1:13" ht="15.75" customHeight="1">
      <c r="A837" s="175">
        <v>43308</v>
      </c>
      <c r="B837" s="176" t="s">
        <v>193</v>
      </c>
      <c r="C837" s="176" t="s">
        <v>8</v>
      </c>
      <c r="D837" s="177">
        <f t="shared" si="307"/>
        <v>993.78881987577643</v>
      </c>
      <c r="E837" s="176">
        <v>201.25</v>
      </c>
      <c r="F837" s="176">
        <v>202.75</v>
      </c>
      <c r="G837" s="176">
        <v>204.5</v>
      </c>
      <c r="H837" s="176">
        <v>206.5</v>
      </c>
      <c r="I837" s="176">
        <v>199</v>
      </c>
      <c r="J837" s="176">
        <v>201.25</v>
      </c>
      <c r="K837" s="176">
        <f t="shared" si="308"/>
        <v>0</v>
      </c>
      <c r="L837" s="79">
        <f t="shared" si="311"/>
        <v>0</v>
      </c>
      <c r="M837" s="178" t="s">
        <v>70</v>
      </c>
    </row>
    <row r="838" spans="1:13" ht="15.75" customHeight="1">
      <c r="A838" s="175">
        <v>43308</v>
      </c>
      <c r="B838" s="176" t="s">
        <v>281</v>
      </c>
      <c r="C838" s="176" t="s">
        <v>8</v>
      </c>
      <c r="D838" s="177">
        <f t="shared" si="307"/>
        <v>1550.3875968992247</v>
      </c>
      <c r="E838" s="176">
        <v>129</v>
      </c>
      <c r="F838" s="176">
        <v>130</v>
      </c>
      <c r="G838" s="176">
        <v>131</v>
      </c>
      <c r="H838" s="176">
        <v>132</v>
      </c>
      <c r="I838" s="176">
        <v>127.5</v>
      </c>
      <c r="J838" s="176">
        <v>129</v>
      </c>
      <c r="K838" s="176">
        <f t="shared" si="308"/>
        <v>0</v>
      </c>
      <c r="L838" s="79">
        <f t="shared" si="311"/>
        <v>0</v>
      </c>
      <c r="M838" s="178" t="s">
        <v>70</v>
      </c>
    </row>
    <row r="839" spans="1:13" ht="15.75" customHeight="1">
      <c r="A839" s="175">
        <v>43307</v>
      </c>
      <c r="B839" s="176" t="s">
        <v>277</v>
      </c>
      <c r="C839" s="176" t="s">
        <v>8</v>
      </c>
      <c r="D839" s="177">
        <f t="shared" si="307"/>
        <v>132.27513227513228</v>
      </c>
      <c r="E839" s="176">
        <v>1512</v>
      </c>
      <c r="F839" s="176">
        <v>1522</v>
      </c>
      <c r="G839" s="176">
        <v>1534</v>
      </c>
      <c r="H839" s="176">
        <v>1545</v>
      </c>
      <c r="I839" s="176">
        <v>1500</v>
      </c>
      <c r="J839" s="176">
        <v>1545</v>
      </c>
      <c r="K839" s="176">
        <f>J839-F839</f>
        <v>23</v>
      </c>
      <c r="L839" s="79">
        <f>K839*D839</f>
        <v>3042.3280423280426</v>
      </c>
      <c r="M839" s="178" t="s">
        <v>5</v>
      </c>
    </row>
    <row r="840" spans="1:13" ht="15.75" customHeight="1">
      <c r="A840" s="175">
        <v>43307</v>
      </c>
      <c r="B840" s="176" t="s">
        <v>276</v>
      </c>
      <c r="C840" s="176" t="s">
        <v>8</v>
      </c>
      <c r="D840" s="177">
        <f t="shared" si="307"/>
        <v>135.86956521739131</v>
      </c>
      <c r="E840" s="176">
        <v>1472</v>
      </c>
      <c r="F840" s="176">
        <v>1782</v>
      </c>
      <c r="G840" s="176">
        <v>1492</v>
      </c>
      <c r="H840" s="176">
        <v>1502</v>
      </c>
      <c r="I840" s="176">
        <v>1460</v>
      </c>
      <c r="J840" s="176">
        <v>1492</v>
      </c>
      <c r="K840" s="176">
        <f>J840-E840</f>
        <v>20</v>
      </c>
      <c r="L840" s="79">
        <f t="shared" ref="L840:L842" si="312">K840*D840</f>
        <v>2717.391304347826</v>
      </c>
      <c r="M840" s="178" t="s">
        <v>5</v>
      </c>
    </row>
    <row r="841" spans="1:13" ht="15.75" customHeight="1">
      <c r="A841" s="175">
        <v>43307</v>
      </c>
      <c r="B841" s="176" t="s">
        <v>278</v>
      </c>
      <c r="C841" s="176" t="s">
        <v>8</v>
      </c>
      <c r="D841" s="177">
        <f t="shared" si="307"/>
        <v>26.434047052603752</v>
      </c>
      <c r="E841" s="176">
        <v>7566</v>
      </c>
      <c r="F841" s="176">
        <v>7600</v>
      </c>
      <c r="G841" s="176">
        <v>7640</v>
      </c>
      <c r="H841" s="176">
        <v>7690</v>
      </c>
      <c r="I841" s="176">
        <v>7510</v>
      </c>
      <c r="J841" s="176">
        <v>7690</v>
      </c>
      <c r="K841" s="176">
        <f>J841-F841</f>
        <v>90</v>
      </c>
      <c r="L841" s="79">
        <f t="shared" si="312"/>
        <v>2379.0642347343378</v>
      </c>
      <c r="M841" s="178" t="s">
        <v>5</v>
      </c>
    </row>
    <row r="842" spans="1:13" ht="15.75" customHeight="1">
      <c r="A842" s="175">
        <v>43307</v>
      </c>
      <c r="B842" s="176" t="s">
        <v>257</v>
      </c>
      <c r="C842" s="176" t="s">
        <v>6</v>
      </c>
      <c r="D842" s="177">
        <f t="shared" si="307"/>
        <v>142.85714285714286</v>
      </c>
      <c r="E842" s="176">
        <v>1400</v>
      </c>
      <c r="F842" s="176">
        <v>1390</v>
      </c>
      <c r="G842" s="176">
        <v>1380</v>
      </c>
      <c r="H842" s="176">
        <v>1370</v>
      </c>
      <c r="I842" s="176">
        <v>1415</v>
      </c>
      <c r="J842" s="176">
        <v>1415</v>
      </c>
      <c r="K842" s="161">
        <f>E842-J842</f>
        <v>-15</v>
      </c>
      <c r="L842" s="80">
        <f t="shared" si="312"/>
        <v>-2142.8571428571431</v>
      </c>
      <c r="M842" s="180" t="s">
        <v>7</v>
      </c>
    </row>
    <row r="843" spans="1:13" ht="15.75" customHeight="1">
      <c r="A843" s="175">
        <v>43307</v>
      </c>
      <c r="B843" s="176" t="s">
        <v>49</v>
      </c>
      <c r="C843" s="176" t="s">
        <v>8</v>
      </c>
      <c r="D843" s="177">
        <f t="shared" si="307"/>
        <v>709.21985815602841</v>
      </c>
      <c r="E843" s="176">
        <v>282</v>
      </c>
      <c r="F843" s="176">
        <v>284.2</v>
      </c>
      <c r="G843" s="176">
        <v>286.39999999999998</v>
      </c>
      <c r="H843" s="176">
        <v>289.60000000000002</v>
      </c>
      <c r="I843" s="176">
        <v>279</v>
      </c>
      <c r="J843" s="176">
        <v>284.2</v>
      </c>
      <c r="K843" s="176">
        <f t="shared" ref="K843:K853" si="313">J843-E843</f>
        <v>2.1999999999999886</v>
      </c>
      <c r="L843" s="79">
        <f>K843*D843</f>
        <v>1560.2836879432543</v>
      </c>
      <c r="M843" s="178" t="s">
        <v>5</v>
      </c>
    </row>
    <row r="844" spans="1:13" ht="15.75" customHeight="1">
      <c r="A844" s="175">
        <v>43306</v>
      </c>
      <c r="B844" s="176" t="s">
        <v>275</v>
      </c>
      <c r="C844" s="176" t="s">
        <v>8</v>
      </c>
      <c r="D844" s="177">
        <f t="shared" si="307"/>
        <v>563.38028169014081</v>
      </c>
      <c r="E844" s="176">
        <v>355</v>
      </c>
      <c r="F844" s="176">
        <v>357.5</v>
      </c>
      <c r="G844" s="176">
        <v>360</v>
      </c>
      <c r="H844" s="176">
        <v>363</v>
      </c>
      <c r="I844" s="176">
        <v>351.5</v>
      </c>
      <c r="J844" s="176">
        <v>360</v>
      </c>
      <c r="K844" s="176">
        <f t="shared" si="313"/>
        <v>5</v>
      </c>
      <c r="L844" s="79">
        <f t="shared" ref="L844:L848" si="314">K844*D844</f>
        <v>2816.9014084507039</v>
      </c>
      <c r="M844" s="178" t="s">
        <v>5</v>
      </c>
    </row>
    <row r="845" spans="1:13" ht="15.75" customHeight="1">
      <c r="A845" s="175">
        <v>43306</v>
      </c>
      <c r="B845" s="176" t="s">
        <v>272</v>
      </c>
      <c r="C845" s="176" t="s">
        <v>8</v>
      </c>
      <c r="D845" s="177">
        <f t="shared" si="307"/>
        <v>823.04526748971193</v>
      </c>
      <c r="E845" s="176">
        <v>243</v>
      </c>
      <c r="F845" s="176">
        <v>245</v>
      </c>
      <c r="G845" s="176">
        <v>247</v>
      </c>
      <c r="H845" s="176">
        <v>250</v>
      </c>
      <c r="I845" s="176">
        <v>240</v>
      </c>
      <c r="J845" s="176">
        <v>240</v>
      </c>
      <c r="K845" s="161">
        <f t="shared" si="313"/>
        <v>-3</v>
      </c>
      <c r="L845" s="80">
        <f t="shared" si="314"/>
        <v>-2469.1358024691358</v>
      </c>
      <c r="M845" s="180" t="s">
        <v>7</v>
      </c>
    </row>
    <row r="846" spans="1:13" ht="15.75" customHeight="1">
      <c r="A846" s="175">
        <v>43306</v>
      </c>
      <c r="B846" s="176" t="s">
        <v>266</v>
      </c>
      <c r="C846" s="176" t="s">
        <v>8</v>
      </c>
      <c r="D846" s="177">
        <f t="shared" si="307"/>
        <v>1011.6337885685382</v>
      </c>
      <c r="E846" s="176">
        <v>197.7</v>
      </c>
      <c r="F846" s="176">
        <v>199</v>
      </c>
      <c r="G846" s="176">
        <v>200.5</v>
      </c>
      <c r="H846" s="176">
        <v>202</v>
      </c>
      <c r="I846" s="176">
        <v>195.5</v>
      </c>
      <c r="J846" s="176">
        <v>202</v>
      </c>
      <c r="K846" s="176">
        <f t="shared" si="313"/>
        <v>4.3000000000000114</v>
      </c>
      <c r="L846" s="79">
        <f t="shared" si="314"/>
        <v>4350.0252908447255</v>
      </c>
      <c r="M846" s="178" t="s">
        <v>5</v>
      </c>
    </row>
    <row r="847" spans="1:13" ht="15.75" customHeight="1">
      <c r="A847" s="175">
        <v>43306</v>
      </c>
      <c r="B847" s="176" t="s">
        <v>276</v>
      </c>
      <c r="C847" s="176" t="s">
        <v>8</v>
      </c>
      <c r="D847" s="177">
        <f t="shared" si="307"/>
        <v>137.08019191226867</v>
      </c>
      <c r="E847" s="176">
        <v>1459</v>
      </c>
      <c r="F847" s="176">
        <v>1470</v>
      </c>
      <c r="G847" s="176">
        <v>1480</v>
      </c>
      <c r="H847" s="176">
        <v>1490</v>
      </c>
      <c r="I847" s="176">
        <v>1445</v>
      </c>
      <c r="J847" s="176">
        <v>1480</v>
      </c>
      <c r="K847" s="176">
        <f t="shared" si="313"/>
        <v>21</v>
      </c>
      <c r="L847" s="79">
        <f t="shared" si="314"/>
        <v>2878.6840301576422</v>
      </c>
      <c r="M847" s="178" t="s">
        <v>5</v>
      </c>
    </row>
    <row r="848" spans="1:13" ht="15.75" customHeight="1">
      <c r="A848" s="175">
        <v>43306</v>
      </c>
      <c r="B848" s="176" t="s">
        <v>128</v>
      </c>
      <c r="C848" s="176" t="s">
        <v>8</v>
      </c>
      <c r="D848" s="177">
        <f t="shared" si="307"/>
        <v>869.56521739130437</v>
      </c>
      <c r="E848" s="176">
        <v>230</v>
      </c>
      <c r="F848" s="176">
        <v>232</v>
      </c>
      <c r="G848" s="176">
        <v>234</v>
      </c>
      <c r="H848" s="176">
        <v>236</v>
      </c>
      <c r="I848" s="176">
        <v>227</v>
      </c>
      <c r="J848" s="176">
        <v>227</v>
      </c>
      <c r="K848" s="161">
        <f t="shared" si="313"/>
        <v>-3</v>
      </c>
      <c r="L848" s="80">
        <f t="shared" si="314"/>
        <v>-2608.695652173913</v>
      </c>
      <c r="M848" s="180" t="s">
        <v>7</v>
      </c>
    </row>
    <row r="849" spans="1:13" ht="15.75" customHeight="1">
      <c r="A849" s="175">
        <v>43305</v>
      </c>
      <c r="B849" s="176" t="s">
        <v>271</v>
      </c>
      <c r="C849" s="176" t="s">
        <v>8</v>
      </c>
      <c r="D849" s="177">
        <f t="shared" si="307"/>
        <v>1132.5028312570782</v>
      </c>
      <c r="E849" s="176">
        <v>176.6</v>
      </c>
      <c r="F849" s="176">
        <v>177.8</v>
      </c>
      <c r="G849" s="176">
        <v>179</v>
      </c>
      <c r="H849" s="176">
        <v>180.25</v>
      </c>
      <c r="I849" s="176">
        <v>174.5</v>
      </c>
      <c r="J849" s="176">
        <v>180.25</v>
      </c>
      <c r="K849" s="176">
        <f t="shared" si="313"/>
        <v>3.6500000000000057</v>
      </c>
      <c r="L849" s="79">
        <f>K849*D849</f>
        <v>4133.6353340883425</v>
      </c>
      <c r="M849" s="178" t="s">
        <v>5</v>
      </c>
    </row>
    <row r="850" spans="1:13" ht="15.75" customHeight="1">
      <c r="A850" s="175">
        <v>43305</v>
      </c>
      <c r="B850" s="176" t="s">
        <v>272</v>
      </c>
      <c r="C850" s="176" t="s">
        <v>8</v>
      </c>
      <c r="D850" s="177">
        <f t="shared" si="307"/>
        <v>835.07306889352822</v>
      </c>
      <c r="E850" s="176">
        <v>239.5</v>
      </c>
      <c r="F850" s="176">
        <v>241.5</v>
      </c>
      <c r="G850" s="176">
        <v>243.5</v>
      </c>
      <c r="H850" s="176">
        <v>245.5</v>
      </c>
      <c r="I850" s="176">
        <v>236.5</v>
      </c>
      <c r="J850" s="176">
        <v>241.5</v>
      </c>
      <c r="K850" s="176">
        <f t="shared" si="313"/>
        <v>2</v>
      </c>
      <c r="L850" s="79">
        <f t="shared" ref="L850:L853" si="315">K850*D850</f>
        <v>1670.1461377870564</v>
      </c>
      <c r="M850" s="178" t="s">
        <v>5</v>
      </c>
    </row>
    <row r="851" spans="1:13" ht="15.75" customHeight="1">
      <c r="A851" s="175">
        <v>43305</v>
      </c>
      <c r="B851" s="176" t="s">
        <v>273</v>
      </c>
      <c r="C851" s="176" t="s">
        <v>8</v>
      </c>
      <c r="D851" s="177">
        <f t="shared" si="307"/>
        <v>126.58227848101266</v>
      </c>
      <c r="E851" s="176">
        <v>1580</v>
      </c>
      <c r="F851" s="176">
        <v>1592</v>
      </c>
      <c r="G851" s="176">
        <v>1605</v>
      </c>
      <c r="H851" s="176">
        <v>1615</v>
      </c>
      <c r="I851" s="176">
        <v>1563</v>
      </c>
      <c r="J851" s="176">
        <v>1580</v>
      </c>
      <c r="K851" s="176">
        <f t="shared" si="313"/>
        <v>0</v>
      </c>
      <c r="L851" s="79">
        <f>K851*D851</f>
        <v>0</v>
      </c>
      <c r="M851" s="178" t="s">
        <v>70</v>
      </c>
    </row>
    <row r="852" spans="1:13" ht="15.75" customHeight="1">
      <c r="A852" s="175">
        <v>43305</v>
      </c>
      <c r="B852" s="176" t="s">
        <v>274</v>
      </c>
      <c r="C852" s="176" t="s">
        <v>8</v>
      </c>
      <c r="D852" s="177">
        <f t="shared" si="307"/>
        <v>1086.9565217391305</v>
      </c>
      <c r="E852" s="176">
        <v>184</v>
      </c>
      <c r="F852" s="176">
        <v>185.5</v>
      </c>
      <c r="G852" s="176">
        <v>187</v>
      </c>
      <c r="H852" s="176">
        <v>188.5</v>
      </c>
      <c r="I852" s="176">
        <v>182</v>
      </c>
      <c r="J852" s="176">
        <v>182</v>
      </c>
      <c r="K852" s="161">
        <f t="shared" si="313"/>
        <v>-2</v>
      </c>
      <c r="L852" s="80">
        <f t="shared" si="315"/>
        <v>-2173.913043478261</v>
      </c>
      <c r="M852" s="180" t="s">
        <v>7</v>
      </c>
    </row>
    <row r="853" spans="1:13" ht="15.75" customHeight="1">
      <c r="A853" s="175">
        <v>43305</v>
      </c>
      <c r="B853" s="176" t="s">
        <v>33</v>
      </c>
      <c r="C853" s="176" t="s">
        <v>8</v>
      </c>
      <c r="D853" s="177">
        <f t="shared" si="307"/>
        <v>2285.7142857142858</v>
      </c>
      <c r="E853" s="176">
        <v>87.5</v>
      </c>
      <c r="F853" s="176">
        <v>88.1</v>
      </c>
      <c r="G853" s="176">
        <v>88.7</v>
      </c>
      <c r="H853" s="176">
        <v>89.4</v>
      </c>
      <c r="I853" s="176">
        <v>86.5</v>
      </c>
      <c r="J853" s="176">
        <v>89.4</v>
      </c>
      <c r="K853" s="176">
        <f t="shared" si="313"/>
        <v>1.9000000000000057</v>
      </c>
      <c r="L853" s="79">
        <f t="shared" si="315"/>
        <v>4342.8571428571558</v>
      </c>
      <c r="M853" s="178" t="s">
        <v>5</v>
      </c>
    </row>
    <row r="854" spans="1:13" ht="15.75" customHeight="1">
      <c r="A854" s="175">
        <v>43304</v>
      </c>
      <c r="B854" s="176" t="s">
        <v>47</v>
      </c>
      <c r="C854" s="176" t="s">
        <v>6</v>
      </c>
      <c r="D854" s="177">
        <f t="shared" si="307"/>
        <v>71.022727272727266</v>
      </c>
      <c r="E854" s="176">
        <v>2816</v>
      </c>
      <c r="F854" s="176">
        <v>2800</v>
      </c>
      <c r="G854" s="176">
        <v>2784</v>
      </c>
      <c r="H854" s="176">
        <v>2764</v>
      </c>
      <c r="I854" s="176">
        <v>2840</v>
      </c>
      <c r="J854" s="176">
        <v>2764</v>
      </c>
      <c r="K854" s="176">
        <v>52</v>
      </c>
      <c r="L854" s="79">
        <f t="shared" ref="L854:L860" si="316">K854*D854</f>
        <v>3693.181818181818</v>
      </c>
      <c r="M854" s="178" t="s">
        <v>5</v>
      </c>
    </row>
    <row r="855" spans="1:13" ht="15.75" customHeight="1">
      <c r="A855" s="175">
        <v>43304</v>
      </c>
      <c r="B855" s="176" t="s">
        <v>193</v>
      </c>
      <c r="C855" s="176" t="s">
        <v>8</v>
      </c>
      <c r="D855" s="177">
        <f t="shared" si="307"/>
        <v>1179.9410029498524</v>
      </c>
      <c r="E855" s="176">
        <v>169.5</v>
      </c>
      <c r="F855" s="176">
        <v>170.75</v>
      </c>
      <c r="G855" s="176">
        <v>172</v>
      </c>
      <c r="H855" s="176">
        <v>173.5</v>
      </c>
      <c r="I855" s="176">
        <v>167.5</v>
      </c>
      <c r="J855" s="176">
        <v>172</v>
      </c>
      <c r="K855" s="176">
        <f t="shared" ref="K855:K866" si="317">J855-E855</f>
        <v>2.5</v>
      </c>
      <c r="L855" s="79">
        <f t="shared" si="316"/>
        <v>2949.8525073746309</v>
      </c>
      <c r="M855" s="178" t="s">
        <v>5</v>
      </c>
    </row>
    <row r="856" spans="1:13" ht="15.75" customHeight="1">
      <c r="A856" s="175">
        <v>43304</v>
      </c>
      <c r="B856" s="176" t="s">
        <v>270</v>
      </c>
      <c r="C856" s="176" t="s">
        <v>8</v>
      </c>
      <c r="D856" s="177">
        <f t="shared" si="307"/>
        <v>279.72027972027973</v>
      </c>
      <c r="E856" s="176">
        <v>715</v>
      </c>
      <c r="F856" s="176">
        <v>722</v>
      </c>
      <c r="G856" s="176">
        <v>730</v>
      </c>
      <c r="H856" s="176" t="s">
        <v>69</v>
      </c>
      <c r="I856" s="176">
        <v>706</v>
      </c>
      <c r="J856" s="176">
        <v>722</v>
      </c>
      <c r="K856" s="176">
        <f t="shared" si="317"/>
        <v>7</v>
      </c>
      <c r="L856" s="79">
        <f t="shared" si="316"/>
        <v>1958.0419580419582</v>
      </c>
      <c r="M856" s="178" t="s">
        <v>5</v>
      </c>
    </row>
    <row r="857" spans="1:13" ht="15.75" customHeight="1">
      <c r="A857" s="175">
        <v>43304</v>
      </c>
      <c r="B857" s="176" t="s">
        <v>269</v>
      </c>
      <c r="C857" s="176" t="s">
        <v>8</v>
      </c>
      <c r="D857" s="177">
        <f t="shared" si="307"/>
        <v>512.82051282051282</v>
      </c>
      <c r="E857" s="176">
        <v>390</v>
      </c>
      <c r="F857" s="176">
        <v>395</v>
      </c>
      <c r="G857" s="176">
        <v>401</v>
      </c>
      <c r="H857" s="176" t="s">
        <v>69</v>
      </c>
      <c r="I857" s="176">
        <v>384</v>
      </c>
      <c r="J857" s="176">
        <v>392.9</v>
      </c>
      <c r="K857" s="176">
        <f t="shared" si="317"/>
        <v>2.8999999999999773</v>
      </c>
      <c r="L857" s="79">
        <f t="shared" si="316"/>
        <v>1487.1794871794755</v>
      </c>
      <c r="M857" s="178" t="s">
        <v>5</v>
      </c>
    </row>
    <row r="858" spans="1:13" ht="15.75" customHeight="1">
      <c r="A858" s="175">
        <v>43304</v>
      </c>
      <c r="B858" s="176" t="s">
        <v>31</v>
      </c>
      <c r="C858" s="176" t="s">
        <v>8</v>
      </c>
      <c r="D858" s="177">
        <f t="shared" si="307"/>
        <v>352.11267605633805</v>
      </c>
      <c r="E858" s="176">
        <v>568</v>
      </c>
      <c r="F858" s="176">
        <v>571</v>
      </c>
      <c r="G858" s="176">
        <v>574</v>
      </c>
      <c r="H858" s="176">
        <v>578</v>
      </c>
      <c r="I858" s="176">
        <v>563</v>
      </c>
      <c r="J858" s="176">
        <v>571</v>
      </c>
      <c r="K858" s="176">
        <f t="shared" si="317"/>
        <v>3</v>
      </c>
      <c r="L858" s="79">
        <f t="shared" si="316"/>
        <v>1056.3380281690143</v>
      </c>
      <c r="M858" s="178" t="s">
        <v>5</v>
      </c>
    </row>
    <row r="859" spans="1:13" ht="15.75" customHeight="1">
      <c r="A859" s="175">
        <v>43304</v>
      </c>
      <c r="B859" s="176" t="s">
        <v>268</v>
      </c>
      <c r="C859" s="176" t="s">
        <v>8</v>
      </c>
      <c r="D859" s="177">
        <f t="shared" ref="D859:D890" si="318">200000/E859</f>
        <v>582.24163027656482</v>
      </c>
      <c r="E859" s="176">
        <v>343.5</v>
      </c>
      <c r="F859" s="176">
        <v>346</v>
      </c>
      <c r="G859" s="176">
        <v>348.5</v>
      </c>
      <c r="H859" s="176">
        <v>351</v>
      </c>
      <c r="I859" s="176">
        <v>340</v>
      </c>
      <c r="J859" s="176">
        <v>340</v>
      </c>
      <c r="K859" s="161">
        <f t="shared" si="317"/>
        <v>-3.5</v>
      </c>
      <c r="L859" s="80">
        <f t="shared" si="316"/>
        <v>-2037.8457059679768</v>
      </c>
      <c r="M859" s="180" t="s">
        <v>7</v>
      </c>
    </row>
    <row r="860" spans="1:13" ht="15.75" customHeight="1">
      <c r="A860" s="175">
        <v>43301</v>
      </c>
      <c r="B860" s="176" t="s">
        <v>193</v>
      </c>
      <c r="C860" s="176" t="s">
        <v>8</v>
      </c>
      <c r="D860" s="177">
        <f t="shared" si="318"/>
        <v>1296.1762799740764</v>
      </c>
      <c r="E860" s="176">
        <v>154.30000000000001</v>
      </c>
      <c r="F860" s="176">
        <v>155.5</v>
      </c>
      <c r="G860" s="176">
        <v>156.5</v>
      </c>
      <c r="H860" s="176">
        <v>158</v>
      </c>
      <c r="I860" s="176">
        <v>152.5</v>
      </c>
      <c r="J860" s="176">
        <v>158</v>
      </c>
      <c r="K860" s="176">
        <f t="shared" si="317"/>
        <v>3.6999999999999886</v>
      </c>
      <c r="L860" s="79">
        <f t="shared" si="316"/>
        <v>4795.852235904068</v>
      </c>
      <c r="M860" s="178" t="s">
        <v>5</v>
      </c>
    </row>
    <row r="861" spans="1:13" ht="15.75" customHeight="1">
      <c r="A861" s="175">
        <v>43301</v>
      </c>
      <c r="B861" s="176" t="s">
        <v>265</v>
      </c>
      <c r="C861" s="176" t="s">
        <v>8</v>
      </c>
      <c r="D861" s="177">
        <f t="shared" si="318"/>
        <v>30.651340996168582</v>
      </c>
      <c r="E861" s="176">
        <v>6525</v>
      </c>
      <c r="F861" s="176">
        <v>6570</v>
      </c>
      <c r="G861" s="176">
        <v>6610</v>
      </c>
      <c r="H861" s="176">
        <v>6660</v>
      </c>
      <c r="I861" s="176">
        <v>6460</v>
      </c>
      <c r="J861" s="176">
        <v>6660</v>
      </c>
      <c r="K861" s="176">
        <f t="shared" si="317"/>
        <v>135</v>
      </c>
      <c r="L861" s="79">
        <f t="shared" ref="L861:L863" si="319">K861*D861</f>
        <v>4137.9310344827582</v>
      </c>
      <c r="M861" s="178" t="s">
        <v>5</v>
      </c>
    </row>
    <row r="862" spans="1:13" ht="15.75" customHeight="1">
      <c r="A862" s="175">
        <v>43301</v>
      </c>
      <c r="B862" s="176" t="s">
        <v>266</v>
      </c>
      <c r="C862" s="176" t="s">
        <v>8</v>
      </c>
      <c r="D862" s="177">
        <f t="shared" si="318"/>
        <v>1257.8616352201259</v>
      </c>
      <c r="E862" s="176">
        <v>159</v>
      </c>
      <c r="F862" s="176">
        <v>160</v>
      </c>
      <c r="G862" s="176">
        <v>161</v>
      </c>
      <c r="H862" s="176">
        <v>162.6</v>
      </c>
      <c r="I862" s="176">
        <v>157.5</v>
      </c>
      <c r="J862" s="176">
        <v>160</v>
      </c>
      <c r="K862" s="176">
        <f t="shared" si="317"/>
        <v>1</v>
      </c>
      <c r="L862" s="79">
        <f t="shared" si="319"/>
        <v>1257.8616352201259</v>
      </c>
      <c r="M862" s="178" t="s">
        <v>5</v>
      </c>
    </row>
    <row r="863" spans="1:13" ht="15.75" customHeight="1">
      <c r="A863" s="175">
        <v>43301</v>
      </c>
      <c r="B863" s="176" t="s">
        <v>267</v>
      </c>
      <c r="C863" s="176" t="s">
        <v>8</v>
      </c>
      <c r="D863" s="177">
        <f t="shared" si="318"/>
        <v>77.220077220077215</v>
      </c>
      <c r="E863" s="176">
        <v>2590</v>
      </c>
      <c r="F863" s="176">
        <v>2610</v>
      </c>
      <c r="G863" s="176">
        <v>2630</v>
      </c>
      <c r="H863" s="176">
        <v>2650</v>
      </c>
      <c r="I863" s="176">
        <v>2560</v>
      </c>
      <c r="J863" s="176">
        <v>2650</v>
      </c>
      <c r="K863" s="176">
        <f t="shared" si="317"/>
        <v>60</v>
      </c>
      <c r="L863" s="79">
        <f t="shared" si="319"/>
        <v>4633.204633204633</v>
      </c>
      <c r="M863" s="178" t="s">
        <v>5</v>
      </c>
    </row>
    <row r="864" spans="1:13" ht="15.75" customHeight="1">
      <c r="A864" s="175">
        <v>43300</v>
      </c>
      <c r="B864" s="176" t="s">
        <v>260</v>
      </c>
      <c r="C864" s="176" t="s">
        <v>8</v>
      </c>
      <c r="D864" s="177">
        <f t="shared" si="318"/>
        <v>660.0660066006601</v>
      </c>
      <c r="E864" s="176">
        <v>303</v>
      </c>
      <c r="F864" s="176">
        <v>305</v>
      </c>
      <c r="G864" s="176">
        <v>307</v>
      </c>
      <c r="H864" s="176">
        <v>310</v>
      </c>
      <c r="I864" s="176">
        <v>300</v>
      </c>
      <c r="J864" s="176">
        <v>310</v>
      </c>
      <c r="K864" s="176">
        <f t="shared" si="317"/>
        <v>7</v>
      </c>
      <c r="L864" s="79">
        <f>K864*D864</f>
        <v>4620.4620462046205</v>
      </c>
      <c r="M864" s="178" t="s">
        <v>5</v>
      </c>
    </row>
    <row r="865" spans="1:13" ht="15.75" customHeight="1">
      <c r="A865" s="175">
        <v>43300</v>
      </c>
      <c r="B865" s="176" t="s">
        <v>261</v>
      </c>
      <c r="C865" s="176" t="s">
        <v>8</v>
      </c>
      <c r="D865" s="177">
        <f t="shared" si="318"/>
        <v>2430.1336573511544</v>
      </c>
      <c r="E865" s="176">
        <v>82.3</v>
      </c>
      <c r="F865" s="176">
        <v>83</v>
      </c>
      <c r="G865" s="176">
        <v>83.7</v>
      </c>
      <c r="H865" s="176">
        <v>84.4</v>
      </c>
      <c r="I865" s="176">
        <v>81</v>
      </c>
      <c r="J865" s="176">
        <v>84.3</v>
      </c>
      <c r="K865" s="176">
        <f t="shared" si="317"/>
        <v>2</v>
      </c>
      <c r="L865" s="79">
        <f t="shared" ref="L865:L868" si="320">K865*D865</f>
        <v>4860.2673147023088</v>
      </c>
      <c r="M865" s="178" t="s">
        <v>5</v>
      </c>
    </row>
    <row r="866" spans="1:13" ht="15.75" customHeight="1">
      <c r="A866" s="175">
        <v>43300</v>
      </c>
      <c r="B866" s="176" t="s">
        <v>262</v>
      </c>
      <c r="C866" s="176" t="s">
        <v>8</v>
      </c>
      <c r="D866" s="177">
        <f t="shared" si="318"/>
        <v>960.38415366146455</v>
      </c>
      <c r="E866" s="176">
        <v>208.25</v>
      </c>
      <c r="F866" s="176">
        <v>210</v>
      </c>
      <c r="G866" s="176">
        <v>211.5</v>
      </c>
      <c r="H866" s="176">
        <v>213.5</v>
      </c>
      <c r="I866" s="176">
        <v>206</v>
      </c>
      <c r="J866" s="176">
        <v>206</v>
      </c>
      <c r="K866" s="161">
        <f t="shared" si="317"/>
        <v>-2.25</v>
      </c>
      <c r="L866" s="80">
        <f t="shared" si="320"/>
        <v>-2160.864345738295</v>
      </c>
      <c r="M866" s="180" t="s">
        <v>7</v>
      </c>
    </row>
    <row r="867" spans="1:13" ht="15.75" customHeight="1">
      <c r="A867" s="175">
        <v>43300</v>
      </c>
      <c r="B867" s="176" t="s">
        <v>263</v>
      </c>
      <c r="C867" s="176" t="s">
        <v>6</v>
      </c>
      <c r="D867" s="177">
        <f t="shared" si="318"/>
        <v>147.60147601476015</v>
      </c>
      <c r="E867" s="176">
        <v>1355</v>
      </c>
      <c r="F867" s="176">
        <v>1345</v>
      </c>
      <c r="G867" s="176">
        <v>1335</v>
      </c>
      <c r="H867" s="176">
        <v>1325</v>
      </c>
      <c r="I867" s="176">
        <v>1370</v>
      </c>
      <c r="J867" s="176">
        <v>1335</v>
      </c>
      <c r="K867" s="176">
        <f>E867-J867</f>
        <v>20</v>
      </c>
      <c r="L867" s="79">
        <f t="shared" si="320"/>
        <v>2952.0295202952029</v>
      </c>
      <c r="M867" s="178" t="s">
        <v>5</v>
      </c>
    </row>
    <row r="868" spans="1:13" ht="15.75" customHeight="1">
      <c r="A868" s="175">
        <v>43300</v>
      </c>
      <c r="B868" s="176" t="s">
        <v>264</v>
      </c>
      <c r="C868" s="176" t="s">
        <v>8</v>
      </c>
      <c r="D868" s="177">
        <f t="shared" si="318"/>
        <v>79.365079365079367</v>
      </c>
      <c r="E868" s="176">
        <v>2520</v>
      </c>
      <c r="F868" s="176">
        <v>2540</v>
      </c>
      <c r="G868" s="176">
        <v>2560</v>
      </c>
      <c r="H868" s="176">
        <v>2580</v>
      </c>
      <c r="I868" s="176">
        <v>2485</v>
      </c>
      <c r="J868" s="176">
        <v>2537</v>
      </c>
      <c r="K868" s="176">
        <f>J868-E868</f>
        <v>17</v>
      </c>
      <c r="L868" s="79">
        <f t="shared" si="320"/>
        <v>1349.2063492063492</v>
      </c>
      <c r="M868" s="178" t="s">
        <v>5</v>
      </c>
    </row>
    <row r="869" spans="1:13" ht="15.75" customHeight="1">
      <c r="A869" s="175">
        <v>43299</v>
      </c>
      <c r="B869" s="176" t="s">
        <v>193</v>
      </c>
      <c r="C869" s="176" t="s">
        <v>8</v>
      </c>
      <c r="D869" s="177">
        <f t="shared" si="318"/>
        <v>1418.4397163120568</v>
      </c>
      <c r="E869" s="176">
        <v>141</v>
      </c>
      <c r="F869" s="176">
        <v>142.25</v>
      </c>
      <c r="G869" s="176">
        <v>143.5</v>
      </c>
      <c r="H869" s="176">
        <v>145</v>
      </c>
      <c r="I869" s="176">
        <v>139.5</v>
      </c>
      <c r="J869" s="176">
        <v>142.25</v>
      </c>
      <c r="K869" s="176">
        <f>J869-E869</f>
        <v>1.25</v>
      </c>
      <c r="L869" s="79">
        <f>K869*D869</f>
        <v>1773.049645390071</v>
      </c>
      <c r="M869" s="178" t="s">
        <v>5</v>
      </c>
    </row>
    <row r="870" spans="1:13" ht="15.75" customHeight="1">
      <c r="A870" s="175">
        <v>43299</v>
      </c>
      <c r="B870" s="176" t="s">
        <v>72</v>
      </c>
      <c r="C870" s="176" t="s">
        <v>8</v>
      </c>
      <c r="D870" s="177">
        <f t="shared" si="318"/>
        <v>176.05633802816902</v>
      </c>
      <c r="E870" s="176">
        <v>1136</v>
      </c>
      <c r="F870" s="176">
        <v>1146</v>
      </c>
      <c r="G870" s="176">
        <v>1156</v>
      </c>
      <c r="H870" s="176">
        <v>1168</v>
      </c>
      <c r="I870" s="176">
        <v>1123</v>
      </c>
      <c r="J870" s="176">
        <v>1123</v>
      </c>
      <c r="K870" s="161">
        <f>J870-E870</f>
        <v>-13</v>
      </c>
      <c r="L870" s="80">
        <f t="shared" ref="L870:L872" si="321">K870*D870</f>
        <v>-2288.7323943661972</v>
      </c>
      <c r="M870" s="180" t="s">
        <v>7</v>
      </c>
    </row>
    <row r="871" spans="1:13" ht="15.75" customHeight="1">
      <c r="A871" s="175">
        <v>43299</v>
      </c>
      <c r="B871" s="176" t="s">
        <v>28</v>
      </c>
      <c r="C871" s="176" t="s">
        <v>6</v>
      </c>
      <c r="D871" s="177">
        <f t="shared" si="318"/>
        <v>1434.7202295552368</v>
      </c>
      <c r="E871" s="176">
        <v>139.4</v>
      </c>
      <c r="F871" s="176">
        <v>138.4</v>
      </c>
      <c r="G871" s="176">
        <v>137.4</v>
      </c>
      <c r="H871" s="176">
        <v>136</v>
      </c>
      <c r="I871" s="176">
        <v>140.6</v>
      </c>
      <c r="J871" s="176">
        <v>139.4</v>
      </c>
      <c r="K871" s="176">
        <f>E871-J871</f>
        <v>0</v>
      </c>
      <c r="L871" s="79">
        <f t="shared" si="321"/>
        <v>0</v>
      </c>
      <c r="M871" s="178" t="s">
        <v>70</v>
      </c>
    </row>
    <row r="872" spans="1:13" ht="15.75" customHeight="1">
      <c r="A872" s="175">
        <v>43299</v>
      </c>
      <c r="B872" s="176" t="s">
        <v>259</v>
      </c>
      <c r="C872" s="176" t="s">
        <v>8</v>
      </c>
      <c r="D872" s="177">
        <f t="shared" si="318"/>
        <v>2525.2525252525252</v>
      </c>
      <c r="E872" s="176">
        <v>79.2</v>
      </c>
      <c r="F872" s="176">
        <v>80</v>
      </c>
      <c r="G872" s="176">
        <v>80.5</v>
      </c>
      <c r="H872" s="176">
        <v>81.3</v>
      </c>
      <c r="I872" s="176">
        <v>78</v>
      </c>
      <c r="J872" s="176">
        <v>80.5</v>
      </c>
      <c r="K872" s="176">
        <f>J872-E872</f>
        <v>1.2999999999999972</v>
      </c>
      <c r="L872" s="79">
        <f t="shared" si="321"/>
        <v>3282.8282828282754</v>
      </c>
      <c r="M872" s="178" t="s">
        <v>5</v>
      </c>
    </row>
    <row r="873" spans="1:13" ht="15.75" customHeight="1">
      <c r="A873" s="175">
        <v>43298</v>
      </c>
      <c r="B873" s="176" t="s">
        <v>258</v>
      </c>
      <c r="C873" s="176" t="s">
        <v>6</v>
      </c>
      <c r="D873" s="177">
        <f t="shared" si="318"/>
        <v>91.996320147194112</v>
      </c>
      <c r="E873" s="176">
        <v>2174</v>
      </c>
      <c r="F873" s="176">
        <v>2160</v>
      </c>
      <c r="G873" s="176">
        <v>2145</v>
      </c>
      <c r="H873" s="176">
        <v>2130</v>
      </c>
      <c r="I873" s="176">
        <v>2190</v>
      </c>
      <c r="J873" s="176">
        <v>2174</v>
      </c>
      <c r="K873" s="176">
        <f>J873-E873</f>
        <v>0</v>
      </c>
      <c r="L873" s="79">
        <f>K873*D873</f>
        <v>0</v>
      </c>
      <c r="M873" s="178" t="s">
        <v>70</v>
      </c>
    </row>
    <row r="874" spans="1:13" ht="15.75" customHeight="1">
      <c r="A874" s="175">
        <v>43298</v>
      </c>
      <c r="B874" s="176" t="s">
        <v>42</v>
      </c>
      <c r="C874" s="176" t="s">
        <v>8</v>
      </c>
      <c r="D874" s="177">
        <f t="shared" si="318"/>
        <v>99.750623441396513</v>
      </c>
      <c r="E874" s="176">
        <v>2005</v>
      </c>
      <c r="F874" s="176">
        <v>2020</v>
      </c>
      <c r="G874" s="176">
        <v>2035</v>
      </c>
      <c r="H874" s="176">
        <v>2050</v>
      </c>
      <c r="I874" s="176">
        <v>1980</v>
      </c>
      <c r="J874" s="176">
        <v>2005</v>
      </c>
      <c r="K874" s="176">
        <f>J874-E874</f>
        <v>0</v>
      </c>
      <c r="L874" s="79">
        <f>K874*D874</f>
        <v>0</v>
      </c>
      <c r="M874" s="178" t="s">
        <v>70</v>
      </c>
    </row>
    <row r="875" spans="1:13" ht="15.75" customHeight="1">
      <c r="A875" s="175">
        <v>43298</v>
      </c>
      <c r="B875" s="176" t="s">
        <v>193</v>
      </c>
      <c r="C875" s="176" t="s">
        <v>8</v>
      </c>
      <c r="D875" s="177">
        <f t="shared" si="318"/>
        <v>1418.4397163120568</v>
      </c>
      <c r="E875" s="176">
        <v>141</v>
      </c>
      <c r="F875" s="176">
        <v>142.25</v>
      </c>
      <c r="G875" s="176">
        <v>143.5</v>
      </c>
      <c r="H875" s="176">
        <v>145</v>
      </c>
      <c r="I875" s="176">
        <v>139.5</v>
      </c>
      <c r="J875" s="176">
        <v>142.25</v>
      </c>
      <c r="K875" s="176">
        <v>1.25</v>
      </c>
      <c r="L875" s="79">
        <f>1.25*1418</f>
        <v>1772.5</v>
      </c>
      <c r="M875" s="178" t="s">
        <v>5</v>
      </c>
    </row>
    <row r="876" spans="1:13" ht="15.75" customHeight="1">
      <c r="A876" s="175">
        <v>43297</v>
      </c>
      <c r="B876" s="176" t="s">
        <v>254</v>
      </c>
      <c r="C876" s="176" t="s">
        <v>6</v>
      </c>
      <c r="D876" s="177">
        <f t="shared" si="318"/>
        <v>2478.3147459727384</v>
      </c>
      <c r="E876" s="176">
        <v>80.7</v>
      </c>
      <c r="F876" s="176">
        <v>80</v>
      </c>
      <c r="G876" s="176">
        <v>79.3</v>
      </c>
      <c r="H876" s="176">
        <v>78.599999999999994</v>
      </c>
      <c r="I876" s="176">
        <v>81.5</v>
      </c>
      <c r="J876" s="176">
        <v>78.849999999999994</v>
      </c>
      <c r="K876" s="176">
        <f>E876-J876</f>
        <v>1.8500000000000085</v>
      </c>
      <c r="L876" s="79">
        <f>K876*D876</f>
        <v>4584.8822800495873</v>
      </c>
      <c r="M876" s="178" t="s">
        <v>5</v>
      </c>
    </row>
    <row r="877" spans="1:13" ht="15.75" customHeight="1">
      <c r="A877" s="175">
        <v>43297</v>
      </c>
      <c r="B877" s="176" t="s">
        <v>255</v>
      </c>
      <c r="C877" s="176" t="s">
        <v>6</v>
      </c>
      <c r="D877" s="177">
        <f t="shared" si="318"/>
        <v>347.82608695652175</v>
      </c>
      <c r="E877" s="176">
        <v>575</v>
      </c>
      <c r="F877" s="176">
        <v>571</v>
      </c>
      <c r="G877" s="176">
        <v>567</v>
      </c>
      <c r="H877" s="176">
        <v>562</v>
      </c>
      <c r="I877" s="176">
        <v>580</v>
      </c>
      <c r="J877" s="176">
        <v>562</v>
      </c>
      <c r="K877" s="176">
        <f>E877-J877</f>
        <v>13</v>
      </c>
      <c r="L877" s="79">
        <f t="shared" ref="L877:L880" si="322">K877*D877</f>
        <v>4521.739130434783</v>
      </c>
      <c r="M877" s="178" t="s">
        <v>5</v>
      </c>
    </row>
    <row r="878" spans="1:13" ht="15.75" customHeight="1">
      <c r="A878" s="175">
        <v>43297</v>
      </c>
      <c r="B878" s="176" t="s">
        <v>256</v>
      </c>
      <c r="C878" s="176" t="s">
        <v>6</v>
      </c>
      <c r="D878" s="177">
        <f t="shared" si="318"/>
        <v>877.19298245614038</v>
      </c>
      <c r="E878" s="176">
        <v>228</v>
      </c>
      <c r="F878" s="176">
        <v>226</v>
      </c>
      <c r="G878" s="176">
        <v>224</v>
      </c>
      <c r="H878" s="176">
        <v>222</v>
      </c>
      <c r="I878" s="176">
        <v>231</v>
      </c>
      <c r="J878" s="176">
        <v>224.6</v>
      </c>
      <c r="K878" s="176">
        <f>E878-J878</f>
        <v>3.4000000000000057</v>
      </c>
      <c r="L878" s="79">
        <f t="shared" si="322"/>
        <v>2982.4561403508824</v>
      </c>
      <c r="M878" s="178" t="s">
        <v>5</v>
      </c>
    </row>
    <row r="879" spans="1:13" ht="15.75" customHeight="1">
      <c r="A879" s="175">
        <v>43297</v>
      </c>
      <c r="B879" s="176" t="s">
        <v>193</v>
      </c>
      <c r="C879" s="176" t="s">
        <v>8</v>
      </c>
      <c r="D879" s="177">
        <f t="shared" si="318"/>
        <v>1512.2873345935727</v>
      </c>
      <c r="E879" s="176">
        <v>132.25</v>
      </c>
      <c r="F879" s="176">
        <v>133.25</v>
      </c>
      <c r="G879" s="176">
        <v>134.5</v>
      </c>
      <c r="H879" s="176">
        <v>135.75</v>
      </c>
      <c r="I879" s="176">
        <v>130.75</v>
      </c>
      <c r="J879" s="176">
        <v>134.5</v>
      </c>
      <c r="K879" s="176">
        <f t="shared" ref="K879:K888" si="323">J879-E879</f>
        <v>2.25</v>
      </c>
      <c r="L879" s="79">
        <f t="shared" si="322"/>
        <v>3402.6465028355387</v>
      </c>
      <c r="M879" s="178" t="s">
        <v>5</v>
      </c>
    </row>
    <row r="880" spans="1:13" ht="15.75" customHeight="1">
      <c r="A880" s="175">
        <v>43294</v>
      </c>
      <c r="B880" s="176" t="s">
        <v>257</v>
      </c>
      <c r="C880" s="176" t="s">
        <v>8</v>
      </c>
      <c r="D880" s="177">
        <f t="shared" si="318"/>
        <v>159.48963317384371</v>
      </c>
      <c r="E880" s="176">
        <v>1254</v>
      </c>
      <c r="F880" s="176">
        <v>1261</v>
      </c>
      <c r="G880" s="176">
        <v>1270</v>
      </c>
      <c r="H880" s="176">
        <v>1276</v>
      </c>
      <c r="I880" s="176">
        <v>1240</v>
      </c>
      <c r="J880" s="176">
        <v>1276</v>
      </c>
      <c r="K880" s="176">
        <f t="shared" si="323"/>
        <v>22</v>
      </c>
      <c r="L880" s="79">
        <f t="shared" si="322"/>
        <v>3508.7719298245615</v>
      </c>
      <c r="M880" s="178" t="s">
        <v>5</v>
      </c>
    </row>
    <row r="881" spans="1:13" ht="15.75" customHeight="1">
      <c r="A881" s="175">
        <v>43294</v>
      </c>
      <c r="B881" s="176" t="s">
        <v>251</v>
      </c>
      <c r="C881" s="176" t="s">
        <v>8</v>
      </c>
      <c r="D881" s="177">
        <f t="shared" si="318"/>
        <v>571.42857142857144</v>
      </c>
      <c r="E881" s="176">
        <v>350</v>
      </c>
      <c r="F881" s="176">
        <v>352.5</v>
      </c>
      <c r="G881" s="176">
        <v>355</v>
      </c>
      <c r="H881" s="176">
        <v>358</v>
      </c>
      <c r="I881" s="176">
        <v>346.5</v>
      </c>
      <c r="J881" s="176">
        <v>350</v>
      </c>
      <c r="K881" s="176">
        <f t="shared" si="323"/>
        <v>0</v>
      </c>
      <c r="L881" s="79">
        <f>K881*D881</f>
        <v>0</v>
      </c>
      <c r="M881" s="178" t="s">
        <v>70</v>
      </c>
    </row>
    <row r="882" spans="1:13" ht="15.75" customHeight="1">
      <c r="A882" s="175">
        <v>43294</v>
      </c>
      <c r="B882" s="176" t="s">
        <v>193</v>
      </c>
      <c r="C882" s="176" t="s">
        <v>8</v>
      </c>
      <c r="D882" s="177">
        <f t="shared" si="318"/>
        <v>1600</v>
      </c>
      <c r="E882" s="176">
        <v>125</v>
      </c>
      <c r="F882" s="176">
        <v>126.5</v>
      </c>
      <c r="G882" s="176">
        <v>128</v>
      </c>
      <c r="H882" s="176">
        <v>129.5</v>
      </c>
      <c r="I882" s="176">
        <v>122.7</v>
      </c>
      <c r="J882" s="176">
        <v>129.5</v>
      </c>
      <c r="K882" s="176">
        <f t="shared" si="323"/>
        <v>4.5</v>
      </c>
      <c r="L882" s="79">
        <f t="shared" ref="L882:L886" si="324">K882*D882</f>
        <v>7200</v>
      </c>
      <c r="M882" s="178" t="s">
        <v>5</v>
      </c>
    </row>
    <row r="883" spans="1:13" ht="15.75" customHeight="1">
      <c r="A883" s="175">
        <v>43294</v>
      </c>
      <c r="B883" s="176" t="s">
        <v>193</v>
      </c>
      <c r="C883" s="176" t="s">
        <v>8</v>
      </c>
      <c r="D883" s="177">
        <f t="shared" si="318"/>
        <v>1538.4615384615386</v>
      </c>
      <c r="E883" s="176">
        <v>130</v>
      </c>
      <c r="F883" s="176">
        <v>131</v>
      </c>
      <c r="G883" s="176">
        <v>132</v>
      </c>
      <c r="H883" s="176">
        <v>133</v>
      </c>
      <c r="I883" s="176">
        <v>128.5</v>
      </c>
      <c r="J883" s="176">
        <v>132</v>
      </c>
      <c r="K883" s="176">
        <f t="shared" si="323"/>
        <v>2</v>
      </c>
      <c r="L883" s="79">
        <f t="shared" si="324"/>
        <v>3076.9230769230771</v>
      </c>
      <c r="M883" s="178" t="s">
        <v>5</v>
      </c>
    </row>
    <row r="884" spans="1:13" ht="15.75" customHeight="1">
      <c r="A884" s="175">
        <v>43294</v>
      </c>
      <c r="B884" s="176" t="s">
        <v>252</v>
      </c>
      <c r="C884" s="176" t="s">
        <v>8</v>
      </c>
      <c r="D884" s="177">
        <f t="shared" si="318"/>
        <v>606.98027314112289</v>
      </c>
      <c r="E884" s="176">
        <v>329.5</v>
      </c>
      <c r="F884" s="176">
        <v>332</v>
      </c>
      <c r="G884" s="176">
        <v>334.5</v>
      </c>
      <c r="H884" s="176">
        <v>337</v>
      </c>
      <c r="I884" s="176">
        <v>326</v>
      </c>
      <c r="J884" s="176">
        <v>336.95</v>
      </c>
      <c r="K884" s="176">
        <f t="shared" si="323"/>
        <v>7.4499999999999886</v>
      </c>
      <c r="L884" s="79">
        <f t="shared" si="324"/>
        <v>4522.0030349013587</v>
      </c>
      <c r="M884" s="178" t="s">
        <v>5</v>
      </c>
    </row>
    <row r="885" spans="1:13" ht="15.75" customHeight="1">
      <c r="A885" s="175">
        <v>43294</v>
      </c>
      <c r="B885" s="176" t="s">
        <v>251</v>
      </c>
      <c r="C885" s="176" t="s">
        <v>8</v>
      </c>
      <c r="D885" s="177">
        <f t="shared" si="318"/>
        <v>571.42857142857144</v>
      </c>
      <c r="E885" s="176">
        <v>350</v>
      </c>
      <c r="F885" s="176">
        <v>352.5</v>
      </c>
      <c r="G885" s="176">
        <v>355</v>
      </c>
      <c r="H885" s="176">
        <v>358</v>
      </c>
      <c r="I885" s="176">
        <v>346.5</v>
      </c>
      <c r="J885" s="176">
        <v>350</v>
      </c>
      <c r="K885" s="176">
        <f t="shared" si="323"/>
        <v>0</v>
      </c>
      <c r="L885" s="79">
        <f t="shared" si="324"/>
        <v>0</v>
      </c>
      <c r="M885" s="178" t="s">
        <v>70</v>
      </c>
    </row>
    <row r="886" spans="1:13" ht="15.75" customHeight="1">
      <c r="A886" s="175">
        <v>43294</v>
      </c>
      <c r="B886" s="176" t="s">
        <v>253</v>
      </c>
      <c r="C886" s="176" t="s">
        <v>8</v>
      </c>
      <c r="D886" s="177">
        <f t="shared" si="318"/>
        <v>1731.6017316017317</v>
      </c>
      <c r="E886" s="176">
        <v>115.5</v>
      </c>
      <c r="F886" s="176">
        <v>116.5</v>
      </c>
      <c r="G886" s="176">
        <v>117.5</v>
      </c>
      <c r="H886" s="176">
        <v>118.5</v>
      </c>
      <c r="I886" s="176">
        <v>114</v>
      </c>
      <c r="J886" s="176">
        <v>115.5</v>
      </c>
      <c r="K886" s="176">
        <f t="shared" si="323"/>
        <v>0</v>
      </c>
      <c r="L886" s="79">
        <f t="shared" si="324"/>
        <v>0</v>
      </c>
      <c r="M886" s="178" t="s">
        <v>70</v>
      </c>
    </row>
    <row r="887" spans="1:13" ht="15.75" customHeight="1">
      <c r="A887" s="175">
        <v>43293</v>
      </c>
      <c r="B887" s="176" t="s">
        <v>248</v>
      </c>
      <c r="C887" s="176" t="s">
        <v>8</v>
      </c>
      <c r="D887" s="177">
        <f t="shared" si="318"/>
        <v>680.27210884353747</v>
      </c>
      <c r="E887" s="176">
        <v>294</v>
      </c>
      <c r="F887" s="176">
        <v>296</v>
      </c>
      <c r="G887" s="176">
        <v>298.5</v>
      </c>
      <c r="H887" s="176">
        <v>301</v>
      </c>
      <c r="I887" s="176">
        <v>291</v>
      </c>
      <c r="J887" s="176">
        <v>301</v>
      </c>
      <c r="K887" s="176">
        <f t="shared" si="323"/>
        <v>7</v>
      </c>
      <c r="L887" s="79">
        <f>K887*D887</f>
        <v>4761.9047619047624</v>
      </c>
      <c r="M887" s="178" t="s">
        <v>5</v>
      </c>
    </row>
    <row r="888" spans="1:13" ht="16.5" customHeight="1">
      <c r="A888" s="175">
        <v>43293</v>
      </c>
      <c r="B888" s="176" t="s">
        <v>249</v>
      </c>
      <c r="C888" s="176" t="s">
        <v>8</v>
      </c>
      <c r="D888" s="177">
        <f t="shared" si="318"/>
        <v>267.37967914438502</v>
      </c>
      <c r="E888" s="176">
        <v>748</v>
      </c>
      <c r="F888" s="176">
        <v>754</v>
      </c>
      <c r="G888" s="176">
        <v>760</v>
      </c>
      <c r="H888" s="176">
        <v>767</v>
      </c>
      <c r="I888" s="176">
        <v>740</v>
      </c>
      <c r="J888" s="176">
        <v>748</v>
      </c>
      <c r="K888" s="176">
        <f t="shared" si="323"/>
        <v>0</v>
      </c>
      <c r="L888" s="79">
        <f t="shared" ref="L888:L889" si="325">K888*D888</f>
        <v>0</v>
      </c>
      <c r="M888" s="178" t="s">
        <v>70</v>
      </c>
    </row>
    <row r="889" spans="1:13" ht="15.75" customHeight="1">
      <c r="A889" s="175">
        <v>43293</v>
      </c>
      <c r="B889" s="176" t="s">
        <v>250</v>
      </c>
      <c r="C889" s="176" t="s">
        <v>6</v>
      </c>
      <c r="D889" s="177">
        <f t="shared" si="318"/>
        <v>119.33174224343675</v>
      </c>
      <c r="E889" s="176">
        <v>1676</v>
      </c>
      <c r="F889" s="176">
        <v>1665</v>
      </c>
      <c r="G889" s="176">
        <v>1655</v>
      </c>
      <c r="H889" s="176">
        <v>1645</v>
      </c>
      <c r="I889" s="176">
        <v>1690</v>
      </c>
      <c r="J889" s="176">
        <v>1656</v>
      </c>
      <c r="K889" s="176">
        <f>E889-J889</f>
        <v>20</v>
      </c>
      <c r="L889" s="79">
        <f t="shared" si="325"/>
        <v>2386.6348448687349</v>
      </c>
      <c r="M889" s="178" t="s">
        <v>5</v>
      </c>
    </row>
    <row r="890" spans="1:13" ht="15.75" customHeight="1">
      <c r="A890" s="175">
        <v>43292</v>
      </c>
      <c r="B890" s="176" t="s">
        <v>193</v>
      </c>
      <c r="C890" s="176" t="s">
        <v>8</v>
      </c>
      <c r="D890" s="177">
        <f t="shared" si="318"/>
        <v>1666.6666666666667</v>
      </c>
      <c r="E890" s="176">
        <v>120</v>
      </c>
      <c r="F890" s="176">
        <v>121</v>
      </c>
      <c r="G890" s="176">
        <v>122</v>
      </c>
      <c r="H890" s="176">
        <v>123.5</v>
      </c>
      <c r="I890" s="176">
        <v>118.5</v>
      </c>
      <c r="J890" s="176">
        <v>123.5</v>
      </c>
      <c r="K890" s="176">
        <f t="shared" ref="K890:K904" si="326">J890-E890</f>
        <v>3.5</v>
      </c>
      <c r="L890" s="79">
        <f>K890*D890</f>
        <v>5833.3333333333339</v>
      </c>
      <c r="M890" s="178" t="s">
        <v>5</v>
      </c>
    </row>
    <row r="891" spans="1:13" ht="15.75" customHeight="1">
      <c r="A891" s="175">
        <v>43292</v>
      </c>
      <c r="B891" s="176" t="s">
        <v>247</v>
      </c>
      <c r="C891" s="176" t="s">
        <v>8</v>
      </c>
      <c r="D891" s="177">
        <f t="shared" ref="D891:D920" si="327">200000/E891</f>
        <v>1428.5714285714287</v>
      </c>
      <c r="E891" s="176">
        <v>140</v>
      </c>
      <c r="F891" s="176">
        <v>141</v>
      </c>
      <c r="G891" s="176">
        <v>142.5</v>
      </c>
      <c r="H891" s="176">
        <v>144</v>
      </c>
      <c r="I891" s="176">
        <v>138.5</v>
      </c>
      <c r="J891" s="176">
        <v>141</v>
      </c>
      <c r="K891" s="176">
        <f t="shared" si="326"/>
        <v>1</v>
      </c>
      <c r="L891" s="79">
        <f t="shared" ref="L891:L892" si="328">K891*D891</f>
        <v>1428.5714285714287</v>
      </c>
      <c r="M891" s="178" t="s">
        <v>5</v>
      </c>
    </row>
    <row r="892" spans="1:13" ht="15.75" customHeight="1">
      <c r="A892" s="175">
        <v>43292</v>
      </c>
      <c r="B892" s="176" t="s">
        <v>225</v>
      </c>
      <c r="C892" s="176" t="s">
        <v>8</v>
      </c>
      <c r="D892" s="177">
        <f t="shared" si="327"/>
        <v>191.38755980861245</v>
      </c>
      <c r="E892" s="176">
        <v>1045</v>
      </c>
      <c r="F892" s="176">
        <v>1053</v>
      </c>
      <c r="G892" s="176">
        <v>1060</v>
      </c>
      <c r="H892" s="176">
        <v>1068</v>
      </c>
      <c r="I892" s="176">
        <v>1033</v>
      </c>
      <c r="J892" s="176">
        <v>1053</v>
      </c>
      <c r="K892" s="176">
        <f t="shared" si="326"/>
        <v>8</v>
      </c>
      <c r="L892" s="79">
        <f t="shared" si="328"/>
        <v>1531.1004784688996</v>
      </c>
      <c r="M892" s="178" t="s">
        <v>5</v>
      </c>
    </row>
    <row r="893" spans="1:13" ht="15.75" customHeight="1">
      <c r="A893" s="175">
        <v>43291</v>
      </c>
      <c r="B893" s="176" t="s">
        <v>244</v>
      </c>
      <c r="C893" s="176" t="s">
        <v>8</v>
      </c>
      <c r="D893" s="177">
        <f t="shared" si="327"/>
        <v>532.90700772715161</v>
      </c>
      <c r="E893" s="176">
        <v>375.3</v>
      </c>
      <c r="F893" s="176">
        <v>377.5</v>
      </c>
      <c r="G893" s="176">
        <v>380</v>
      </c>
      <c r="H893" s="176">
        <v>383</v>
      </c>
      <c r="I893" s="176">
        <v>372</v>
      </c>
      <c r="J893" s="176">
        <v>383</v>
      </c>
      <c r="K893" s="176">
        <f t="shared" si="326"/>
        <v>7.6999999999999886</v>
      </c>
      <c r="L893" s="79">
        <f>K893*D893</f>
        <v>4103.3839594990613</v>
      </c>
      <c r="M893" s="178" t="s">
        <v>5</v>
      </c>
    </row>
    <row r="894" spans="1:13" ht="15.75" customHeight="1">
      <c r="A894" s="175">
        <v>43291</v>
      </c>
      <c r="B894" s="176" t="s">
        <v>245</v>
      </c>
      <c r="C894" s="176" t="s">
        <v>8</v>
      </c>
      <c r="D894" s="177">
        <f t="shared" si="327"/>
        <v>941.17647058823525</v>
      </c>
      <c r="E894" s="176">
        <v>212.5</v>
      </c>
      <c r="F894" s="176">
        <v>214.5</v>
      </c>
      <c r="G894" s="176">
        <v>216.5</v>
      </c>
      <c r="H894" s="176">
        <v>218.5</v>
      </c>
      <c r="I894" s="176">
        <v>209.5</v>
      </c>
      <c r="J894" s="176">
        <v>214.5</v>
      </c>
      <c r="K894" s="176">
        <f t="shared" si="326"/>
        <v>2</v>
      </c>
      <c r="L894" s="79">
        <f t="shared" ref="L894:L896" si="329">K894*D894</f>
        <v>1882.3529411764705</v>
      </c>
      <c r="M894" s="178" t="s">
        <v>5</v>
      </c>
    </row>
    <row r="895" spans="1:13" ht="15.75" customHeight="1">
      <c r="A895" s="175">
        <v>43291</v>
      </c>
      <c r="B895" s="176" t="s">
        <v>246</v>
      </c>
      <c r="C895" s="176" t="s">
        <v>8</v>
      </c>
      <c r="D895" s="177">
        <f t="shared" si="327"/>
        <v>399.20159680638722</v>
      </c>
      <c r="E895" s="176">
        <v>501</v>
      </c>
      <c r="F895" s="176">
        <v>505</v>
      </c>
      <c r="G895" s="176">
        <v>509</v>
      </c>
      <c r="H895" s="176">
        <v>513</v>
      </c>
      <c r="I895" s="176">
        <v>495</v>
      </c>
      <c r="J895" s="176">
        <v>495</v>
      </c>
      <c r="K895" s="161">
        <f t="shared" si="326"/>
        <v>-6</v>
      </c>
      <c r="L895" s="80">
        <f t="shared" si="329"/>
        <v>-2395.2095808383233</v>
      </c>
      <c r="M895" s="180" t="s">
        <v>7</v>
      </c>
    </row>
    <row r="896" spans="1:13" ht="15.75" customHeight="1">
      <c r="A896" s="175">
        <v>43291</v>
      </c>
      <c r="B896" s="176" t="s">
        <v>51</v>
      </c>
      <c r="C896" s="176" t="s">
        <v>8</v>
      </c>
      <c r="D896" s="177">
        <f t="shared" si="327"/>
        <v>192.67822736030828</v>
      </c>
      <c r="E896" s="176">
        <v>1038</v>
      </c>
      <c r="F896" s="176">
        <v>1045</v>
      </c>
      <c r="G896" s="176">
        <v>1053</v>
      </c>
      <c r="H896" s="176">
        <v>1060</v>
      </c>
      <c r="I896" s="176">
        <v>1030</v>
      </c>
      <c r="J896" s="176">
        <v>1038</v>
      </c>
      <c r="K896" s="176">
        <f t="shared" si="326"/>
        <v>0</v>
      </c>
      <c r="L896" s="79">
        <f t="shared" si="329"/>
        <v>0</v>
      </c>
      <c r="M896" s="178" t="s">
        <v>70</v>
      </c>
    </row>
    <row r="897" spans="1:13" ht="15.75" customHeight="1">
      <c r="A897" s="175">
        <v>43287</v>
      </c>
      <c r="B897" s="176" t="s">
        <v>243</v>
      </c>
      <c r="C897" s="176" t="s">
        <v>8</v>
      </c>
      <c r="D897" s="177">
        <f t="shared" si="327"/>
        <v>1754.3859649122808</v>
      </c>
      <c r="E897" s="176">
        <v>114</v>
      </c>
      <c r="F897" s="176">
        <v>115</v>
      </c>
      <c r="G897" s="176">
        <v>116</v>
      </c>
      <c r="H897" s="176">
        <v>117</v>
      </c>
      <c r="I897" s="176">
        <v>112.5</v>
      </c>
      <c r="J897" s="176">
        <v>115.95</v>
      </c>
      <c r="K897" s="176">
        <f t="shared" si="326"/>
        <v>1.9500000000000028</v>
      </c>
      <c r="L897" s="79">
        <f t="shared" ref="L897:L900" si="330">K897*D897</f>
        <v>3421.0526315789525</v>
      </c>
      <c r="M897" s="178" t="s">
        <v>5</v>
      </c>
    </row>
    <row r="898" spans="1:13" ht="15.75" customHeight="1">
      <c r="A898" s="175">
        <v>43287</v>
      </c>
      <c r="B898" s="176" t="s">
        <v>95</v>
      </c>
      <c r="C898" s="176" t="s">
        <v>8</v>
      </c>
      <c r="D898" s="177">
        <f t="shared" si="327"/>
        <v>168.0672268907563</v>
      </c>
      <c r="E898" s="176">
        <v>1190</v>
      </c>
      <c r="F898" s="176">
        <v>1198</v>
      </c>
      <c r="G898" s="176">
        <v>1205</v>
      </c>
      <c r="H898" s="176">
        <v>1213</v>
      </c>
      <c r="I898" s="176">
        <v>1178</v>
      </c>
      <c r="J898" s="176">
        <v>1205</v>
      </c>
      <c r="K898" s="176">
        <f t="shared" si="326"/>
        <v>15</v>
      </c>
      <c r="L898" s="79">
        <f t="shared" si="330"/>
        <v>2521.0084033613443</v>
      </c>
      <c r="M898" s="178" t="s">
        <v>5</v>
      </c>
    </row>
    <row r="899" spans="1:13" ht="15.75" customHeight="1">
      <c r="A899" s="175">
        <v>43287</v>
      </c>
      <c r="B899" s="176" t="s">
        <v>242</v>
      </c>
      <c r="C899" s="176" t="s">
        <v>8</v>
      </c>
      <c r="D899" s="177">
        <f t="shared" si="327"/>
        <v>702.98769771528998</v>
      </c>
      <c r="E899" s="176">
        <v>284.5</v>
      </c>
      <c r="F899" s="176">
        <v>286.5</v>
      </c>
      <c r="G899" s="176">
        <v>288.5</v>
      </c>
      <c r="H899" s="176">
        <v>291</v>
      </c>
      <c r="I899" s="176">
        <v>281.5</v>
      </c>
      <c r="J899" s="176">
        <v>286.5</v>
      </c>
      <c r="K899" s="176">
        <f t="shared" si="326"/>
        <v>2</v>
      </c>
      <c r="L899" s="79">
        <f t="shared" si="330"/>
        <v>1405.97539543058</v>
      </c>
      <c r="M899" s="178" t="s">
        <v>5</v>
      </c>
    </row>
    <row r="900" spans="1:13" ht="15.75" customHeight="1">
      <c r="A900" s="175">
        <v>43287</v>
      </c>
      <c r="B900" s="176" t="s">
        <v>141</v>
      </c>
      <c r="C900" s="176" t="s">
        <v>8</v>
      </c>
      <c r="D900" s="177">
        <f t="shared" si="327"/>
        <v>391.77277179236046</v>
      </c>
      <c r="E900" s="176">
        <v>510.5</v>
      </c>
      <c r="F900" s="176">
        <v>514</v>
      </c>
      <c r="G900" s="176">
        <v>518</v>
      </c>
      <c r="H900" s="176">
        <v>522</v>
      </c>
      <c r="I900" s="176">
        <v>505</v>
      </c>
      <c r="J900" s="176">
        <v>510.5</v>
      </c>
      <c r="K900" s="176">
        <f t="shared" si="326"/>
        <v>0</v>
      </c>
      <c r="L900" s="79">
        <f t="shared" si="330"/>
        <v>0</v>
      </c>
      <c r="M900" s="178" t="s">
        <v>70</v>
      </c>
    </row>
    <row r="901" spans="1:13" ht="15.75" customHeight="1">
      <c r="A901" s="175">
        <v>43286</v>
      </c>
      <c r="B901" s="176" t="s">
        <v>240</v>
      </c>
      <c r="C901" s="176" t="s">
        <v>8</v>
      </c>
      <c r="D901" s="177">
        <f t="shared" si="327"/>
        <v>1843.3179723502303</v>
      </c>
      <c r="E901" s="176">
        <v>108.5</v>
      </c>
      <c r="F901" s="176">
        <v>109.5</v>
      </c>
      <c r="G901" s="176">
        <v>110.5</v>
      </c>
      <c r="H901" s="176">
        <v>111.5</v>
      </c>
      <c r="I901" s="176">
        <v>107</v>
      </c>
      <c r="J901" s="176">
        <v>110.5</v>
      </c>
      <c r="K901" s="176">
        <f t="shared" si="326"/>
        <v>2</v>
      </c>
      <c r="L901" s="79">
        <f t="shared" ref="L901:L913" si="331">K901*D901</f>
        <v>3686.6359447004606</v>
      </c>
      <c r="M901" s="178" t="s">
        <v>5</v>
      </c>
    </row>
    <row r="902" spans="1:13" ht="15.75" customHeight="1">
      <c r="A902" s="175">
        <v>43286</v>
      </c>
      <c r="B902" s="176" t="s">
        <v>239</v>
      </c>
      <c r="C902" s="176" t="s">
        <v>8</v>
      </c>
      <c r="D902" s="177">
        <f t="shared" si="327"/>
        <v>600.60060060060061</v>
      </c>
      <c r="E902" s="176">
        <v>333</v>
      </c>
      <c r="F902" s="176">
        <v>335.5</v>
      </c>
      <c r="G902" s="176">
        <v>338</v>
      </c>
      <c r="H902" s="176">
        <v>341</v>
      </c>
      <c r="I902" s="176">
        <v>329.5</v>
      </c>
      <c r="J902" s="176">
        <v>338</v>
      </c>
      <c r="K902" s="176">
        <f t="shared" si="326"/>
        <v>5</v>
      </c>
      <c r="L902" s="79">
        <f t="shared" si="331"/>
        <v>3003.003003003003</v>
      </c>
      <c r="M902" s="178" t="s">
        <v>5</v>
      </c>
    </row>
    <row r="903" spans="1:13" ht="15.75" customHeight="1">
      <c r="A903" s="175">
        <v>43286</v>
      </c>
      <c r="B903" s="176" t="s">
        <v>241</v>
      </c>
      <c r="C903" s="176" t="s">
        <v>8</v>
      </c>
      <c r="D903" s="177">
        <f t="shared" si="327"/>
        <v>182.64840182648402</v>
      </c>
      <c r="E903" s="176">
        <v>1095</v>
      </c>
      <c r="F903" s="176">
        <v>1103</v>
      </c>
      <c r="G903" s="176">
        <v>1110</v>
      </c>
      <c r="H903" s="176">
        <v>1120</v>
      </c>
      <c r="I903" s="176">
        <v>1084</v>
      </c>
      <c r="J903" s="176">
        <v>1102.8499999999999</v>
      </c>
      <c r="K903" s="176">
        <f t="shared" si="326"/>
        <v>7.8499999999999091</v>
      </c>
      <c r="L903" s="79">
        <f t="shared" si="331"/>
        <v>1433.789954337883</v>
      </c>
      <c r="M903" s="178" t="s">
        <v>5</v>
      </c>
    </row>
    <row r="904" spans="1:13" ht="15.75" customHeight="1">
      <c r="A904" s="175">
        <v>43286</v>
      </c>
      <c r="B904" s="176" t="s">
        <v>49</v>
      </c>
      <c r="C904" s="176" t="s">
        <v>8</v>
      </c>
      <c r="D904" s="177">
        <f t="shared" si="327"/>
        <v>779.72709551656919</v>
      </c>
      <c r="E904" s="176">
        <v>256.5</v>
      </c>
      <c r="F904" s="176">
        <v>258.5</v>
      </c>
      <c r="G904" s="176">
        <v>260.5</v>
      </c>
      <c r="H904" s="176">
        <v>263</v>
      </c>
      <c r="I904" s="176">
        <v>253.5</v>
      </c>
      <c r="J904" s="176">
        <v>257.5</v>
      </c>
      <c r="K904" s="176">
        <f t="shared" si="326"/>
        <v>1</v>
      </c>
      <c r="L904" s="79">
        <f t="shared" si="331"/>
        <v>779.72709551656919</v>
      </c>
      <c r="M904" s="178" t="s">
        <v>5</v>
      </c>
    </row>
    <row r="905" spans="1:13" ht="15.75" customHeight="1">
      <c r="A905" s="175">
        <v>43286</v>
      </c>
      <c r="B905" s="176" t="s">
        <v>26</v>
      </c>
      <c r="C905" s="176" t="s">
        <v>6</v>
      </c>
      <c r="D905" s="177">
        <f t="shared" si="327"/>
        <v>324.56994482310938</v>
      </c>
      <c r="E905" s="176">
        <v>616.20000000000005</v>
      </c>
      <c r="F905" s="176">
        <v>611</v>
      </c>
      <c r="G905" s="176">
        <v>606</v>
      </c>
      <c r="H905" s="176">
        <v>601</v>
      </c>
      <c r="I905" s="176">
        <v>624</v>
      </c>
      <c r="J905" s="176">
        <v>616.20000000000005</v>
      </c>
      <c r="K905" s="176">
        <f>E905-J905</f>
        <v>0</v>
      </c>
      <c r="L905" s="79">
        <f t="shared" si="331"/>
        <v>0</v>
      </c>
      <c r="M905" s="178" t="s">
        <v>70</v>
      </c>
    </row>
    <row r="906" spans="1:13" ht="15.75" customHeight="1">
      <c r="A906" s="175">
        <v>43285</v>
      </c>
      <c r="B906" s="176" t="s">
        <v>237</v>
      </c>
      <c r="C906" s="176" t="s">
        <v>8</v>
      </c>
      <c r="D906" s="177">
        <f t="shared" si="327"/>
        <v>425.531914893617</v>
      </c>
      <c r="E906" s="176">
        <v>470</v>
      </c>
      <c r="F906" s="176">
        <v>473.5</v>
      </c>
      <c r="G906" s="176">
        <v>477</v>
      </c>
      <c r="H906" s="176">
        <v>481</v>
      </c>
      <c r="I906" s="176">
        <v>465</v>
      </c>
      <c r="J906" s="176">
        <v>481</v>
      </c>
      <c r="K906" s="177">
        <f>J906-E906</f>
        <v>11</v>
      </c>
      <c r="L906" s="79">
        <f t="shared" si="331"/>
        <v>4680.8510638297867</v>
      </c>
      <c r="M906" s="178" t="s">
        <v>5</v>
      </c>
    </row>
    <row r="907" spans="1:13" ht="15.75" customHeight="1">
      <c r="A907" s="175">
        <v>43285</v>
      </c>
      <c r="B907" s="176" t="s">
        <v>236</v>
      </c>
      <c r="C907" s="176" t="s">
        <v>8</v>
      </c>
      <c r="D907" s="177">
        <f t="shared" si="327"/>
        <v>183.15018315018315</v>
      </c>
      <c r="E907" s="176">
        <v>1092</v>
      </c>
      <c r="F907" s="176">
        <v>1100</v>
      </c>
      <c r="G907" s="176">
        <v>1108</v>
      </c>
      <c r="H907" s="176">
        <v>1116</v>
      </c>
      <c r="I907" s="176">
        <v>1082</v>
      </c>
      <c r="J907" s="176">
        <v>1116</v>
      </c>
      <c r="K907" s="177">
        <f>J907-E907</f>
        <v>24</v>
      </c>
      <c r="L907" s="79">
        <f t="shared" si="331"/>
        <v>4395.6043956043959</v>
      </c>
      <c r="M907" s="178" t="s">
        <v>5</v>
      </c>
    </row>
    <row r="908" spans="1:13" ht="15.75" customHeight="1">
      <c r="A908" s="175">
        <v>43285</v>
      </c>
      <c r="B908" s="176" t="s">
        <v>80</v>
      </c>
      <c r="C908" s="176" t="s">
        <v>8</v>
      </c>
      <c r="D908" s="177">
        <f t="shared" si="327"/>
        <v>53.390282968499733</v>
      </c>
      <c r="E908" s="176">
        <v>3746</v>
      </c>
      <c r="F908" s="176">
        <v>3770</v>
      </c>
      <c r="G908" s="176">
        <v>3795</v>
      </c>
      <c r="H908" s="176">
        <v>3825</v>
      </c>
      <c r="I908" s="176">
        <v>3710</v>
      </c>
      <c r="J908" s="176">
        <v>3824</v>
      </c>
      <c r="K908" s="177">
        <f>J908-E908</f>
        <v>78</v>
      </c>
      <c r="L908" s="79">
        <f t="shared" si="331"/>
        <v>4164.4420715429787</v>
      </c>
      <c r="M908" s="178" t="s">
        <v>5</v>
      </c>
    </row>
    <row r="909" spans="1:13" s="34" customFormat="1" ht="15.75">
      <c r="A909" s="175">
        <v>43285</v>
      </c>
      <c r="B909" s="176" t="s">
        <v>238</v>
      </c>
      <c r="C909" s="176" t="s">
        <v>8</v>
      </c>
      <c r="D909" s="177">
        <f t="shared" si="327"/>
        <v>433.36944745395448</v>
      </c>
      <c r="E909" s="176">
        <v>461.5</v>
      </c>
      <c r="F909" s="176">
        <v>464.5</v>
      </c>
      <c r="G909" s="176">
        <v>468</v>
      </c>
      <c r="H909" s="176">
        <v>471</v>
      </c>
      <c r="I909" s="176">
        <v>456</v>
      </c>
      <c r="J909" s="176">
        <v>461.5</v>
      </c>
      <c r="K909" s="177">
        <f>J909-E909</f>
        <v>0</v>
      </c>
      <c r="L909" s="79">
        <f t="shared" si="331"/>
        <v>0</v>
      </c>
      <c r="M909" s="178" t="s">
        <v>70</v>
      </c>
    </row>
    <row r="910" spans="1:13" s="34" customFormat="1" ht="15.75">
      <c r="A910" s="175">
        <v>43284</v>
      </c>
      <c r="B910" s="176" t="s">
        <v>235</v>
      </c>
      <c r="C910" s="176" t="s">
        <v>6</v>
      </c>
      <c r="D910" s="177">
        <f t="shared" si="327"/>
        <v>321.54340836012864</v>
      </c>
      <c r="E910" s="176">
        <v>622</v>
      </c>
      <c r="F910" s="176">
        <v>617</v>
      </c>
      <c r="G910" s="176">
        <v>612</v>
      </c>
      <c r="H910" s="176">
        <v>608</v>
      </c>
      <c r="I910" s="176">
        <v>627</v>
      </c>
      <c r="J910" s="176">
        <v>617</v>
      </c>
      <c r="K910" s="176">
        <f>E910-J910</f>
        <v>5</v>
      </c>
      <c r="L910" s="79">
        <f t="shared" si="331"/>
        <v>1607.7170418006431</v>
      </c>
      <c r="M910" s="178" t="s">
        <v>5</v>
      </c>
    </row>
    <row r="911" spans="1:13" s="34" customFormat="1" ht="15.75">
      <c r="A911" s="175">
        <v>43284</v>
      </c>
      <c r="B911" s="176" t="s">
        <v>233</v>
      </c>
      <c r="C911" s="176" t="s">
        <v>8</v>
      </c>
      <c r="D911" s="177">
        <f t="shared" si="327"/>
        <v>351.1852502194908</v>
      </c>
      <c r="E911" s="176">
        <v>569.5</v>
      </c>
      <c r="F911" s="176">
        <v>573.5</v>
      </c>
      <c r="G911" s="176">
        <v>578</v>
      </c>
      <c r="H911" s="176">
        <v>582</v>
      </c>
      <c r="I911" s="176">
        <v>564</v>
      </c>
      <c r="J911" s="176">
        <v>572.4</v>
      </c>
      <c r="K911" s="177">
        <f>J911-E911</f>
        <v>2.8999999999999773</v>
      </c>
      <c r="L911" s="79">
        <f t="shared" si="331"/>
        <v>1018.4372256365153</v>
      </c>
      <c r="M911" s="178" t="s">
        <v>5</v>
      </c>
    </row>
    <row r="912" spans="1:13" s="34" customFormat="1" ht="15.75">
      <c r="A912" s="175">
        <v>43284</v>
      </c>
      <c r="B912" s="176" t="s">
        <v>231</v>
      </c>
      <c r="C912" s="176" t="s">
        <v>8</v>
      </c>
      <c r="D912" s="177">
        <f t="shared" si="327"/>
        <v>760.45627376425853</v>
      </c>
      <c r="E912" s="176">
        <v>263</v>
      </c>
      <c r="F912" s="176">
        <v>265</v>
      </c>
      <c r="G912" s="176">
        <v>267</v>
      </c>
      <c r="H912" s="176">
        <v>270</v>
      </c>
      <c r="I912" s="176">
        <v>260</v>
      </c>
      <c r="J912" s="176">
        <v>263</v>
      </c>
      <c r="K912" s="176">
        <f>J912-E912</f>
        <v>0</v>
      </c>
      <c r="L912" s="79">
        <f t="shared" si="331"/>
        <v>0</v>
      </c>
      <c r="M912" s="178" t="s">
        <v>70</v>
      </c>
    </row>
    <row r="913" spans="1:13" s="34" customFormat="1" ht="15.75">
      <c r="A913" s="175">
        <v>43284</v>
      </c>
      <c r="B913" s="176" t="s">
        <v>234</v>
      </c>
      <c r="C913" s="176" t="s">
        <v>8</v>
      </c>
      <c r="D913" s="177">
        <f t="shared" si="327"/>
        <v>237.52969121140143</v>
      </c>
      <c r="E913" s="176">
        <v>842</v>
      </c>
      <c r="F913" s="176">
        <v>848</v>
      </c>
      <c r="G913" s="176">
        <v>855</v>
      </c>
      <c r="H913" s="176">
        <v>860</v>
      </c>
      <c r="I913" s="176">
        <v>835</v>
      </c>
      <c r="J913" s="176">
        <v>842</v>
      </c>
      <c r="K913" s="176">
        <f>J913-E913</f>
        <v>0</v>
      </c>
      <c r="L913" s="79">
        <f t="shared" si="331"/>
        <v>0</v>
      </c>
      <c r="M913" s="178" t="s">
        <v>70</v>
      </c>
    </row>
    <row r="914" spans="1:13" s="34" customFormat="1" ht="15.75">
      <c r="A914" s="175">
        <v>43283</v>
      </c>
      <c r="B914" s="176" t="s">
        <v>230</v>
      </c>
      <c r="C914" s="176" t="s">
        <v>8</v>
      </c>
      <c r="D914" s="177">
        <f t="shared" si="327"/>
        <v>714.28571428571433</v>
      </c>
      <c r="E914" s="176">
        <v>280</v>
      </c>
      <c r="F914" s="176">
        <v>282</v>
      </c>
      <c r="G914" s="176">
        <v>284</v>
      </c>
      <c r="H914" s="176">
        <v>287</v>
      </c>
      <c r="I914" s="176">
        <v>277</v>
      </c>
      <c r="J914" s="176">
        <v>287</v>
      </c>
      <c r="K914" s="176">
        <f>J914-E914</f>
        <v>7</v>
      </c>
      <c r="L914" s="79">
        <f t="shared" ref="L914" si="332">K914*D914</f>
        <v>5000</v>
      </c>
      <c r="M914" s="178" t="s">
        <v>5</v>
      </c>
    </row>
    <row r="915" spans="1:13" s="34" customFormat="1" ht="15.75">
      <c r="A915" s="175">
        <v>43283</v>
      </c>
      <c r="B915" s="176" t="s">
        <v>61</v>
      </c>
      <c r="C915" s="176" t="s">
        <v>8</v>
      </c>
      <c r="D915" s="177">
        <f t="shared" si="327"/>
        <v>960.38415366146455</v>
      </c>
      <c r="E915" s="176">
        <v>208.25</v>
      </c>
      <c r="F915" s="176">
        <v>210</v>
      </c>
      <c r="G915" s="176">
        <v>211.75</v>
      </c>
      <c r="H915" s="176">
        <v>213.5</v>
      </c>
      <c r="I915" s="176">
        <v>206</v>
      </c>
      <c r="J915" s="176">
        <v>213.5</v>
      </c>
      <c r="K915" s="176">
        <f>J915-E915</f>
        <v>5.25</v>
      </c>
      <c r="L915" s="79">
        <f t="shared" ref="L915:L920" si="333">K915*D915</f>
        <v>5042.0168067226887</v>
      </c>
      <c r="M915" s="178" t="s">
        <v>5</v>
      </c>
    </row>
    <row r="916" spans="1:13" s="34" customFormat="1" ht="15.75">
      <c r="A916" s="175">
        <v>43283</v>
      </c>
      <c r="B916" s="176" t="s">
        <v>193</v>
      </c>
      <c r="C916" s="176" t="s">
        <v>6</v>
      </c>
      <c r="D916" s="177">
        <f t="shared" si="327"/>
        <v>1934.2359767891683</v>
      </c>
      <c r="E916" s="176">
        <v>103.4</v>
      </c>
      <c r="F916" s="176">
        <v>102.4</v>
      </c>
      <c r="G916" s="176">
        <v>101.4</v>
      </c>
      <c r="H916" s="176">
        <v>100</v>
      </c>
      <c r="I916" s="176">
        <v>104.75</v>
      </c>
      <c r="J916" s="176">
        <v>101.4</v>
      </c>
      <c r="K916" s="176">
        <f>E916-J916</f>
        <v>2</v>
      </c>
      <c r="L916" s="79">
        <f t="shared" si="333"/>
        <v>3868.4719535783365</v>
      </c>
      <c r="M916" s="178" t="s">
        <v>5</v>
      </c>
    </row>
    <row r="917" spans="1:13" s="34" customFormat="1" ht="15.75">
      <c r="A917" s="175">
        <v>43283</v>
      </c>
      <c r="B917" s="176" t="s">
        <v>57</v>
      </c>
      <c r="C917" s="176" t="s">
        <v>8</v>
      </c>
      <c r="D917" s="177">
        <f t="shared" si="327"/>
        <v>860.21505376344089</v>
      </c>
      <c r="E917" s="176">
        <v>232.5</v>
      </c>
      <c r="F917" s="176">
        <v>234.25</v>
      </c>
      <c r="G917" s="176">
        <v>236.5</v>
      </c>
      <c r="H917" s="176">
        <v>238.75</v>
      </c>
      <c r="I917" s="176">
        <v>229.5</v>
      </c>
      <c r="J917" s="176">
        <v>236.5</v>
      </c>
      <c r="K917" s="176">
        <f>J917-E917</f>
        <v>4</v>
      </c>
      <c r="L917" s="79">
        <f t="shared" si="333"/>
        <v>3440.8602150537636</v>
      </c>
      <c r="M917" s="178" t="s">
        <v>5</v>
      </c>
    </row>
    <row r="918" spans="1:13" s="34" customFormat="1" ht="15.75">
      <c r="A918" s="175">
        <v>43283</v>
      </c>
      <c r="B918" s="176" t="s">
        <v>232</v>
      </c>
      <c r="C918" s="176" t="s">
        <v>8</v>
      </c>
      <c r="D918" s="177">
        <f t="shared" si="327"/>
        <v>716.84587813620067</v>
      </c>
      <c r="E918" s="176">
        <v>279</v>
      </c>
      <c r="F918" s="176">
        <v>281</v>
      </c>
      <c r="G918" s="176">
        <v>283.5</v>
      </c>
      <c r="H918" s="176">
        <v>286</v>
      </c>
      <c r="I918" s="176">
        <v>276</v>
      </c>
      <c r="J918" s="176">
        <v>283.5</v>
      </c>
      <c r="K918" s="176">
        <f>J918-E918</f>
        <v>4.5</v>
      </c>
      <c r="L918" s="79">
        <f t="shared" si="333"/>
        <v>3225.8064516129029</v>
      </c>
      <c r="M918" s="178" t="s">
        <v>5</v>
      </c>
    </row>
    <row r="919" spans="1:13" s="34" customFormat="1" ht="15.75">
      <c r="A919" s="175">
        <v>43283</v>
      </c>
      <c r="B919" s="176" t="s">
        <v>231</v>
      </c>
      <c r="C919" s="176" t="s">
        <v>8</v>
      </c>
      <c r="D919" s="177">
        <f t="shared" si="327"/>
        <v>768.04915514592938</v>
      </c>
      <c r="E919" s="176">
        <v>260.39999999999998</v>
      </c>
      <c r="F919" s="176">
        <v>262.39999999999998</v>
      </c>
      <c r="G919" s="176">
        <v>264.39999999999998</v>
      </c>
      <c r="H919" s="176">
        <v>267</v>
      </c>
      <c r="I919" s="176">
        <v>257</v>
      </c>
      <c r="J919" s="176">
        <v>262.39999999999998</v>
      </c>
      <c r="K919" s="176">
        <f>J919-E919</f>
        <v>2</v>
      </c>
      <c r="L919" s="79">
        <f t="shared" si="333"/>
        <v>1536.0983102918588</v>
      </c>
      <c r="M919" s="178" t="s">
        <v>5</v>
      </c>
    </row>
    <row r="920" spans="1:13" s="34" customFormat="1" ht="16.5" thickBot="1">
      <c r="A920" s="175">
        <v>43283</v>
      </c>
      <c r="B920" s="176" t="s">
        <v>193</v>
      </c>
      <c r="C920" s="176" t="s">
        <v>6</v>
      </c>
      <c r="D920" s="177">
        <f t="shared" si="327"/>
        <v>1923.0769230769231</v>
      </c>
      <c r="E920" s="176">
        <v>104</v>
      </c>
      <c r="F920" s="176">
        <v>103</v>
      </c>
      <c r="G920" s="176">
        <v>102</v>
      </c>
      <c r="H920" s="176">
        <v>101</v>
      </c>
      <c r="I920" s="176">
        <v>105.4</v>
      </c>
      <c r="J920" s="176">
        <v>104</v>
      </c>
      <c r="K920" s="170">
        <f>E920-J920</f>
        <v>0</v>
      </c>
      <c r="L920" s="81">
        <f t="shared" si="333"/>
        <v>0</v>
      </c>
      <c r="M920" s="181" t="s">
        <v>70</v>
      </c>
    </row>
    <row r="921" spans="1:13" s="34" customFormat="1" ht="16.5" thickBot="1">
      <c r="A921" s="61" t="s">
        <v>12</v>
      </c>
      <c r="B921" s="62" t="s">
        <v>13</v>
      </c>
      <c r="C921" s="62" t="s">
        <v>14</v>
      </c>
      <c r="D921" s="75" t="s">
        <v>20</v>
      </c>
      <c r="E921" s="76" t="s">
        <v>15</v>
      </c>
      <c r="F921" s="77" t="s">
        <v>1</v>
      </c>
      <c r="G921" s="77" t="s">
        <v>2</v>
      </c>
      <c r="H921" s="62" t="s">
        <v>3</v>
      </c>
      <c r="I921" s="76" t="s">
        <v>0</v>
      </c>
      <c r="J921" s="76" t="s">
        <v>16</v>
      </c>
      <c r="K921" s="75" t="s">
        <v>17</v>
      </c>
      <c r="L921" s="75" t="s">
        <v>18</v>
      </c>
      <c r="M921" s="78" t="s">
        <v>19</v>
      </c>
    </row>
    <row r="922" spans="1:13" s="34" customFormat="1" ht="15.75">
      <c r="A922" s="175">
        <v>43280</v>
      </c>
      <c r="B922" s="176" t="s">
        <v>224</v>
      </c>
      <c r="C922" s="176" t="s">
        <v>8</v>
      </c>
      <c r="D922" s="177">
        <f t="shared" ref="D922:D953" si="334">200000/E922</f>
        <v>3809.5238095238096</v>
      </c>
      <c r="E922" s="176">
        <v>52.5</v>
      </c>
      <c r="F922" s="176">
        <v>53</v>
      </c>
      <c r="G922" s="176">
        <v>53.5</v>
      </c>
      <c r="H922" s="176">
        <v>54</v>
      </c>
      <c r="I922" s="176">
        <v>51.8</v>
      </c>
      <c r="J922" s="176">
        <v>53.5</v>
      </c>
      <c r="K922" s="176">
        <f t="shared" ref="K922:K936" si="335">J922-E922</f>
        <v>1</v>
      </c>
      <c r="L922" s="177">
        <f t="shared" ref="L922" si="336">K922*D922</f>
        <v>3809.5238095238096</v>
      </c>
      <c r="M922" s="178" t="s">
        <v>5</v>
      </c>
    </row>
    <row r="923" spans="1:13" s="34" customFormat="1" ht="15.75">
      <c r="A923" s="175">
        <v>43280</v>
      </c>
      <c r="B923" s="176" t="s">
        <v>225</v>
      </c>
      <c r="C923" s="176" t="s">
        <v>8</v>
      </c>
      <c r="D923" s="177">
        <f t="shared" si="334"/>
        <v>205.54984583761563</v>
      </c>
      <c r="E923" s="176">
        <v>973</v>
      </c>
      <c r="F923" s="176">
        <v>980</v>
      </c>
      <c r="G923" s="176">
        <v>987</v>
      </c>
      <c r="H923" s="176">
        <v>995</v>
      </c>
      <c r="I923" s="176">
        <v>963</v>
      </c>
      <c r="J923" s="176">
        <v>994.8</v>
      </c>
      <c r="K923" s="176">
        <f t="shared" si="335"/>
        <v>21.799999999999955</v>
      </c>
      <c r="L923" s="177">
        <f t="shared" ref="L923:L927" si="337">K923*D923</f>
        <v>4480.9866392600115</v>
      </c>
      <c r="M923" s="178" t="s">
        <v>5</v>
      </c>
    </row>
    <row r="924" spans="1:13" customFormat="1" ht="15.75">
      <c r="A924" s="175">
        <v>43280</v>
      </c>
      <c r="B924" s="176" t="s">
        <v>226</v>
      </c>
      <c r="C924" s="176" t="s">
        <v>8</v>
      </c>
      <c r="D924" s="177">
        <f t="shared" si="334"/>
        <v>1851.851851851852</v>
      </c>
      <c r="E924" s="176">
        <v>108</v>
      </c>
      <c r="F924" s="176">
        <v>109</v>
      </c>
      <c r="G924" s="176">
        <v>110</v>
      </c>
      <c r="H924" s="176">
        <v>111</v>
      </c>
      <c r="I924" s="176">
        <v>106.7</v>
      </c>
      <c r="J924" s="176">
        <v>110</v>
      </c>
      <c r="K924" s="176">
        <f t="shared" si="335"/>
        <v>2</v>
      </c>
      <c r="L924" s="177">
        <f t="shared" si="337"/>
        <v>3703.7037037037039</v>
      </c>
      <c r="M924" s="178" t="s">
        <v>5</v>
      </c>
    </row>
    <row r="925" spans="1:13" ht="15.75">
      <c r="A925" s="175">
        <v>43280</v>
      </c>
      <c r="B925" s="176" t="s">
        <v>227</v>
      </c>
      <c r="C925" s="176" t="s">
        <v>8</v>
      </c>
      <c r="D925" s="177">
        <f t="shared" si="334"/>
        <v>3703.7037037037039</v>
      </c>
      <c r="E925" s="176">
        <v>54</v>
      </c>
      <c r="F925" s="176">
        <v>54.5</v>
      </c>
      <c r="G925" s="176">
        <v>55</v>
      </c>
      <c r="H925" s="176">
        <v>55.5</v>
      </c>
      <c r="I925" s="176">
        <v>53.3</v>
      </c>
      <c r="J925" s="176">
        <v>54.5</v>
      </c>
      <c r="K925" s="176">
        <f t="shared" si="335"/>
        <v>0.5</v>
      </c>
      <c r="L925" s="177">
        <f t="shared" si="337"/>
        <v>1851.851851851852</v>
      </c>
      <c r="M925" s="178" t="s">
        <v>5</v>
      </c>
    </row>
    <row r="926" spans="1:13" ht="15.75">
      <c r="A926" s="175">
        <v>43280</v>
      </c>
      <c r="B926" s="176" t="s">
        <v>228</v>
      </c>
      <c r="C926" s="176" t="s">
        <v>8</v>
      </c>
      <c r="D926" s="177">
        <f t="shared" si="334"/>
        <v>2489.1101431238335</v>
      </c>
      <c r="E926" s="176">
        <v>80.349999999999994</v>
      </c>
      <c r="F926" s="176">
        <v>81</v>
      </c>
      <c r="G926" s="176">
        <v>81.7</v>
      </c>
      <c r="H926" s="176">
        <v>82.5</v>
      </c>
      <c r="I926" s="176">
        <v>79.25</v>
      </c>
      <c r="J926" s="176">
        <v>81</v>
      </c>
      <c r="K926" s="176">
        <f t="shared" si="335"/>
        <v>0.65000000000000568</v>
      </c>
      <c r="L926" s="177">
        <f t="shared" si="337"/>
        <v>1617.9215930305058</v>
      </c>
      <c r="M926" s="178" t="s">
        <v>5</v>
      </c>
    </row>
    <row r="927" spans="1:13" ht="15.75">
      <c r="A927" s="175">
        <v>43280</v>
      </c>
      <c r="B927" s="176" t="s">
        <v>229</v>
      </c>
      <c r="C927" s="176" t="s">
        <v>8</v>
      </c>
      <c r="D927" s="177">
        <f t="shared" si="334"/>
        <v>3125</v>
      </c>
      <c r="E927" s="176">
        <v>64</v>
      </c>
      <c r="F927" s="176">
        <v>64.5</v>
      </c>
      <c r="G927" s="176">
        <v>65</v>
      </c>
      <c r="H927" s="176">
        <v>65.5</v>
      </c>
      <c r="I927" s="176">
        <v>63.25</v>
      </c>
      <c r="J927" s="176">
        <v>64</v>
      </c>
      <c r="K927" s="176">
        <f t="shared" si="335"/>
        <v>0</v>
      </c>
      <c r="L927" s="177">
        <f t="shared" si="337"/>
        <v>0</v>
      </c>
      <c r="M927" s="178" t="s">
        <v>70</v>
      </c>
    </row>
    <row r="928" spans="1:13" ht="15.75">
      <c r="A928" s="175">
        <v>43279</v>
      </c>
      <c r="B928" s="176" t="s">
        <v>215</v>
      </c>
      <c r="C928" s="176" t="s">
        <v>8</v>
      </c>
      <c r="D928" s="177">
        <f t="shared" si="334"/>
        <v>3244.1200324412002</v>
      </c>
      <c r="E928" s="176">
        <v>61.65</v>
      </c>
      <c r="F928" s="176">
        <v>62.15</v>
      </c>
      <c r="G928" s="176">
        <v>62.75</v>
      </c>
      <c r="H928" s="176">
        <v>63.4</v>
      </c>
      <c r="I928" s="176">
        <v>61</v>
      </c>
      <c r="J928" s="176">
        <v>63.4</v>
      </c>
      <c r="K928" s="176">
        <f t="shared" si="335"/>
        <v>1.75</v>
      </c>
      <c r="L928" s="177">
        <f t="shared" ref="L928" si="338">K928*D928</f>
        <v>5677.2100567721009</v>
      </c>
      <c r="M928" s="178" t="s">
        <v>5</v>
      </c>
    </row>
    <row r="929" spans="1:13" ht="15.75">
      <c r="A929" s="175">
        <v>43279</v>
      </c>
      <c r="B929" s="176" t="s">
        <v>219</v>
      </c>
      <c r="C929" s="176" t="s">
        <v>8</v>
      </c>
      <c r="D929" s="177">
        <f t="shared" si="334"/>
        <v>219.11804984935634</v>
      </c>
      <c r="E929" s="176">
        <v>912.75</v>
      </c>
      <c r="F929" s="176">
        <v>918</v>
      </c>
      <c r="G929" s="176">
        <v>925</v>
      </c>
      <c r="H929" s="176">
        <v>932</v>
      </c>
      <c r="I929" s="176">
        <v>905</v>
      </c>
      <c r="J929" s="176">
        <v>917.7</v>
      </c>
      <c r="K929" s="176">
        <f t="shared" si="335"/>
        <v>4.9500000000000455</v>
      </c>
      <c r="L929" s="177">
        <f t="shared" ref="L929:L934" si="339">K929*D929</f>
        <v>1084.6343467543238</v>
      </c>
      <c r="M929" s="178" t="s">
        <v>5</v>
      </c>
    </row>
    <row r="930" spans="1:13" ht="15.75">
      <c r="A930" s="175">
        <v>43279</v>
      </c>
      <c r="B930" s="176" t="s">
        <v>220</v>
      </c>
      <c r="C930" s="176" t="s">
        <v>8</v>
      </c>
      <c r="D930" s="177">
        <f t="shared" si="334"/>
        <v>675.67567567567562</v>
      </c>
      <c r="E930" s="176">
        <v>296</v>
      </c>
      <c r="F930" s="176">
        <v>298</v>
      </c>
      <c r="G930" s="176">
        <v>300</v>
      </c>
      <c r="H930" s="176">
        <v>302</v>
      </c>
      <c r="I930" s="176">
        <v>293</v>
      </c>
      <c r="J930" s="176">
        <v>300</v>
      </c>
      <c r="K930" s="176">
        <f t="shared" si="335"/>
        <v>4</v>
      </c>
      <c r="L930" s="177">
        <f t="shared" si="339"/>
        <v>2702.7027027027025</v>
      </c>
      <c r="M930" s="178" t="s">
        <v>5</v>
      </c>
    </row>
    <row r="931" spans="1:13" ht="15.75">
      <c r="A931" s="175">
        <v>43279</v>
      </c>
      <c r="B931" s="176" t="s">
        <v>221</v>
      </c>
      <c r="C931" s="176" t="s">
        <v>8</v>
      </c>
      <c r="D931" s="177">
        <f t="shared" si="334"/>
        <v>1002.5062656641604</v>
      </c>
      <c r="E931" s="176">
        <v>199.5</v>
      </c>
      <c r="F931" s="176">
        <v>200.5</v>
      </c>
      <c r="G931" s="176">
        <v>202</v>
      </c>
      <c r="H931" s="176">
        <v>204</v>
      </c>
      <c r="I931" s="176">
        <v>198</v>
      </c>
      <c r="J931" s="176">
        <v>198</v>
      </c>
      <c r="K931" s="161">
        <f t="shared" si="335"/>
        <v>-1.5</v>
      </c>
      <c r="L931" s="179">
        <f t="shared" si="339"/>
        <v>-1503.7593984962407</v>
      </c>
      <c r="M931" s="180" t="s">
        <v>7</v>
      </c>
    </row>
    <row r="932" spans="1:13" ht="15.75">
      <c r="A932" s="175">
        <v>43279</v>
      </c>
      <c r="B932" s="176" t="s">
        <v>222</v>
      </c>
      <c r="C932" s="176" t="s">
        <v>8</v>
      </c>
      <c r="D932" s="177">
        <f t="shared" si="334"/>
        <v>1398.6013986013986</v>
      </c>
      <c r="E932" s="176">
        <v>143</v>
      </c>
      <c r="F932" s="176">
        <v>144</v>
      </c>
      <c r="G932" s="176">
        <v>145.25</v>
      </c>
      <c r="H932" s="176">
        <v>146.75</v>
      </c>
      <c r="I932" s="176">
        <v>141.5</v>
      </c>
      <c r="J932" s="176">
        <v>143</v>
      </c>
      <c r="K932" s="176">
        <f t="shared" si="335"/>
        <v>0</v>
      </c>
      <c r="L932" s="177">
        <f t="shared" si="339"/>
        <v>0</v>
      </c>
      <c r="M932" s="178" t="s">
        <v>70</v>
      </c>
    </row>
    <row r="933" spans="1:13" ht="15.75">
      <c r="A933" s="175">
        <v>43279</v>
      </c>
      <c r="B933" s="176" t="s">
        <v>223</v>
      </c>
      <c r="C933" s="176" t="s">
        <v>8</v>
      </c>
      <c r="D933" s="177">
        <f t="shared" si="334"/>
        <v>262.46719160104988</v>
      </c>
      <c r="E933" s="176">
        <v>762</v>
      </c>
      <c r="F933" s="176">
        <v>768</v>
      </c>
      <c r="G933" s="176">
        <v>774</v>
      </c>
      <c r="H933" s="176">
        <v>780</v>
      </c>
      <c r="I933" s="176">
        <v>754</v>
      </c>
      <c r="J933" s="176">
        <v>767</v>
      </c>
      <c r="K933" s="176">
        <f t="shared" si="335"/>
        <v>5</v>
      </c>
      <c r="L933" s="177">
        <f t="shared" si="339"/>
        <v>1312.3359580052493</v>
      </c>
      <c r="M933" s="178" t="s">
        <v>5</v>
      </c>
    </row>
    <row r="934" spans="1:13" ht="15.75">
      <c r="A934" s="175">
        <v>43279</v>
      </c>
      <c r="B934" s="176" t="s">
        <v>72</v>
      </c>
      <c r="C934" s="176" t="s">
        <v>8</v>
      </c>
      <c r="D934" s="177">
        <f t="shared" si="334"/>
        <v>188.67924528301887</v>
      </c>
      <c r="E934" s="176">
        <v>1060</v>
      </c>
      <c r="F934" s="176">
        <v>1068</v>
      </c>
      <c r="G934" s="176">
        <v>1075</v>
      </c>
      <c r="H934" s="176">
        <v>1085</v>
      </c>
      <c r="I934" s="176">
        <v>1050</v>
      </c>
      <c r="J934" s="176">
        <v>1060</v>
      </c>
      <c r="K934" s="176">
        <f t="shared" si="335"/>
        <v>0</v>
      </c>
      <c r="L934" s="177">
        <f t="shared" si="339"/>
        <v>0</v>
      </c>
      <c r="M934" s="178" t="s">
        <v>70</v>
      </c>
    </row>
    <row r="935" spans="1:13" ht="15.75">
      <c r="A935" s="175">
        <v>43278</v>
      </c>
      <c r="B935" s="176" t="s">
        <v>213</v>
      </c>
      <c r="C935" s="176" t="s">
        <v>8</v>
      </c>
      <c r="D935" s="177">
        <f t="shared" si="334"/>
        <v>439.56043956043953</v>
      </c>
      <c r="E935" s="176">
        <v>455</v>
      </c>
      <c r="F935" s="176">
        <v>458.5</v>
      </c>
      <c r="G935" s="176">
        <v>462.5</v>
      </c>
      <c r="H935" s="176">
        <v>466.5</v>
      </c>
      <c r="I935" s="176">
        <v>450</v>
      </c>
      <c r="J935" s="176">
        <v>466.5</v>
      </c>
      <c r="K935" s="176">
        <f t="shared" si="335"/>
        <v>11.5</v>
      </c>
      <c r="L935" s="177">
        <f t="shared" ref="L935" si="340">K935*D935</f>
        <v>5054.9450549450548</v>
      </c>
      <c r="M935" s="178" t="s">
        <v>5</v>
      </c>
    </row>
    <row r="936" spans="1:13" ht="15.75">
      <c r="A936" s="175">
        <v>43278</v>
      </c>
      <c r="B936" s="176" t="s">
        <v>214</v>
      </c>
      <c r="C936" s="176" t="s">
        <v>8</v>
      </c>
      <c r="D936" s="177">
        <f t="shared" si="334"/>
        <v>711.74377224199293</v>
      </c>
      <c r="E936" s="176">
        <v>281</v>
      </c>
      <c r="F936" s="176">
        <v>283.5</v>
      </c>
      <c r="G936" s="176">
        <v>286</v>
      </c>
      <c r="H936" s="176">
        <v>288.5</v>
      </c>
      <c r="I936" s="176">
        <v>277.5</v>
      </c>
      <c r="J936" s="176">
        <v>281</v>
      </c>
      <c r="K936" s="177">
        <f t="shared" si="335"/>
        <v>0</v>
      </c>
      <c r="L936" s="177">
        <f t="shared" ref="L936:L942" si="341">K936*D936</f>
        <v>0</v>
      </c>
      <c r="M936" s="178" t="s">
        <v>70</v>
      </c>
    </row>
    <row r="937" spans="1:13" ht="15.75">
      <c r="A937" s="175">
        <v>43278</v>
      </c>
      <c r="B937" s="176" t="s">
        <v>215</v>
      </c>
      <c r="C937" s="176" t="s">
        <v>6</v>
      </c>
      <c r="D937" s="177">
        <f t="shared" si="334"/>
        <v>3350.0837520938021</v>
      </c>
      <c r="E937" s="176">
        <v>59.7</v>
      </c>
      <c r="F937" s="176">
        <v>59.2</v>
      </c>
      <c r="G937" s="176">
        <v>58.7</v>
      </c>
      <c r="H937" s="176">
        <v>58.2</v>
      </c>
      <c r="I937" s="176">
        <v>60.5</v>
      </c>
      <c r="J937" s="176">
        <v>58.2</v>
      </c>
      <c r="K937" s="176">
        <f>E937-J937</f>
        <v>1.5</v>
      </c>
      <c r="L937" s="177">
        <f t="shared" si="341"/>
        <v>5025.1256281407032</v>
      </c>
      <c r="M937" s="178" t="s">
        <v>5</v>
      </c>
    </row>
    <row r="938" spans="1:13" ht="15.75">
      <c r="A938" s="175">
        <v>43278</v>
      </c>
      <c r="B938" s="176" t="s">
        <v>216</v>
      </c>
      <c r="C938" s="176" t="s">
        <v>8</v>
      </c>
      <c r="D938" s="177">
        <f t="shared" si="334"/>
        <v>709.21985815602841</v>
      </c>
      <c r="E938" s="176">
        <v>282</v>
      </c>
      <c r="F938" s="176">
        <v>284</v>
      </c>
      <c r="G938" s="176">
        <v>286</v>
      </c>
      <c r="H938" s="176">
        <v>288</v>
      </c>
      <c r="I938" s="176">
        <v>279</v>
      </c>
      <c r="J938" s="176">
        <v>288</v>
      </c>
      <c r="K938" s="176">
        <f>J938-E938</f>
        <v>6</v>
      </c>
      <c r="L938" s="177">
        <f t="shared" si="341"/>
        <v>4255.3191489361707</v>
      </c>
      <c r="M938" s="178" t="s">
        <v>5</v>
      </c>
    </row>
    <row r="939" spans="1:13" ht="15.75">
      <c r="A939" s="175">
        <v>43278</v>
      </c>
      <c r="B939" s="176" t="s">
        <v>215</v>
      </c>
      <c r="C939" s="176" t="s">
        <v>6</v>
      </c>
      <c r="D939" s="177">
        <f t="shared" si="334"/>
        <v>3448.2758620689656</v>
      </c>
      <c r="E939" s="176">
        <v>58</v>
      </c>
      <c r="F939" s="176">
        <v>57.5</v>
      </c>
      <c r="G939" s="176">
        <v>57</v>
      </c>
      <c r="H939" s="176">
        <v>56.4</v>
      </c>
      <c r="I939" s="176">
        <v>58.8</v>
      </c>
      <c r="J939" s="176">
        <v>58</v>
      </c>
      <c r="K939" s="176">
        <f>E939-J939</f>
        <v>0</v>
      </c>
      <c r="L939" s="177">
        <f t="shared" si="341"/>
        <v>0</v>
      </c>
      <c r="M939" s="178" t="s">
        <v>70</v>
      </c>
    </row>
    <row r="940" spans="1:13" ht="15.75">
      <c r="A940" s="175">
        <v>43278</v>
      </c>
      <c r="B940" s="176" t="s">
        <v>217</v>
      </c>
      <c r="C940" s="176" t="s">
        <v>6</v>
      </c>
      <c r="D940" s="177">
        <f t="shared" si="334"/>
        <v>284.33323855558717</v>
      </c>
      <c r="E940" s="176">
        <v>703.4</v>
      </c>
      <c r="F940" s="176">
        <v>698</v>
      </c>
      <c r="G940" s="176">
        <v>693</v>
      </c>
      <c r="H940" s="176">
        <v>687</v>
      </c>
      <c r="I940" s="176">
        <v>710</v>
      </c>
      <c r="J940" s="176">
        <v>703.4</v>
      </c>
      <c r="K940" s="176">
        <f>E940-J940</f>
        <v>0</v>
      </c>
      <c r="L940" s="177">
        <f t="shared" si="341"/>
        <v>0</v>
      </c>
      <c r="M940" s="178" t="s">
        <v>70</v>
      </c>
    </row>
    <row r="941" spans="1:13" ht="15.75">
      <c r="A941" s="175">
        <v>43278</v>
      </c>
      <c r="B941" s="176" t="s">
        <v>218</v>
      </c>
      <c r="C941" s="176" t="s">
        <v>6</v>
      </c>
      <c r="D941" s="177">
        <f t="shared" si="334"/>
        <v>463.49942062572421</v>
      </c>
      <c r="E941" s="176">
        <v>431.5</v>
      </c>
      <c r="F941" s="176">
        <v>427.5</v>
      </c>
      <c r="G941" s="176">
        <v>423</v>
      </c>
      <c r="H941" s="176">
        <v>420</v>
      </c>
      <c r="I941" s="176">
        <v>436</v>
      </c>
      <c r="J941" s="176">
        <v>436</v>
      </c>
      <c r="K941" s="161">
        <f>E941-J941</f>
        <v>-4.5</v>
      </c>
      <c r="L941" s="179">
        <f t="shared" si="341"/>
        <v>-2085.7473928157588</v>
      </c>
      <c r="M941" s="180" t="s">
        <v>7</v>
      </c>
    </row>
    <row r="942" spans="1:13" ht="15.75">
      <c r="A942" s="175">
        <v>43277</v>
      </c>
      <c r="B942" s="176" t="s">
        <v>209</v>
      </c>
      <c r="C942" s="176" t="s">
        <v>8</v>
      </c>
      <c r="D942" s="177">
        <f t="shared" si="334"/>
        <v>2702.7027027027025</v>
      </c>
      <c r="E942" s="186">
        <v>74</v>
      </c>
      <c r="F942" s="186">
        <v>74.7</v>
      </c>
      <c r="G942" s="186">
        <v>75.3</v>
      </c>
      <c r="H942" s="186">
        <v>76</v>
      </c>
      <c r="I942" s="186">
        <v>73</v>
      </c>
      <c r="J942" s="186">
        <v>74.7</v>
      </c>
      <c r="K942" s="176">
        <f>J942-E942</f>
        <v>0.70000000000000284</v>
      </c>
      <c r="L942" s="177">
        <f t="shared" si="341"/>
        <v>1891.8918918918994</v>
      </c>
      <c r="M942" s="178" t="s">
        <v>5</v>
      </c>
    </row>
    <row r="943" spans="1:13" ht="15.75">
      <c r="A943" s="175">
        <v>43277</v>
      </c>
      <c r="B943" s="176" t="s">
        <v>51</v>
      </c>
      <c r="C943" s="176" t="s">
        <v>6</v>
      </c>
      <c r="D943" s="177">
        <f t="shared" si="334"/>
        <v>214.59227467811158</v>
      </c>
      <c r="E943" s="186">
        <v>932</v>
      </c>
      <c r="F943" s="186">
        <v>925</v>
      </c>
      <c r="G943" s="186">
        <v>918</v>
      </c>
      <c r="H943" s="186">
        <v>910</v>
      </c>
      <c r="I943" s="186">
        <v>942</v>
      </c>
      <c r="J943" s="186">
        <v>918</v>
      </c>
      <c r="K943" s="176">
        <f>E943-J943</f>
        <v>14</v>
      </c>
      <c r="L943" s="177">
        <f t="shared" ref="L943:L946" si="342">K943*D943</f>
        <v>3004.2918454935621</v>
      </c>
      <c r="M943" s="178" t="s">
        <v>5</v>
      </c>
    </row>
    <row r="944" spans="1:13" ht="15.75">
      <c r="A944" s="175">
        <v>43277</v>
      </c>
      <c r="B944" s="176" t="s">
        <v>210</v>
      </c>
      <c r="C944" s="176" t="s">
        <v>8</v>
      </c>
      <c r="D944" s="177">
        <f t="shared" si="334"/>
        <v>52.06977349648529</v>
      </c>
      <c r="E944" s="186">
        <v>3841</v>
      </c>
      <c r="F944" s="186">
        <v>3860</v>
      </c>
      <c r="G944" s="186">
        <v>3880</v>
      </c>
      <c r="H944" s="186">
        <v>3900</v>
      </c>
      <c r="I944" s="186">
        <v>3815</v>
      </c>
      <c r="J944" s="186">
        <v>3860</v>
      </c>
      <c r="K944" s="176">
        <f>J944-E944</f>
        <v>19</v>
      </c>
      <c r="L944" s="177">
        <f t="shared" si="342"/>
        <v>989.32569643322051</v>
      </c>
      <c r="M944" s="178" t="s">
        <v>5</v>
      </c>
    </row>
    <row r="945" spans="1:13" ht="15.75">
      <c r="A945" s="175">
        <v>43277</v>
      </c>
      <c r="B945" s="176" t="s">
        <v>211</v>
      </c>
      <c r="C945" s="176" t="s">
        <v>8</v>
      </c>
      <c r="D945" s="177">
        <f t="shared" si="334"/>
        <v>682.5938566552901</v>
      </c>
      <c r="E945" s="186">
        <v>293</v>
      </c>
      <c r="F945" s="186">
        <v>295</v>
      </c>
      <c r="G945" s="186">
        <v>297</v>
      </c>
      <c r="H945" s="186">
        <v>300</v>
      </c>
      <c r="I945" s="186">
        <v>290</v>
      </c>
      <c r="J945" s="186">
        <v>294.95</v>
      </c>
      <c r="K945" s="176">
        <f>J945-E945</f>
        <v>1.9499999999999886</v>
      </c>
      <c r="L945" s="177">
        <f t="shared" si="342"/>
        <v>1331.058020477808</v>
      </c>
      <c r="M945" s="178" t="s">
        <v>5</v>
      </c>
    </row>
    <row r="946" spans="1:13" ht="15.75">
      <c r="A946" s="175">
        <v>43277</v>
      </c>
      <c r="B946" s="176" t="s">
        <v>212</v>
      </c>
      <c r="C946" s="176" t="s">
        <v>8</v>
      </c>
      <c r="D946" s="177">
        <f t="shared" si="334"/>
        <v>2192.9824561403507</v>
      </c>
      <c r="E946" s="186">
        <v>91.2</v>
      </c>
      <c r="F946" s="186">
        <v>92</v>
      </c>
      <c r="G946" s="186">
        <v>92.9</v>
      </c>
      <c r="H946" s="186">
        <v>94</v>
      </c>
      <c r="I946" s="186">
        <v>90</v>
      </c>
      <c r="J946" s="186">
        <v>92</v>
      </c>
      <c r="K946" s="176">
        <f>J946-E946</f>
        <v>0.79999999999999716</v>
      </c>
      <c r="L946" s="177">
        <f t="shared" si="342"/>
        <v>1754.3859649122744</v>
      </c>
      <c r="M946" s="178" t="s">
        <v>5</v>
      </c>
    </row>
    <row r="947" spans="1:13" ht="15.75">
      <c r="A947" s="175">
        <v>43276</v>
      </c>
      <c r="B947" s="186" t="s">
        <v>205</v>
      </c>
      <c r="C947" s="176" t="s">
        <v>6</v>
      </c>
      <c r="D947" s="177">
        <f t="shared" si="334"/>
        <v>680.27210884353747</v>
      </c>
      <c r="E947" s="176">
        <v>294</v>
      </c>
      <c r="F947" s="176">
        <v>292</v>
      </c>
      <c r="G947" s="176">
        <v>290</v>
      </c>
      <c r="H947" s="176">
        <v>288</v>
      </c>
      <c r="I947" s="176">
        <v>297</v>
      </c>
      <c r="J947" s="176">
        <v>288</v>
      </c>
      <c r="K947" s="176">
        <f>E947-J947</f>
        <v>6</v>
      </c>
      <c r="L947" s="177">
        <f>K947*D947</f>
        <v>4081.632653061225</v>
      </c>
      <c r="M947" s="178" t="s">
        <v>5</v>
      </c>
    </row>
    <row r="948" spans="1:13" ht="15.75">
      <c r="A948" s="175">
        <v>43276</v>
      </c>
      <c r="B948" s="176" t="s">
        <v>206</v>
      </c>
      <c r="C948" s="176" t="s">
        <v>6</v>
      </c>
      <c r="D948" s="177">
        <f t="shared" si="334"/>
        <v>183.48623853211009</v>
      </c>
      <c r="E948" s="176">
        <v>1090</v>
      </c>
      <c r="F948" s="176">
        <v>1083</v>
      </c>
      <c r="G948" s="186">
        <v>1075</v>
      </c>
      <c r="H948" s="186">
        <v>1067</v>
      </c>
      <c r="I948" s="186">
        <v>1100</v>
      </c>
      <c r="J948" s="176">
        <v>1083</v>
      </c>
      <c r="K948" s="176">
        <f>E948-J948</f>
        <v>7</v>
      </c>
      <c r="L948" s="177">
        <f t="shared" ref="L948:L951" si="343">K948*D948</f>
        <v>1284.4036697247707</v>
      </c>
      <c r="M948" s="178" t="s">
        <v>5</v>
      </c>
    </row>
    <row r="949" spans="1:13" ht="15.75">
      <c r="A949" s="175">
        <v>43276</v>
      </c>
      <c r="B949" s="176" t="s">
        <v>207</v>
      </c>
      <c r="C949" s="176" t="s">
        <v>8</v>
      </c>
      <c r="D949" s="177">
        <f t="shared" si="334"/>
        <v>53.612116338292452</v>
      </c>
      <c r="E949" s="186">
        <v>3730.5</v>
      </c>
      <c r="F949" s="186">
        <v>3750</v>
      </c>
      <c r="G949" s="186">
        <v>3775</v>
      </c>
      <c r="H949" s="186">
        <v>3800</v>
      </c>
      <c r="I949" s="186">
        <v>3700</v>
      </c>
      <c r="J949" s="186">
        <v>3750</v>
      </c>
      <c r="K949" s="176">
        <f>J949-E949</f>
        <v>19.5</v>
      </c>
      <c r="L949" s="177">
        <f t="shared" si="343"/>
        <v>1045.4362685967028</v>
      </c>
      <c r="M949" s="178" t="s">
        <v>5</v>
      </c>
    </row>
    <row r="950" spans="1:13" ht="15.75">
      <c r="A950" s="175">
        <v>43276</v>
      </c>
      <c r="B950" s="176" t="s">
        <v>51</v>
      </c>
      <c r="C950" s="176" t="s">
        <v>6</v>
      </c>
      <c r="D950" s="177">
        <f t="shared" si="334"/>
        <v>208.11654526534861</v>
      </c>
      <c r="E950" s="186">
        <v>961</v>
      </c>
      <c r="F950" s="186">
        <v>955</v>
      </c>
      <c r="G950" s="186">
        <v>948</v>
      </c>
      <c r="H950" s="186">
        <v>940</v>
      </c>
      <c r="I950" s="186">
        <v>970</v>
      </c>
      <c r="J950" s="186">
        <v>948</v>
      </c>
      <c r="K950" s="176">
        <f>E950-J950</f>
        <v>13</v>
      </c>
      <c r="L950" s="177">
        <f t="shared" si="343"/>
        <v>2705.515088449532</v>
      </c>
      <c r="M950" s="178" t="s">
        <v>5</v>
      </c>
    </row>
    <row r="951" spans="1:13" ht="15.75">
      <c r="A951" s="175">
        <v>43276</v>
      </c>
      <c r="B951" s="176" t="s">
        <v>208</v>
      </c>
      <c r="C951" s="176" t="s">
        <v>8</v>
      </c>
      <c r="D951" s="177">
        <f t="shared" si="334"/>
        <v>132.89036544850498</v>
      </c>
      <c r="E951" s="176">
        <v>1505</v>
      </c>
      <c r="F951" s="186">
        <v>1515</v>
      </c>
      <c r="G951" s="186">
        <v>1525</v>
      </c>
      <c r="H951" s="186">
        <v>1535</v>
      </c>
      <c r="I951" s="186">
        <v>1490</v>
      </c>
      <c r="J951" s="186">
        <v>1515</v>
      </c>
      <c r="K951" s="176">
        <f>J951-E951</f>
        <v>10</v>
      </c>
      <c r="L951" s="177">
        <f t="shared" si="343"/>
        <v>1328.9036544850499</v>
      </c>
      <c r="M951" s="178" t="s">
        <v>5</v>
      </c>
    </row>
    <row r="952" spans="1:13" ht="15.75">
      <c r="A952" s="175">
        <v>43273</v>
      </c>
      <c r="B952" s="176" t="s">
        <v>203</v>
      </c>
      <c r="C952" s="176" t="s">
        <v>8</v>
      </c>
      <c r="D952" s="177">
        <f t="shared" si="334"/>
        <v>1550.3875968992247</v>
      </c>
      <c r="E952" s="176">
        <v>129</v>
      </c>
      <c r="F952" s="176">
        <v>130</v>
      </c>
      <c r="G952" s="176">
        <v>131.25</v>
      </c>
      <c r="H952" s="176">
        <v>132.5</v>
      </c>
      <c r="I952" s="176">
        <v>127.5</v>
      </c>
      <c r="J952" s="176">
        <v>132.5</v>
      </c>
      <c r="K952" s="176">
        <f>J952-E952</f>
        <v>3.5</v>
      </c>
      <c r="L952" s="177">
        <f t="shared" ref="L952:L958" si="344">K952*D952</f>
        <v>5426.3565891472863</v>
      </c>
      <c r="M952" s="178" t="s">
        <v>5</v>
      </c>
    </row>
    <row r="953" spans="1:13" ht="15.75">
      <c r="A953" s="175">
        <v>43273</v>
      </c>
      <c r="B953" s="176" t="s">
        <v>199</v>
      </c>
      <c r="C953" s="176" t="s">
        <v>8</v>
      </c>
      <c r="D953" s="177">
        <f t="shared" si="334"/>
        <v>1303.7809647979138</v>
      </c>
      <c r="E953" s="176">
        <v>153.4</v>
      </c>
      <c r="F953" s="176">
        <v>154.75</v>
      </c>
      <c r="G953" s="176">
        <v>156</v>
      </c>
      <c r="H953" s="176">
        <v>157.5</v>
      </c>
      <c r="I953" s="176">
        <v>151.5</v>
      </c>
      <c r="J953" s="176">
        <v>157.5</v>
      </c>
      <c r="K953" s="176">
        <f>J953-E953</f>
        <v>4.0999999999999943</v>
      </c>
      <c r="L953" s="177">
        <f t="shared" si="344"/>
        <v>5345.5019556714396</v>
      </c>
      <c r="M953" s="178" t="s">
        <v>5</v>
      </c>
    </row>
    <row r="954" spans="1:13" ht="15.75">
      <c r="A954" s="175">
        <v>43273</v>
      </c>
      <c r="B954" s="176" t="s">
        <v>45</v>
      </c>
      <c r="C954" s="176" t="s">
        <v>8</v>
      </c>
      <c r="D954" s="177">
        <f t="shared" ref="D954:D976" si="345">200000/E954</f>
        <v>356.50623885918003</v>
      </c>
      <c r="E954" s="176">
        <v>561</v>
      </c>
      <c r="F954" s="176">
        <v>565</v>
      </c>
      <c r="G954" s="176">
        <v>569</v>
      </c>
      <c r="H954" s="176">
        <v>573</v>
      </c>
      <c r="I954" s="176">
        <v>555</v>
      </c>
      <c r="J954" s="176">
        <v>573</v>
      </c>
      <c r="K954" s="176">
        <f>J954-E954</f>
        <v>12</v>
      </c>
      <c r="L954" s="177">
        <f t="shared" si="344"/>
        <v>4278.0748663101604</v>
      </c>
      <c r="M954" s="178" t="s">
        <v>5</v>
      </c>
    </row>
    <row r="955" spans="1:13" ht="15.75">
      <c r="A955" s="175">
        <v>43273</v>
      </c>
      <c r="B955" s="176" t="s">
        <v>190</v>
      </c>
      <c r="C955" s="176" t="s">
        <v>6</v>
      </c>
      <c r="D955" s="177">
        <f t="shared" si="345"/>
        <v>448.4304932735426</v>
      </c>
      <c r="E955" s="176">
        <v>446</v>
      </c>
      <c r="F955" s="176">
        <v>442.5</v>
      </c>
      <c r="G955" s="176">
        <v>439</v>
      </c>
      <c r="H955" s="176">
        <v>435</v>
      </c>
      <c r="I955" s="176">
        <v>451</v>
      </c>
      <c r="J955" s="176">
        <v>439</v>
      </c>
      <c r="K955" s="176">
        <f>E955-J955</f>
        <v>7</v>
      </c>
      <c r="L955" s="177">
        <f t="shared" si="344"/>
        <v>3139.0134529147981</v>
      </c>
      <c r="M955" s="178" t="s">
        <v>5</v>
      </c>
    </row>
    <row r="956" spans="1:13" ht="15.75">
      <c r="A956" s="175">
        <v>43273</v>
      </c>
      <c r="B956" s="176" t="s">
        <v>204</v>
      </c>
      <c r="C956" s="176" t="s">
        <v>8</v>
      </c>
      <c r="D956" s="177">
        <f t="shared" si="345"/>
        <v>664.45182724252493</v>
      </c>
      <c r="E956" s="176">
        <v>301</v>
      </c>
      <c r="F956" s="176">
        <v>303.5</v>
      </c>
      <c r="G956" s="176">
        <v>306</v>
      </c>
      <c r="H956" s="176">
        <v>309</v>
      </c>
      <c r="I956" s="176">
        <v>298</v>
      </c>
      <c r="J956" s="176">
        <v>303.5</v>
      </c>
      <c r="K956" s="176">
        <f t="shared" ref="K956:K963" si="346">J956-E956</f>
        <v>2.5</v>
      </c>
      <c r="L956" s="177">
        <f t="shared" si="344"/>
        <v>1661.1295681063123</v>
      </c>
      <c r="M956" s="178" t="s">
        <v>5</v>
      </c>
    </row>
    <row r="957" spans="1:13" ht="15.75">
      <c r="A957" s="175">
        <v>43273</v>
      </c>
      <c r="B957" s="176" t="s">
        <v>25</v>
      </c>
      <c r="C957" s="176" t="s">
        <v>8</v>
      </c>
      <c r="D957" s="177">
        <f t="shared" si="345"/>
        <v>313.9717425431711</v>
      </c>
      <c r="E957" s="176">
        <v>637</v>
      </c>
      <c r="F957" s="176">
        <v>642</v>
      </c>
      <c r="G957" s="176">
        <v>647</v>
      </c>
      <c r="H957" s="176">
        <v>652</v>
      </c>
      <c r="I957" s="176">
        <v>630</v>
      </c>
      <c r="J957" s="176">
        <v>637</v>
      </c>
      <c r="K957" s="176">
        <f t="shared" si="346"/>
        <v>0</v>
      </c>
      <c r="L957" s="177">
        <f t="shared" si="344"/>
        <v>0</v>
      </c>
      <c r="M957" s="178" t="s">
        <v>70</v>
      </c>
    </row>
    <row r="958" spans="1:13" ht="15.75">
      <c r="A958" s="175">
        <v>43273</v>
      </c>
      <c r="B958" s="176" t="s">
        <v>63</v>
      </c>
      <c r="C958" s="176" t="s">
        <v>8</v>
      </c>
      <c r="D958" s="177">
        <f t="shared" si="345"/>
        <v>366.97247706422019</v>
      </c>
      <c r="E958" s="176">
        <v>545</v>
      </c>
      <c r="F958" s="176">
        <v>549</v>
      </c>
      <c r="G958" s="176">
        <v>552</v>
      </c>
      <c r="H958" s="176">
        <v>557</v>
      </c>
      <c r="I958" s="176">
        <v>539</v>
      </c>
      <c r="J958" s="176">
        <v>539</v>
      </c>
      <c r="K958" s="161">
        <f t="shared" si="346"/>
        <v>-6</v>
      </c>
      <c r="L958" s="179">
        <f t="shared" si="344"/>
        <v>-2201.8348623853212</v>
      </c>
      <c r="M958" s="180" t="s">
        <v>7</v>
      </c>
    </row>
    <row r="959" spans="1:13" ht="15.75">
      <c r="A959" s="175">
        <v>43272</v>
      </c>
      <c r="B959" s="176" t="s">
        <v>125</v>
      </c>
      <c r="C959" s="176" t="s">
        <v>8</v>
      </c>
      <c r="D959" s="177">
        <f t="shared" si="345"/>
        <v>146.52014652014651</v>
      </c>
      <c r="E959" s="176">
        <v>1365</v>
      </c>
      <c r="F959" s="176">
        <v>1373</v>
      </c>
      <c r="G959" s="176">
        <v>1383</v>
      </c>
      <c r="H959" s="176">
        <v>1393</v>
      </c>
      <c r="I959" s="176">
        <v>1349</v>
      </c>
      <c r="J959" s="176">
        <v>1383</v>
      </c>
      <c r="K959" s="176">
        <f t="shared" si="346"/>
        <v>18</v>
      </c>
      <c r="L959" s="177">
        <f>K959*E959</f>
        <v>24570</v>
      </c>
      <c r="M959" s="178" t="s">
        <v>5</v>
      </c>
    </row>
    <row r="960" spans="1:13" ht="15.75">
      <c r="A960" s="175">
        <v>43272</v>
      </c>
      <c r="B960" s="176" t="s">
        <v>186</v>
      </c>
      <c r="C960" s="176" t="s">
        <v>8</v>
      </c>
      <c r="D960" s="177">
        <f t="shared" si="345"/>
        <v>1257.8616352201259</v>
      </c>
      <c r="E960" s="176">
        <v>159</v>
      </c>
      <c r="F960" s="176">
        <v>160.5</v>
      </c>
      <c r="G960" s="176">
        <v>162</v>
      </c>
      <c r="H960" s="176">
        <v>163.5</v>
      </c>
      <c r="I960" s="176">
        <v>157</v>
      </c>
      <c r="J960" s="176">
        <v>160.5</v>
      </c>
      <c r="K960" s="176">
        <f t="shared" si="346"/>
        <v>1.5</v>
      </c>
      <c r="L960" s="177">
        <f>K960*E960</f>
        <v>238.5</v>
      </c>
      <c r="M960" s="178" t="s">
        <v>5</v>
      </c>
    </row>
    <row r="961" spans="1:13" ht="15.75">
      <c r="A961" s="175">
        <v>43272</v>
      </c>
      <c r="B961" s="176" t="s">
        <v>201</v>
      </c>
      <c r="C961" s="176" t="s">
        <v>8</v>
      </c>
      <c r="D961" s="177">
        <f t="shared" si="345"/>
        <v>487.80487804878049</v>
      </c>
      <c r="E961" s="176">
        <v>410</v>
      </c>
      <c r="F961" s="176">
        <v>413</v>
      </c>
      <c r="G961" s="176">
        <v>416.5</v>
      </c>
      <c r="H961" s="176">
        <v>420</v>
      </c>
      <c r="I961" s="176">
        <v>405.5</v>
      </c>
      <c r="J961" s="176">
        <v>413</v>
      </c>
      <c r="K961" s="176">
        <f t="shared" si="346"/>
        <v>3</v>
      </c>
      <c r="L961" s="177">
        <f>K961*E961</f>
        <v>1230</v>
      </c>
      <c r="M961" s="178" t="s">
        <v>5</v>
      </c>
    </row>
    <row r="962" spans="1:13" ht="15.75">
      <c r="A962" s="175">
        <v>43272</v>
      </c>
      <c r="B962" s="176" t="s">
        <v>202</v>
      </c>
      <c r="C962" s="176" t="s">
        <v>8</v>
      </c>
      <c r="D962" s="177">
        <f t="shared" si="345"/>
        <v>276.62517289073304</v>
      </c>
      <c r="E962" s="176">
        <v>723</v>
      </c>
      <c r="F962" s="176">
        <v>729</v>
      </c>
      <c r="G962" s="176">
        <v>735</v>
      </c>
      <c r="H962" s="176">
        <v>742</v>
      </c>
      <c r="I962" s="176">
        <v>715</v>
      </c>
      <c r="J962" s="176">
        <v>723</v>
      </c>
      <c r="K962" s="176">
        <f t="shared" si="346"/>
        <v>0</v>
      </c>
      <c r="L962" s="177">
        <f>K962*E962</f>
        <v>0</v>
      </c>
      <c r="M962" s="178" t="s">
        <v>171</v>
      </c>
    </row>
    <row r="963" spans="1:13" ht="15.75">
      <c r="A963" s="175">
        <v>43271</v>
      </c>
      <c r="B963" s="176" t="s">
        <v>197</v>
      </c>
      <c r="C963" s="176" t="s">
        <v>8</v>
      </c>
      <c r="D963" s="177">
        <f t="shared" si="345"/>
        <v>970.87378640776694</v>
      </c>
      <c r="E963" s="176">
        <v>206</v>
      </c>
      <c r="F963" s="176">
        <v>208</v>
      </c>
      <c r="G963" s="176">
        <v>210</v>
      </c>
      <c r="H963" s="176">
        <v>212</v>
      </c>
      <c r="I963" s="176">
        <v>203.5</v>
      </c>
      <c r="J963" s="176">
        <v>212</v>
      </c>
      <c r="K963" s="176">
        <f t="shared" si="346"/>
        <v>6</v>
      </c>
      <c r="L963" s="177">
        <f>K963*D963</f>
        <v>5825.2427184466014</v>
      </c>
      <c r="M963" s="178" t="s">
        <v>5</v>
      </c>
    </row>
    <row r="964" spans="1:13" ht="15.75">
      <c r="A964" s="175">
        <v>43271</v>
      </c>
      <c r="B964" s="176" t="s">
        <v>79</v>
      </c>
      <c r="C964" s="176" t="s">
        <v>6</v>
      </c>
      <c r="D964" s="177">
        <f t="shared" si="345"/>
        <v>224.46689113355779</v>
      </c>
      <c r="E964" s="176">
        <v>891</v>
      </c>
      <c r="F964" s="176">
        <v>885</v>
      </c>
      <c r="G964" s="176">
        <v>879</v>
      </c>
      <c r="H964" s="176">
        <v>873</v>
      </c>
      <c r="I964" s="176">
        <v>898</v>
      </c>
      <c r="J964" s="176">
        <v>880.5</v>
      </c>
      <c r="K964" s="176">
        <f>E964-J964</f>
        <v>10.5</v>
      </c>
      <c r="L964" s="177">
        <f>K964*D964</f>
        <v>2356.902356902357</v>
      </c>
      <c r="M964" s="178" t="s">
        <v>5</v>
      </c>
    </row>
    <row r="965" spans="1:13" ht="15.75">
      <c r="A965" s="175">
        <v>43271</v>
      </c>
      <c r="B965" s="176" t="s">
        <v>72</v>
      </c>
      <c r="C965" s="176" t="s">
        <v>8</v>
      </c>
      <c r="D965" s="177">
        <f t="shared" si="345"/>
        <v>176.99115044247787</v>
      </c>
      <c r="E965" s="176">
        <v>1130</v>
      </c>
      <c r="F965" s="176">
        <v>1137</v>
      </c>
      <c r="G965" s="176">
        <v>1145</v>
      </c>
      <c r="H965" s="176">
        <v>1152</v>
      </c>
      <c r="I965" s="176">
        <v>1120</v>
      </c>
      <c r="J965" s="176">
        <v>1137</v>
      </c>
      <c r="K965" s="176">
        <f t="shared" ref="K965:K976" si="347">J965-E965</f>
        <v>7</v>
      </c>
      <c r="L965" s="177">
        <f t="shared" ref="L965:L968" si="348">K965*D965</f>
        <v>1238.9380530973451</v>
      </c>
      <c r="M965" s="178" t="s">
        <v>5</v>
      </c>
    </row>
    <row r="966" spans="1:13" ht="15.75">
      <c r="A966" s="175">
        <v>43271</v>
      </c>
      <c r="B966" s="176" t="s">
        <v>198</v>
      </c>
      <c r="C966" s="176" t="s">
        <v>8</v>
      </c>
      <c r="D966" s="177">
        <f t="shared" si="345"/>
        <v>156.25</v>
      </c>
      <c r="E966" s="176">
        <v>1280</v>
      </c>
      <c r="F966" s="176">
        <v>1288</v>
      </c>
      <c r="G966" s="176">
        <v>1296</v>
      </c>
      <c r="H966" s="176">
        <v>1305</v>
      </c>
      <c r="I966" s="176">
        <v>1270</v>
      </c>
      <c r="J966" s="176">
        <v>1270</v>
      </c>
      <c r="K966" s="161">
        <f t="shared" si="347"/>
        <v>-10</v>
      </c>
      <c r="L966" s="179">
        <f t="shared" si="348"/>
        <v>-1562.5</v>
      </c>
      <c r="M966" s="180" t="s">
        <v>7</v>
      </c>
    </row>
    <row r="967" spans="1:13" ht="15.75">
      <c r="A967" s="175">
        <v>43271</v>
      </c>
      <c r="B967" s="176" t="s">
        <v>199</v>
      </c>
      <c r="C967" s="176" t="s">
        <v>8</v>
      </c>
      <c r="D967" s="177">
        <f t="shared" si="345"/>
        <v>1290.3225806451612</v>
      </c>
      <c r="E967" s="176">
        <v>155</v>
      </c>
      <c r="F967" s="176">
        <v>156.75</v>
      </c>
      <c r="G967" s="176">
        <v>158.5</v>
      </c>
      <c r="H967" s="176">
        <v>160</v>
      </c>
      <c r="I967" s="176">
        <v>152.5</v>
      </c>
      <c r="J967" s="176">
        <v>158.5</v>
      </c>
      <c r="K967" s="176">
        <f t="shared" si="347"/>
        <v>3.5</v>
      </c>
      <c r="L967" s="177">
        <f t="shared" si="348"/>
        <v>4516.1290322580644</v>
      </c>
      <c r="M967" s="178" t="s">
        <v>5</v>
      </c>
    </row>
    <row r="968" spans="1:13" ht="15.75">
      <c r="A968" s="175">
        <v>43271</v>
      </c>
      <c r="B968" s="176" t="s">
        <v>200</v>
      </c>
      <c r="C968" s="176" t="s">
        <v>8</v>
      </c>
      <c r="D968" s="177">
        <f t="shared" si="345"/>
        <v>169.20473773265653</v>
      </c>
      <c r="E968" s="176">
        <v>1182</v>
      </c>
      <c r="F968" s="176">
        <v>1189</v>
      </c>
      <c r="G968" s="176">
        <v>1196</v>
      </c>
      <c r="H968" s="176">
        <v>1204</v>
      </c>
      <c r="I968" s="176">
        <v>1173</v>
      </c>
      <c r="J968" s="176">
        <v>1188</v>
      </c>
      <c r="K968" s="176">
        <f t="shared" si="347"/>
        <v>6</v>
      </c>
      <c r="L968" s="177">
        <f t="shared" si="348"/>
        <v>1015.2284263959391</v>
      </c>
      <c r="M968" s="178" t="s">
        <v>5</v>
      </c>
    </row>
    <row r="969" spans="1:13" ht="15.75">
      <c r="A969" s="175">
        <v>43270</v>
      </c>
      <c r="B969" s="176" t="s">
        <v>197</v>
      </c>
      <c r="C969" s="176" t="s">
        <v>8</v>
      </c>
      <c r="D969" s="177">
        <f t="shared" si="345"/>
        <v>956.93779904306223</v>
      </c>
      <c r="E969" s="176">
        <v>209</v>
      </c>
      <c r="F969" s="176">
        <v>211</v>
      </c>
      <c r="G969" s="176">
        <v>213</v>
      </c>
      <c r="H969" s="176">
        <v>215</v>
      </c>
      <c r="I969" s="176">
        <v>206</v>
      </c>
      <c r="J969" s="176">
        <v>215</v>
      </c>
      <c r="K969" s="176">
        <f t="shared" si="347"/>
        <v>6</v>
      </c>
      <c r="L969" s="177">
        <f>K969*D969</f>
        <v>5741.6267942583736</v>
      </c>
      <c r="M969" s="178" t="s">
        <v>5</v>
      </c>
    </row>
    <row r="970" spans="1:13" ht="15.75">
      <c r="A970" s="175">
        <v>43270</v>
      </c>
      <c r="B970" s="176" t="s">
        <v>197</v>
      </c>
      <c r="C970" s="176" t="s">
        <v>8</v>
      </c>
      <c r="D970" s="177">
        <f t="shared" si="345"/>
        <v>913.24200913242009</v>
      </c>
      <c r="E970" s="176">
        <v>219</v>
      </c>
      <c r="F970" s="176">
        <v>221</v>
      </c>
      <c r="G970" s="176">
        <v>223</v>
      </c>
      <c r="H970" s="176">
        <v>225</v>
      </c>
      <c r="I970" s="176">
        <v>216</v>
      </c>
      <c r="J970" s="176">
        <v>221</v>
      </c>
      <c r="K970" s="176">
        <f t="shared" si="347"/>
        <v>2</v>
      </c>
      <c r="L970" s="177">
        <f t="shared" ref="L970:L973" si="349">K970*D970</f>
        <v>1826.4840182648402</v>
      </c>
      <c r="M970" s="178" t="s">
        <v>5</v>
      </c>
    </row>
    <row r="971" spans="1:13" ht="15.75">
      <c r="A971" s="175">
        <v>43270</v>
      </c>
      <c r="B971" s="176" t="s">
        <v>197</v>
      </c>
      <c r="C971" s="176" t="s">
        <v>8</v>
      </c>
      <c r="D971" s="177">
        <f t="shared" si="345"/>
        <v>921.65898617511516</v>
      </c>
      <c r="E971" s="176">
        <v>217</v>
      </c>
      <c r="F971" s="176">
        <v>219</v>
      </c>
      <c r="G971" s="176">
        <v>221</v>
      </c>
      <c r="H971" s="176">
        <v>223</v>
      </c>
      <c r="I971" s="176">
        <v>214</v>
      </c>
      <c r="J971" s="176">
        <v>219</v>
      </c>
      <c r="K971" s="176">
        <f t="shared" si="347"/>
        <v>2</v>
      </c>
      <c r="L971" s="177">
        <f t="shared" si="349"/>
        <v>1843.3179723502303</v>
      </c>
      <c r="M971" s="178" t="s">
        <v>5</v>
      </c>
    </row>
    <row r="972" spans="1:13" ht="15.75">
      <c r="A972" s="175">
        <v>43270</v>
      </c>
      <c r="B972" s="176" t="s">
        <v>178</v>
      </c>
      <c r="C972" s="176" t="s">
        <v>8</v>
      </c>
      <c r="D972" s="177">
        <f t="shared" si="345"/>
        <v>132.4503311258278</v>
      </c>
      <c r="E972" s="176">
        <v>1510</v>
      </c>
      <c r="F972" s="176">
        <v>1520</v>
      </c>
      <c r="G972" s="176">
        <v>1530</v>
      </c>
      <c r="H972" s="176">
        <v>1540</v>
      </c>
      <c r="I972" s="176">
        <v>1495</v>
      </c>
      <c r="J972" s="176">
        <v>1495</v>
      </c>
      <c r="K972" s="161">
        <f t="shared" si="347"/>
        <v>-15</v>
      </c>
      <c r="L972" s="179">
        <f t="shared" si="349"/>
        <v>-1986.7549668874171</v>
      </c>
      <c r="M972" s="180" t="s">
        <v>7</v>
      </c>
    </row>
    <row r="973" spans="1:13" ht="15.75">
      <c r="A973" s="175">
        <v>43270</v>
      </c>
      <c r="B973" s="176" t="s">
        <v>178</v>
      </c>
      <c r="C973" s="176" t="s">
        <v>8</v>
      </c>
      <c r="D973" s="177">
        <f t="shared" si="345"/>
        <v>134.2281879194631</v>
      </c>
      <c r="E973" s="176">
        <v>1490</v>
      </c>
      <c r="F973" s="176">
        <v>1502</v>
      </c>
      <c r="G973" s="176">
        <v>1515</v>
      </c>
      <c r="H973" s="176">
        <v>1528</v>
      </c>
      <c r="I973" s="176">
        <v>1470</v>
      </c>
      <c r="J973" s="176">
        <v>1502</v>
      </c>
      <c r="K973" s="176">
        <f t="shared" si="347"/>
        <v>12</v>
      </c>
      <c r="L973" s="177">
        <f t="shared" si="349"/>
        <v>1610.7382550335572</v>
      </c>
      <c r="M973" s="178" t="s">
        <v>5</v>
      </c>
    </row>
    <row r="974" spans="1:13" ht="15.75">
      <c r="A974" s="175">
        <v>43269</v>
      </c>
      <c r="B974" s="176" t="s">
        <v>191</v>
      </c>
      <c r="C974" s="176" t="s">
        <v>8</v>
      </c>
      <c r="D974" s="177">
        <f t="shared" si="345"/>
        <v>495.66294919454771</v>
      </c>
      <c r="E974" s="176">
        <v>403.5</v>
      </c>
      <c r="F974" s="176">
        <v>407</v>
      </c>
      <c r="G974" s="176">
        <v>410.5</v>
      </c>
      <c r="H974" s="176">
        <v>415</v>
      </c>
      <c r="I974" s="176">
        <v>398</v>
      </c>
      <c r="J974" s="176">
        <v>414.4</v>
      </c>
      <c r="K974" s="176">
        <f t="shared" si="347"/>
        <v>10.899999999999977</v>
      </c>
      <c r="L974" s="177">
        <f>K974*D974</f>
        <v>5402.7261462205588</v>
      </c>
      <c r="M974" s="178" t="s">
        <v>5</v>
      </c>
    </row>
    <row r="975" spans="1:13" ht="15.75">
      <c r="A975" s="175">
        <v>43269</v>
      </c>
      <c r="B975" s="176" t="s">
        <v>193</v>
      </c>
      <c r="C975" s="176" t="s">
        <v>8</v>
      </c>
      <c r="D975" s="177">
        <f t="shared" si="345"/>
        <v>1498.1273408239701</v>
      </c>
      <c r="E975" s="176">
        <v>133.5</v>
      </c>
      <c r="F975" s="176">
        <v>134.5</v>
      </c>
      <c r="G975" s="176">
        <v>136</v>
      </c>
      <c r="H975" s="176">
        <v>137.5</v>
      </c>
      <c r="I975" s="176">
        <v>132</v>
      </c>
      <c r="J975" s="176">
        <v>135.69999999999999</v>
      </c>
      <c r="K975" s="176">
        <f t="shared" si="347"/>
        <v>2.1999999999999886</v>
      </c>
      <c r="L975" s="177">
        <f t="shared" ref="L975:L978" si="350">K975*D975</f>
        <v>3295.8801498127173</v>
      </c>
      <c r="M975" s="178" t="s">
        <v>5</v>
      </c>
    </row>
    <row r="976" spans="1:13" ht="15.75">
      <c r="A976" s="175">
        <v>43269</v>
      </c>
      <c r="B976" s="176" t="s">
        <v>194</v>
      </c>
      <c r="C976" s="176" t="s">
        <v>8</v>
      </c>
      <c r="D976" s="177">
        <f t="shared" si="345"/>
        <v>1114.2061281337046</v>
      </c>
      <c r="E976" s="176">
        <v>179.5</v>
      </c>
      <c r="F976" s="176">
        <v>181</v>
      </c>
      <c r="G976" s="176">
        <v>182.5</v>
      </c>
      <c r="H976" s="176">
        <v>184</v>
      </c>
      <c r="I976" s="176">
        <v>177.5</v>
      </c>
      <c r="J976" s="176">
        <v>184</v>
      </c>
      <c r="K976" s="176">
        <f t="shared" si="347"/>
        <v>4.5</v>
      </c>
      <c r="L976" s="177">
        <f t="shared" si="350"/>
        <v>5013.9275766016708</v>
      </c>
      <c r="M976" s="178" t="s">
        <v>5</v>
      </c>
    </row>
    <row r="977" spans="1:13" ht="15.75">
      <c r="A977" s="175">
        <v>43269</v>
      </c>
      <c r="B977" s="176" t="s">
        <v>194</v>
      </c>
      <c r="C977" s="176" t="s">
        <v>8</v>
      </c>
      <c r="D977" s="177">
        <f>200000/185.5</f>
        <v>1078.167115902965</v>
      </c>
      <c r="E977" s="176" t="s">
        <v>196</v>
      </c>
      <c r="F977" s="176">
        <v>187</v>
      </c>
      <c r="G977" s="176">
        <v>189</v>
      </c>
      <c r="H977" s="176">
        <v>191</v>
      </c>
      <c r="I977" s="176">
        <v>182</v>
      </c>
      <c r="J977" s="176">
        <v>191</v>
      </c>
      <c r="K977" s="176">
        <f>191-185.5</f>
        <v>5.5</v>
      </c>
      <c r="L977" s="177">
        <f t="shared" si="350"/>
        <v>5929.9191374663069</v>
      </c>
      <c r="M977" s="178" t="s">
        <v>5</v>
      </c>
    </row>
    <row r="978" spans="1:13" ht="15.75">
      <c r="A978" s="175">
        <v>43269</v>
      </c>
      <c r="B978" s="176" t="s">
        <v>195</v>
      </c>
      <c r="C978" s="176" t="s">
        <v>8</v>
      </c>
      <c r="D978" s="177">
        <f t="shared" ref="D978:D1009" si="351">200000/E978</f>
        <v>78.740157480314963</v>
      </c>
      <c r="E978" s="176">
        <v>2540</v>
      </c>
      <c r="F978" s="176">
        <v>2560</v>
      </c>
      <c r="G978" s="176">
        <v>2580</v>
      </c>
      <c r="H978" s="176">
        <v>2600</v>
      </c>
      <c r="I978" s="176">
        <v>2510</v>
      </c>
      <c r="J978" s="176">
        <v>2557</v>
      </c>
      <c r="K978" s="176">
        <f>J978-E978</f>
        <v>17</v>
      </c>
      <c r="L978" s="177">
        <f t="shared" si="350"/>
        <v>1338.5826771653544</v>
      </c>
      <c r="M978" s="178" t="s">
        <v>5</v>
      </c>
    </row>
    <row r="979" spans="1:13" ht="15.75">
      <c r="A979" s="175">
        <v>42901</v>
      </c>
      <c r="B979" s="176" t="s">
        <v>189</v>
      </c>
      <c r="C979" s="176" t="s">
        <v>8</v>
      </c>
      <c r="D979" s="177">
        <f t="shared" si="351"/>
        <v>337.83783783783781</v>
      </c>
      <c r="E979" s="176">
        <v>592</v>
      </c>
      <c r="F979" s="176">
        <v>596</v>
      </c>
      <c r="G979" s="176">
        <v>601</v>
      </c>
      <c r="H979" s="176">
        <v>606</v>
      </c>
      <c r="I979" s="176">
        <v>585</v>
      </c>
      <c r="J979" s="176">
        <v>601</v>
      </c>
      <c r="K979" s="176">
        <f>J979-E979</f>
        <v>9</v>
      </c>
      <c r="L979" s="177">
        <f>K979*D979</f>
        <v>3040.5405405405404</v>
      </c>
      <c r="M979" s="178" t="s">
        <v>5</v>
      </c>
    </row>
    <row r="980" spans="1:13" ht="15.75">
      <c r="A980" s="175">
        <v>42901</v>
      </c>
      <c r="B980" s="176" t="s">
        <v>190</v>
      </c>
      <c r="C980" s="176" t="s">
        <v>8</v>
      </c>
      <c r="D980" s="177">
        <f t="shared" si="351"/>
        <v>440.52863436123346</v>
      </c>
      <c r="E980" s="176">
        <v>454</v>
      </c>
      <c r="F980" s="176">
        <v>458</v>
      </c>
      <c r="G980" s="176">
        <v>462</v>
      </c>
      <c r="H980" s="176">
        <v>468</v>
      </c>
      <c r="I980" s="176">
        <v>449</v>
      </c>
      <c r="J980" s="176">
        <v>449</v>
      </c>
      <c r="K980" s="161">
        <f>J980-E980</f>
        <v>-5</v>
      </c>
      <c r="L980" s="179">
        <f t="shared" ref="L980:L984" si="352">K980*D980</f>
        <v>-2202.6431718061672</v>
      </c>
      <c r="M980" s="180" t="s">
        <v>7</v>
      </c>
    </row>
    <row r="981" spans="1:13" ht="15.75">
      <c r="A981" s="175">
        <v>42901</v>
      </c>
      <c r="B981" s="176" t="s">
        <v>128</v>
      </c>
      <c r="C981" s="176" t="s">
        <v>8</v>
      </c>
      <c r="D981" s="177">
        <f t="shared" si="351"/>
        <v>694.92703266157048</v>
      </c>
      <c r="E981" s="176">
        <v>287.8</v>
      </c>
      <c r="F981" s="176">
        <v>290</v>
      </c>
      <c r="G981" s="176">
        <v>292.5</v>
      </c>
      <c r="H981" s="176">
        <v>295</v>
      </c>
      <c r="I981" s="176">
        <v>283.8</v>
      </c>
      <c r="J981" s="176">
        <v>295</v>
      </c>
      <c r="K981" s="176">
        <f>J981-E981</f>
        <v>7.1999999999999886</v>
      </c>
      <c r="L981" s="177">
        <f t="shared" si="352"/>
        <v>5003.4746351632994</v>
      </c>
      <c r="M981" s="178" t="s">
        <v>5</v>
      </c>
    </row>
    <row r="982" spans="1:13" ht="15.75">
      <c r="A982" s="175">
        <v>42901</v>
      </c>
      <c r="B982" s="176" t="s">
        <v>191</v>
      </c>
      <c r="C982" s="176" t="s">
        <v>8</v>
      </c>
      <c r="D982" s="177">
        <f t="shared" si="351"/>
        <v>515.46391752577324</v>
      </c>
      <c r="E982" s="176">
        <v>388</v>
      </c>
      <c r="F982" s="176">
        <v>390.5</v>
      </c>
      <c r="G982" s="176">
        <v>393</v>
      </c>
      <c r="H982" s="176">
        <v>396</v>
      </c>
      <c r="I982" s="176">
        <v>384</v>
      </c>
      <c r="J982" s="176">
        <v>396</v>
      </c>
      <c r="K982" s="176">
        <f>J982-E982</f>
        <v>8</v>
      </c>
      <c r="L982" s="177">
        <f t="shared" si="352"/>
        <v>4123.7113402061859</v>
      </c>
      <c r="M982" s="178" t="s">
        <v>5</v>
      </c>
    </row>
    <row r="983" spans="1:13" ht="15.75">
      <c r="A983" s="175">
        <v>42901</v>
      </c>
      <c r="B983" s="176" t="s">
        <v>29</v>
      </c>
      <c r="C983" s="176" t="s">
        <v>6</v>
      </c>
      <c r="D983" s="177">
        <f t="shared" si="351"/>
        <v>386.10038610038612</v>
      </c>
      <c r="E983" s="176">
        <v>518</v>
      </c>
      <c r="F983" s="176">
        <v>514.5</v>
      </c>
      <c r="G983" s="176">
        <v>511</v>
      </c>
      <c r="H983" s="176">
        <v>507</v>
      </c>
      <c r="I983" s="176">
        <v>524</v>
      </c>
      <c r="J983" s="176">
        <v>524</v>
      </c>
      <c r="K983" s="161">
        <f>E983-J983</f>
        <v>-6</v>
      </c>
      <c r="L983" s="179">
        <f t="shared" si="352"/>
        <v>-2316.6023166023169</v>
      </c>
      <c r="M983" s="180" t="s">
        <v>7</v>
      </c>
    </row>
    <row r="984" spans="1:13" ht="15.75">
      <c r="A984" s="175">
        <v>42901</v>
      </c>
      <c r="B984" s="176" t="s">
        <v>192</v>
      </c>
      <c r="C984" s="176" t="s">
        <v>8</v>
      </c>
      <c r="D984" s="177">
        <f t="shared" si="351"/>
        <v>443.45898004434588</v>
      </c>
      <c r="E984" s="176">
        <v>451</v>
      </c>
      <c r="F984" s="176">
        <v>455</v>
      </c>
      <c r="G984" s="176">
        <v>459</v>
      </c>
      <c r="H984" s="176">
        <v>463</v>
      </c>
      <c r="I984" s="176">
        <v>545</v>
      </c>
      <c r="J984" s="176">
        <v>454.9</v>
      </c>
      <c r="K984" s="176">
        <f t="shared" ref="K984:K1004" si="353">J984-E984</f>
        <v>3.8999999999999773</v>
      </c>
      <c r="L984" s="177">
        <f t="shared" si="352"/>
        <v>1729.4900221729388</v>
      </c>
      <c r="M984" s="178" t="s">
        <v>5</v>
      </c>
    </row>
    <row r="985" spans="1:13" ht="15.75">
      <c r="A985" s="175">
        <v>43265</v>
      </c>
      <c r="B985" s="176" t="s">
        <v>68</v>
      </c>
      <c r="C985" s="176" t="s">
        <v>6</v>
      </c>
      <c r="D985" s="177">
        <f t="shared" si="351"/>
        <v>4576.6590389016019</v>
      </c>
      <c r="E985" s="176">
        <v>43.7</v>
      </c>
      <c r="F985" s="176">
        <v>43.2</v>
      </c>
      <c r="G985" s="176">
        <v>42.7</v>
      </c>
      <c r="H985" s="176">
        <v>42.2</v>
      </c>
      <c r="I985" s="176">
        <v>44.4</v>
      </c>
      <c r="J985" s="176">
        <v>43.7</v>
      </c>
      <c r="K985" s="176">
        <f t="shared" si="353"/>
        <v>0</v>
      </c>
      <c r="L985" s="177">
        <f>K985*D985</f>
        <v>0</v>
      </c>
      <c r="M985" s="178" t="s">
        <v>171</v>
      </c>
    </row>
    <row r="986" spans="1:13" ht="15.75">
      <c r="A986" s="175">
        <v>43265</v>
      </c>
      <c r="B986" s="176" t="s">
        <v>39</v>
      </c>
      <c r="C986" s="176" t="s">
        <v>8</v>
      </c>
      <c r="D986" s="177">
        <f t="shared" si="351"/>
        <v>334.16875522138679</v>
      </c>
      <c r="E986" s="176">
        <v>598.5</v>
      </c>
      <c r="F986" s="176">
        <v>603</v>
      </c>
      <c r="G986" s="176">
        <v>608</v>
      </c>
      <c r="H986" s="176">
        <v>613</v>
      </c>
      <c r="I986" s="176">
        <v>592</v>
      </c>
      <c r="J986" s="176">
        <v>619</v>
      </c>
      <c r="K986" s="176">
        <f t="shared" si="353"/>
        <v>20.5</v>
      </c>
      <c r="L986" s="177">
        <f t="shared" ref="L986:L989" si="354">K986*D986</f>
        <v>6850.4594820384291</v>
      </c>
      <c r="M986" s="178" t="s">
        <v>5</v>
      </c>
    </row>
    <row r="987" spans="1:13" ht="15.75">
      <c r="A987" s="175">
        <v>43265</v>
      </c>
      <c r="B987" s="176" t="s">
        <v>187</v>
      </c>
      <c r="C987" s="176" t="s">
        <v>8</v>
      </c>
      <c r="D987" s="177">
        <f t="shared" si="351"/>
        <v>88.339222614840992</v>
      </c>
      <c r="E987" s="176">
        <v>2264</v>
      </c>
      <c r="F987" s="176">
        <v>2285</v>
      </c>
      <c r="G987" s="176">
        <v>2305</v>
      </c>
      <c r="H987" s="176">
        <v>2330</v>
      </c>
      <c r="I987" s="176">
        <v>2240</v>
      </c>
      <c r="J987" s="176">
        <v>2280</v>
      </c>
      <c r="K987" s="176">
        <f t="shared" si="353"/>
        <v>16</v>
      </c>
      <c r="L987" s="177">
        <f t="shared" si="354"/>
        <v>1413.4275618374559</v>
      </c>
      <c r="M987" s="178" t="s">
        <v>5</v>
      </c>
    </row>
    <row r="988" spans="1:13" ht="15.75">
      <c r="A988" s="175">
        <v>43265</v>
      </c>
      <c r="B988" s="176" t="s">
        <v>188</v>
      </c>
      <c r="C988" s="176" t="s">
        <v>8</v>
      </c>
      <c r="D988" s="177">
        <f t="shared" si="351"/>
        <v>1069.5187165775401</v>
      </c>
      <c r="E988" s="176">
        <v>187</v>
      </c>
      <c r="F988" s="176">
        <v>189</v>
      </c>
      <c r="G988" s="176">
        <v>191</v>
      </c>
      <c r="H988" s="176">
        <v>193</v>
      </c>
      <c r="I988" s="176">
        <v>184</v>
      </c>
      <c r="J988" s="176">
        <v>189</v>
      </c>
      <c r="K988" s="176">
        <f t="shared" si="353"/>
        <v>2</v>
      </c>
      <c r="L988" s="177">
        <f t="shared" si="354"/>
        <v>2139.0374331550802</v>
      </c>
      <c r="M988" s="178" t="s">
        <v>5</v>
      </c>
    </row>
    <row r="989" spans="1:13" ht="15.75">
      <c r="A989" s="175">
        <v>43265</v>
      </c>
      <c r="B989" s="176" t="s">
        <v>72</v>
      </c>
      <c r="C989" s="176" t="s">
        <v>8</v>
      </c>
      <c r="D989" s="177">
        <f t="shared" si="351"/>
        <v>179.21146953405017</v>
      </c>
      <c r="E989" s="176">
        <v>1116</v>
      </c>
      <c r="F989" s="176">
        <v>1124</v>
      </c>
      <c r="G989" s="176">
        <v>1132</v>
      </c>
      <c r="H989" s="176">
        <v>1140</v>
      </c>
      <c r="I989" s="176">
        <v>1104</v>
      </c>
      <c r="J989" s="176">
        <v>1132</v>
      </c>
      <c r="K989" s="176">
        <f t="shared" si="353"/>
        <v>16</v>
      </c>
      <c r="L989" s="177">
        <f t="shared" si="354"/>
        <v>2867.3835125448027</v>
      </c>
      <c r="M989" s="178" t="s">
        <v>5</v>
      </c>
    </row>
    <row r="990" spans="1:13" ht="15.75">
      <c r="A990" s="175">
        <v>43264</v>
      </c>
      <c r="B990" s="176" t="s">
        <v>185</v>
      </c>
      <c r="C990" s="176" t="s">
        <v>8</v>
      </c>
      <c r="D990" s="177">
        <f t="shared" si="351"/>
        <v>2673.7967914438505</v>
      </c>
      <c r="E990" s="176">
        <v>74.8</v>
      </c>
      <c r="F990" s="176">
        <v>75.400000000000006</v>
      </c>
      <c r="G990" s="176">
        <v>76</v>
      </c>
      <c r="H990" s="176">
        <v>76.5</v>
      </c>
      <c r="I990" s="176">
        <v>73.8</v>
      </c>
      <c r="J990" s="176">
        <v>76.5</v>
      </c>
      <c r="K990" s="176">
        <f t="shared" si="353"/>
        <v>1.7000000000000028</v>
      </c>
      <c r="L990" s="177">
        <f>K990*D990</f>
        <v>4545.4545454545532</v>
      </c>
      <c r="M990" s="178" t="s">
        <v>5</v>
      </c>
    </row>
    <row r="991" spans="1:13" ht="15.75">
      <c r="A991" s="175">
        <v>43264</v>
      </c>
      <c r="B991" s="176" t="s">
        <v>80</v>
      </c>
      <c r="C991" s="176" t="s">
        <v>8</v>
      </c>
      <c r="D991" s="177">
        <f t="shared" si="351"/>
        <v>60.331825037707389</v>
      </c>
      <c r="E991" s="176">
        <v>3315</v>
      </c>
      <c r="F991" s="176">
        <v>3335</v>
      </c>
      <c r="G991" s="176">
        <v>3355</v>
      </c>
      <c r="H991" s="176">
        <v>3380</v>
      </c>
      <c r="I991" s="176">
        <v>3290</v>
      </c>
      <c r="J991" s="176">
        <v>3335</v>
      </c>
      <c r="K991" s="176">
        <f t="shared" si="353"/>
        <v>20</v>
      </c>
      <c r="L991" s="177">
        <f t="shared" ref="L991:L993" si="355">K991*D991</f>
        <v>1206.6365007541478</v>
      </c>
      <c r="M991" s="178" t="s">
        <v>5</v>
      </c>
    </row>
    <row r="992" spans="1:13" ht="15.75">
      <c r="A992" s="175">
        <v>43264</v>
      </c>
      <c r="B992" s="176" t="s">
        <v>186</v>
      </c>
      <c r="C992" s="176" t="s">
        <v>8</v>
      </c>
      <c r="D992" s="177">
        <f t="shared" si="351"/>
        <v>1301.2361743656475</v>
      </c>
      <c r="E992" s="176">
        <v>153.69999999999999</v>
      </c>
      <c r="F992" s="176">
        <v>155</v>
      </c>
      <c r="G992" s="176">
        <v>156.30000000000001</v>
      </c>
      <c r="H992" s="176">
        <v>158</v>
      </c>
      <c r="I992" s="176">
        <v>152.19999999999999</v>
      </c>
      <c r="J992" s="176">
        <v>158</v>
      </c>
      <c r="K992" s="176">
        <f t="shared" si="353"/>
        <v>4.3000000000000114</v>
      </c>
      <c r="L992" s="177">
        <f t="shared" si="355"/>
        <v>5595.3155497722992</v>
      </c>
      <c r="M992" s="178" t="s">
        <v>5</v>
      </c>
    </row>
    <row r="993" spans="1:13" ht="15.75">
      <c r="A993" s="175">
        <v>43264</v>
      </c>
      <c r="B993" s="176" t="s">
        <v>186</v>
      </c>
      <c r="C993" s="176" t="s">
        <v>8</v>
      </c>
      <c r="D993" s="177">
        <f t="shared" si="351"/>
        <v>1275.5102040816325</v>
      </c>
      <c r="E993" s="176">
        <v>156.80000000000001</v>
      </c>
      <c r="F993" s="176">
        <v>158.30000000000001</v>
      </c>
      <c r="G993" s="176">
        <v>159.69999999999999</v>
      </c>
      <c r="H993" s="176">
        <v>161</v>
      </c>
      <c r="I993" s="176">
        <v>154.30000000000001</v>
      </c>
      <c r="J993" s="176">
        <v>158.30000000000001</v>
      </c>
      <c r="K993" s="176">
        <f t="shared" si="353"/>
        <v>1.5</v>
      </c>
      <c r="L993" s="177">
        <f t="shared" si="355"/>
        <v>1913.2653061224487</v>
      </c>
      <c r="M993" s="178" t="s">
        <v>5</v>
      </c>
    </row>
    <row r="994" spans="1:13" ht="15.75">
      <c r="A994" s="175">
        <v>43263</v>
      </c>
      <c r="B994" s="176" t="s">
        <v>177</v>
      </c>
      <c r="C994" s="176" t="s">
        <v>8</v>
      </c>
      <c r="D994" s="177">
        <f t="shared" si="351"/>
        <v>902.93453724604967</v>
      </c>
      <c r="E994" s="176">
        <v>221.5</v>
      </c>
      <c r="F994" s="176">
        <v>223.5</v>
      </c>
      <c r="G994" s="176">
        <v>226</v>
      </c>
      <c r="H994" s="176">
        <v>228.5</v>
      </c>
      <c r="I994" s="176">
        <v>218</v>
      </c>
      <c r="J994" s="176">
        <v>228.5</v>
      </c>
      <c r="K994" s="176">
        <f t="shared" si="353"/>
        <v>7</v>
      </c>
      <c r="L994" s="177">
        <f>K994*D994</f>
        <v>6320.541760722348</v>
      </c>
      <c r="M994" s="178" t="s">
        <v>5</v>
      </c>
    </row>
    <row r="995" spans="1:13" ht="15.75">
      <c r="A995" s="175">
        <v>43263</v>
      </c>
      <c r="B995" s="176" t="s">
        <v>182</v>
      </c>
      <c r="C995" s="176" t="s">
        <v>8</v>
      </c>
      <c r="D995" s="177">
        <f t="shared" si="351"/>
        <v>2277.9043280182232</v>
      </c>
      <c r="E995" s="176">
        <v>87.8</v>
      </c>
      <c r="F995" s="176">
        <v>88.5</v>
      </c>
      <c r="G995" s="176">
        <v>89.3</v>
      </c>
      <c r="H995" s="176">
        <v>90.5</v>
      </c>
      <c r="I995" s="176">
        <v>86.8</v>
      </c>
      <c r="J995" s="176">
        <v>90.5</v>
      </c>
      <c r="K995" s="176">
        <f t="shared" si="353"/>
        <v>2.7000000000000028</v>
      </c>
      <c r="L995" s="177">
        <f t="shared" ref="L995:L998" si="356">K995*D995</f>
        <v>6150.3416856492095</v>
      </c>
      <c r="M995" s="178" t="s">
        <v>5</v>
      </c>
    </row>
    <row r="996" spans="1:13" ht="15.75">
      <c r="A996" s="175">
        <v>43263</v>
      </c>
      <c r="B996" s="176" t="s">
        <v>183</v>
      </c>
      <c r="C996" s="176" t="s">
        <v>8</v>
      </c>
      <c r="D996" s="177">
        <f t="shared" si="351"/>
        <v>267.9169457468185</v>
      </c>
      <c r="E996" s="176">
        <v>746.5</v>
      </c>
      <c r="F996" s="176">
        <v>751</v>
      </c>
      <c r="G996" s="176">
        <v>758</v>
      </c>
      <c r="H996" s="176">
        <v>765</v>
      </c>
      <c r="I996" s="176">
        <v>739</v>
      </c>
      <c r="J996" s="176">
        <v>750</v>
      </c>
      <c r="K996" s="176">
        <f t="shared" si="353"/>
        <v>3.5</v>
      </c>
      <c r="L996" s="177">
        <f t="shared" si="356"/>
        <v>937.70931011386472</v>
      </c>
      <c r="M996" s="178" t="s">
        <v>5</v>
      </c>
    </row>
    <row r="997" spans="1:13" ht="15.75">
      <c r="A997" s="175">
        <v>43263</v>
      </c>
      <c r="B997" s="176" t="s">
        <v>177</v>
      </c>
      <c r="C997" s="176" t="s">
        <v>8</v>
      </c>
      <c r="D997" s="177">
        <f t="shared" si="351"/>
        <v>865.80086580086584</v>
      </c>
      <c r="E997" s="176">
        <v>231</v>
      </c>
      <c r="F997" s="176">
        <v>233</v>
      </c>
      <c r="G997" s="176">
        <v>235</v>
      </c>
      <c r="H997" s="176">
        <v>237</v>
      </c>
      <c r="I997" s="176">
        <v>228</v>
      </c>
      <c r="J997" s="176">
        <v>233</v>
      </c>
      <c r="K997" s="176">
        <f t="shared" si="353"/>
        <v>2</v>
      </c>
      <c r="L997" s="177">
        <f t="shared" si="356"/>
        <v>1731.6017316017317</v>
      </c>
      <c r="M997" s="178" t="s">
        <v>5</v>
      </c>
    </row>
    <row r="998" spans="1:13" ht="15.75">
      <c r="A998" s="175">
        <v>43263</v>
      </c>
      <c r="B998" s="176" t="s">
        <v>184</v>
      </c>
      <c r="C998" s="176" t="s">
        <v>8</v>
      </c>
      <c r="D998" s="177">
        <f t="shared" si="351"/>
        <v>539.08355795148248</v>
      </c>
      <c r="E998" s="176">
        <v>371</v>
      </c>
      <c r="F998" s="176">
        <v>373.5</v>
      </c>
      <c r="G998" s="176">
        <v>376</v>
      </c>
      <c r="H998" s="176">
        <v>379</v>
      </c>
      <c r="I998" s="176">
        <v>368</v>
      </c>
      <c r="J998" s="176">
        <v>371</v>
      </c>
      <c r="K998" s="176">
        <f t="shared" si="353"/>
        <v>0</v>
      </c>
      <c r="L998" s="177">
        <f t="shared" si="356"/>
        <v>0</v>
      </c>
      <c r="M998" s="178" t="s">
        <v>171</v>
      </c>
    </row>
    <row r="999" spans="1:13" ht="15.75">
      <c r="A999" s="175">
        <v>43262</v>
      </c>
      <c r="B999" s="176" t="s">
        <v>177</v>
      </c>
      <c r="C999" s="176" t="s">
        <v>8</v>
      </c>
      <c r="D999" s="177">
        <f t="shared" si="351"/>
        <v>890.86859688195989</v>
      </c>
      <c r="E999" s="176">
        <v>224.5</v>
      </c>
      <c r="F999" s="176">
        <v>226.5</v>
      </c>
      <c r="G999" s="176">
        <v>228.5</v>
      </c>
      <c r="H999" s="176">
        <v>232</v>
      </c>
      <c r="I999" s="176">
        <v>221.5</v>
      </c>
      <c r="J999" s="176">
        <v>226.5</v>
      </c>
      <c r="K999" s="176">
        <f t="shared" si="353"/>
        <v>2</v>
      </c>
      <c r="L999" s="177">
        <f>K999*D999</f>
        <v>1781.7371937639198</v>
      </c>
      <c r="M999" s="178" t="s">
        <v>5</v>
      </c>
    </row>
    <row r="1000" spans="1:13" ht="15.75">
      <c r="A1000" s="175">
        <v>43262</v>
      </c>
      <c r="B1000" s="176" t="s">
        <v>24</v>
      </c>
      <c r="C1000" s="176" t="s">
        <v>8</v>
      </c>
      <c r="D1000" s="177">
        <f t="shared" si="351"/>
        <v>579.71014492753625</v>
      </c>
      <c r="E1000" s="176">
        <v>345</v>
      </c>
      <c r="F1000" s="176">
        <v>347.5</v>
      </c>
      <c r="G1000" s="176">
        <v>350</v>
      </c>
      <c r="H1000" s="176">
        <v>353</v>
      </c>
      <c r="I1000" s="176">
        <v>342</v>
      </c>
      <c r="J1000" s="176">
        <v>352.9</v>
      </c>
      <c r="K1000" s="176">
        <f t="shared" si="353"/>
        <v>7.8999999999999773</v>
      </c>
      <c r="L1000" s="177">
        <f t="shared" ref="L1000:L1004" si="357">K1000*D1000</f>
        <v>4579.7101449275233</v>
      </c>
      <c r="M1000" s="178" t="s">
        <v>5</v>
      </c>
    </row>
    <row r="1001" spans="1:13" ht="15.75">
      <c r="A1001" s="175">
        <v>43262</v>
      </c>
      <c r="B1001" s="176" t="s">
        <v>178</v>
      </c>
      <c r="C1001" s="176" t="s">
        <v>8</v>
      </c>
      <c r="D1001" s="177">
        <f t="shared" si="351"/>
        <v>148.14814814814815</v>
      </c>
      <c r="E1001" s="176">
        <v>1350</v>
      </c>
      <c r="F1001" s="176">
        <v>1365</v>
      </c>
      <c r="G1001" s="176">
        <v>1375</v>
      </c>
      <c r="H1001" s="176">
        <v>1390</v>
      </c>
      <c r="I1001" s="176">
        <v>1330</v>
      </c>
      <c r="J1001" s="176">
        <v>1390</v>
      </c>
      <c r="K1001" s="176">
        <f t="shared" si="353"/>
        <v>40</v>
      </c>
      <c r="L1001" s="177">
        <f t="shared" si="357"/>
        <v>5925.9259259259261</v>
      </c>
      <c r="M1001" s="178" t="s">
        <v>5</v>
      </c>
    </row>
    <row r="1002" spans="1:13" ht="15.75">
      <c r="A1002" s="175">
        <v>43262</v>
      </c>
      <c r="B1002" s="176" t="s">
        <v>179</v>
      </c>
      <c r="C1002" s="176" t="s">
        <v>8</v>
      </c>
      <c r="D1002" s="177">
        <f t="shared" si="351"/>
        <v>470.58823529411762</v>
      </c>
      <c r="E1002" s="176">
        <v>425</v>
      </c>
      <c r="F1002" s="176">
        <v>429</v>
      </c>
      <c r="G1002" s="176">
        <v>433</v>
      </c>
      <c r="H1002" s="176">
        <v>438</v>
      </c>
      <c r="I1002" s="176">
        <v>420</v>
      </c>
      <c r="J1002" s="176">
        <v>420</v>
      </c>
      <c r="K1002" s="161">
        <f t="shared" si="353"/>
        <v>-5</v>
      </c>
      <c r="L1002" s="179">
        <f t="shared" si="357"/>
        <v>-2352.9411764705883</v>
      </c>
      <c r="M1002" s="180" t="s">
        <v>7</v>
      </c>
    </row>
    <row r="1003" spans="1:13" ht="15.75">
      <c r="A1003" s="175">
        <v>43262</v>
      </c>
      <c r="B1003" s="176" t="s">
        <v>180</v>
      </c>
      <c r="C1003" s="176" t="s">
        <v>8</v>
      </c>
      <c r="D1003" s="177">
        <f t="shared" si="351"/>
        <v>1024.0655401945723</v>
      </c>
      <c r="E1003" s="176">
        <v>195.3</v>
      </c>
      <c r="F1003" s="176">
        <v>196.5</v>
      </c>
      <c r="G1003" s="176">
        <v>198</v>
      </c>
      <c r="H1003" s="176">
        <v>200</v>
      </c>
      <c r="I1003" s="176">
        <v>193.5</v>
      </c>
      <c r="J1003" s="176">
        <v>195.3</v>
      </c>
      <c r="K1003" s="176">
        <f t="shared" si="353"/>
        <v>0</v>
      </c>
      <c r="L1003" s="177">
        <f t="shared" si="357"/>
        <v>0</v>
      </c>
      <c r="M1003" s="178" t="s">
        <v>171</v>
      </c>
    </row>
    <row r="1004" spans="1:13" ht="15.75">
      <c r="A1004" s="175">
        <v>43262</v>
      </c>
      <c r="B1004" s="176" t="s">
        <v>181</v>
      </c>
      <c r="C1004" s="176" t="s">
        <v>8</v>
      </c>
      <c r="D1004" s="177">
        <f t="shared" si="351"/>
        <v>76.569678407350693</v>
      </c>
      <c r="E1004" s="176">
        <v>2612</v>
      </c>
      <c r="F1004" s="176">
        <v>2630</v>
      </c>
      <c r="G1004" s="176">
        <v>2650</v>
      </c>
      <c r="H1004" s="176">
        <v>2665</v>
      </c>
      <c r="I1004" s="176">
        <v>2590</v>
      </c>
      <c r="J1004" s="176">
        <v>2590</v>
      </c>
      <c r="K1004" s="161">
        <f t="shared" si="353"/>
        <v>-22</v>
      </c>
      <c r="L1004" s="179">
        <f t="shared" si="357"/>
        <v>-1684.5329249617153</v>
      </c>
      <c r="M1004" s="180" t="s">
        <v>7</v>
      </c>
    </row>
    <row r="1005" spans="1:13" ht="15.75">
      <c r="A1005" s="175">
        <v>43259</v>
      </c>
      <c r="B1005" s="176" t="s">
        <v>39</v>
      </c>
      <c r="C1005" s="176" t="s">
        <v>6</v>
      </c>
      <c r="D1005" s="177">
        <f t="shared" si="351"/>
        <v>355.23978685612786</v>
      </c>
      <c r="E1005" s="176">
        <v>563</v>
      </c>
      <c r="F1005" s="176">
        <v>559</v>
      </c>
      <c r="G1005" s="176">
        <v>555</v>
      </c>
      <c r="H1005" s="176">
        <v>550</v>
      </c>
      <c r="I1005" s="176">
        <v>568</v>
      </c>
      <c r="J1005" s="176">
        <v>559</v>
      </c>
      <c r="K1005" s="176">
        <f>E1005-J1005</f>
        <v>4</v>
      </c>
      <c r="L1005" s="177">
        <f>K1005*D1005</f>
        <v>1420.9591474245115</v>
      </c>
      <c r="M1005" s="178" t="s">
        <v>5</v>
      </c>
    </row>
    <row r="1006" spans="1:13" ht="15.75">
      <c r="A1006" s="175">
        <v>43259</v>
      </c>
      <c r="B1006" s="176" t="s">
        <v>73</v>
      </c>
      <c r="C1006" s="176" t="s">
        <v>8</v>
      </c>
      <c r="D1006" s="177">
        <f t="shared" si="351"/>
        <v>722.02166064981952</v>
      </c>
      <c r="E1006" s="176">
        <v>277</v>
      </c>
      <c r="F1006" s="176">
        <v>279</v>
      </c>
      <c r="G1006" s="176">
        <v>281.5</v>
      </c>
      <c r="H1006" s="176">
        <v>284</v>
      </c>
      <c r="I1006" s="176">
        <v>274</v>
      </c>
      <c r="J1006" s="176">
        <v>274</v>
      </c>
      <c r="K1006" s="179">
        <f t="shared" ref="K1006:K1027" si="358">J1006-E1006</f>
        <v>-3</v>
      </c>
      <c r="L1006" s="179">
        <f t="shared" ref="L1006:L1010" si="359">K1006*D1006</f>
        <v>-2166.0649819494583</v>
      </c>
      <c r="M1006" s="180" t="s">
        <v>7</v>
      </c>
    </row>
    <row r="1007" spans="1:13" ht="15.75">
      <c r="A1007" s="175">
        <v>43259</v>
      </c>
      <c r="B1007" s="176" t="s">
        <v>175</v>
      </c>
      <c r="C1007" s="176" t="s">
        <v>8</v>
      </c>
      <c r="D1007" s="177">
        <f t="shared" si="351"/>
        <v>184.33179723502303</v>
      </c>
      <c r="E1007" s="176">
        <v>1085</v>
      </c>
      <c r="F1007" s="176">
        <v>1092</v>
      </c>
      <c r="G1007" s="176">
        <v>1100</v>
      </c>
      <c r="H1007" s="176">
        <v>1110</v>
      </c>
      <c r="I1007" s="176">
        <v>1075</v>
      </c>
      <c r="J1007" s="176">
        <v>1110</v>
      </c>
      <c r="K1007" s="177">
        <f t="shared" si="358"/>
        <v>25</v>
      </c>
      <c r="L1007" s="177">
        <f t="shared" si="359"/>
        <v>4608.294930875576</v>
      </c>
      <c r="M1007" s="178" t="s">
        <v>5</v>
      </c>
    </row>
    <row r="1008" spans="1:13" ht="15.75">
      <c r="A1008" s="175">
        <v>43259</v>
      </c>
      <c r="B1008" s="176" t="s">
        <v>72</v>
      </c>
      <c r="C1008" s="176" t="s">
        <v>8</v>
      </c>
      <c r="D1008" s="177">
        <f t="shared" si="351"/>
        <v>185.87360594795538</v>
      </c>
      <c r="E1008" s="176">
        <v>1076</v>
      </c>
      <c r="F1008" s="176">
        <v>1085</v>
      </c>
      <c r="G1008" s="176">
        <v>1095</v>
      </c>
      <c r="H1008" s="176">
        <v>1105</v>
      </c>
      <c r="I1008" s="176">
        <v>1065</v>
      </c>
      <c r="J1008" s="176">
        <v>1076</v>
      </c>
      <c r="K1008" s="177">
        <f t="shared" si="358"/>
        <v>0</v>
      </c>
      <c r="L1008" s="177">
        <f t="shared" si="359"/>
        <v>0</v>
      </c>
      <c r="M1008" s="178" t="s">
        <v>5</v>
      </c>
    </row>
    <row r="1009" spans="1:13" ht="15.75">
      <c r="A1009" s="175">
        <v>43259</v>
      </c>
      <c r="B1009" s="176" t="s">
        <v>165</v>
      </c>
      <c r="C1009" s="176" t="s">
        <v>8</v>
      </c>
      <c r="D1009" s="177">
        <f t="shared" si="351"/>
        <v>616.33281972265024</v>
      </c>
      <c r="E1009" s="176">
        <v>324.5</v>
      </c>
      <c r="F1009" s="176">
        <v>327</v>
      </c>
      <c r="G1009" s="176">
        <v>330</v>
      </c>
      <c r="H1009" s="176">
        <v>333</v>
      </c>
      <c r="I1009" s="176">
        <v>321</v>
      </c>
      <c r="J1009" s="176">
        <v>326.75</v>
      </c>
      <c r="K1009" s="177">
        <f t="shared" si="358"/>
        <v>2.25</v>
      </c>
      <c r="L1009" s="177">
        <f t="shared" si="359"/>
        <v>1386.748844375963</v>
      </c>
      <c r="M1009" s="178" t="s">
        <v>5</v>
      </c>
    </row>
    <row r="1010" spans="1:13" ht="15.75">
      <c r="A1010" s="175">
        <v>43259</v>
      </c>
      <c r="B1010" s="176" t="s">
        <v>176</v>
      </c>
      <c r="C1010" s="176" t="s">
        <v>8</v>
      </c>
      <c r="D1010" s="177">
        <f t="shared" ref="D1010:D1037" si="360">200000/E1010</f>
        <v>921.65898617511516</v>
      </c>
      <c r="E1010" s="176">
        <v>217</v>
      </c>
      <c r="F1010" s="176">
        <v>219</v>
      </c>
      <c r="G1010" s="176">
        <v>221.5</v>
      </c>
      <c r="H1010" s="176">
        <v>224</v>
      </c>
      <c r="I1010" s="176">
        <v>212.5</v>
      </c>
      <c r="J1010" s="176">
        <v>218.4</v>
      </c>
      <c r="K1010" s="177">
        <f t="shared" si="358"/>
        <v>1.4000000000000057</v>
      </c>
      <c r="L1010" s="177">
        <f t="shared" si="359"/>
        <v>1290.3225806451665</v>
      </c>
      <c r="M1010" s="178" t="s">
        <v>5</v>
      </c>
    </row>
    <row r="1011" spans="1:13" ht="15.75">
      <c r="A1011" s="175">
        <v>43258</v>
      </c>
      <c r="B1011" s="176" t="s">
        <v>72</v>
      </c>
      <c r="C1011" s="176" t="s">
        <v>8</v>
      </c>
      <c r="D1011" s="177">
        <f t="shared" si="360"/>
        <v>186.21973929236498</v>
      </c>
      <c r="E1011" s="176">
        <v>1074</v>
      </c>
      <c r="F1011" s="176">
        <v>1080</v>
      </c>
      <c r="G1011" s="176">
        <v>1087</v>
      </c>
      <c r="H1011" s="176">
        <v>1097</v>
      </c>
      <c r="I1011" s="176">
        <v>1064</v>
      </c>
      <c r="J1011" s="176">
        <v>1064</v>
      </c>
      <c r="K1011" s="161">
        <f t="shared" si="358"/>
        <v>-10</v>
      </c>
      <c r="L1011" s="179">
        <f t="shared" ref="L1011:L1016" si="361">K1011*D1011</f>
        <v>-1862.1973929236497</v>
      </c>
      <c r="M1011" s="180" t="s">
        <v>7</v>
      </c>
    </row>
    <row r="1012" spans="1:13" ht="15.75">
      <c r="A1012" s="175">
        <v>43258</v>
      </c>
      <c r="B1012" s="176" t="s">
        <v>172</v>
      </c>
      <c r="C1012" s="176" t="s">
        <v>8</v>
      </c>
      <c r="D1012" s="177">
        <f t="shared" si="360"/>
        <v>340.13605442176873</v>
      </c>
      <c r="E1012" s="176">
        <v>588</v>
      </c>
      <c r="F1012" s="176">
        <v>592</v>
      </c>
      <c r="G1012" s="176">
        <v>597</v>
      </c>
      <c r="H1012" s="176">
        <v>602</v>
      </c>
      <c r="I1012" s="176">
        <v>582</v>
      </c>
      <c r="J1012" s="176">
        <v>602</v>
      </c>
      <c r="K1012" s="176">
        <f t="shared" si="358"/>
        <v>14</v>
      </c>
      <c r="L1012" s="177">
        <f t="shared" si="361"/>
        <v>4761.9047619047624</v>
      </c>
      <c r="M1012" s="178" t="s">
        <v>5</v>
      </c>
    </row>
    <row r="1013" spans="1:13" ht="15.75">
      <c r="A1013" s="175">
        <v>43258</v>
      </c>
      <c r="B1013" s="176" t="s">
        <v>172</v>
      </c>
      <c r="C1013" s="176" t="s">
        <v>8</v>
      </c>
      <c r="D1013" s="177">
        <f t="shared" si="360"/>
        <v>331.12582781456956</v>
      </c>
      <c r="E1013" s="176">
        <v>604</v>
      </c>
      <c r="F1013" s="176">
        <v>608</v>
      </c>
      <c r="G1013" s="176">
        <v>613</v>
      </c>
      <c r="H1013" s="176">
        <v>618</v>
      </c>
      <c r="I1013" s="176">
        <v>598</v>
      </c>
      <c r="J1013" s="176">
        <v>608</v>
      </c>
      <c r="K1013" s="176">
        <f t="shared" si="358"/>
        <v>4</v>
      </c>
      <c r="L1013" s="177">
        <f t="shared" si="361"/>
        <v>1324.5033112582782</v>
      </c>
      <c r="M1013" s="178" t="s">
        <v>5</v>
      </c>
    </row>
    <row r="1014" spans="1:13" ht="15.75">
      <c r="A1014" s="175">
        <v>43258</v>
      </c>
      <c r="B1014" s="176" t="s">
        <v>173</v>
      </c>
      <c r="C1014" s="176" t="s">
        <v>8</v>
      </c>
      <c r="D1014" s="177">
        <f t="shared" si="360"/>
        <v>131.57894736842104</v>
      </c>
      <c r="E1014" s="176">
        <v>1520</v>
      </c>
      <c r="F1014" s="176">
        <v>1530</v>
      </c>
      <c r="G1014" s="176">
        <v>1540</v>
      </c>
      <c r="H1014" s="176">
        <v>1555</v>
      </c>
      <c r="I1014" s="176">
        <v>1505</v>
      </c>
      <c r="J1014" s="176">
        <v>1530</v>
      </c>
      <c r="K1014" s="176">
        <f t="shared" si="358"/>
        <v>10</v>
      </c>
      <c r="L1014" s="177">
        <f t="shared" si="361"/>
        <v>1315.7894736842104</v>
      </c>
      <c r="M1014" s="178" t="s">
        <v>5</v>
      </c>
    </row>
    <row r="1015" spans="1:13" ht="15.75">
      <c r="A1015" s="175">
        <v>43258</v>
      </c>
      <c r="B1015" s="176" t="s">
        <v>77</v>
      </c>
      <c r="C1015" s="176" t="s">
        <v>8</v>
      </c>
      <c r="D1015" s="177">
        <f t="shared" si="360"/>
        <v>1148.105625717566</v>
      </c>
      <c r="E1015" s="176">
        <v>174.2</v>
      </c>
      <c r="F1015" s="176">
        <v>175.5</v>
      </c>
      <c r="G1015" s="176">
        <v>177</v>
      </c>
      <c r="H1015" s="176">
        <v>179</v>
      </c>
      <c r="I1015" s="176">
        <v>172.5</v>
      </c>
      <c r="J1015" s="176">
        <v>175.4</v>
      </c>
      <c r="K1015" s="176">
        <f t="shared" si="358"/>
        <v>1.2000000000000171</v>
      </c>
      <c r="L1015" s="177">
        <f t="shared" si="361"/>
        <v>1377.7267508610987</v>
      </c>
      <c r="M1015" s="178" t="s">
        <v>5</v>
      </c>
    </row>
    <row r="1016" spans="1:13" ht="15.75">
      <c r="A1016" s="175">
        <v>43258</v>
      </c>
      <c r="B1016" s="176" t="s">
        <v>174</v>
      </c>
      <c r="C1016" s="176" t="s">
        <v>8</v>
      </c>
      <c r="D1016" s="177">
        <f t="shared" si="360"/>
        <v>2317.4971031286213</v>
      </c>
      <c r="E1016" s="176">
        <v>86.3</v>
      </c>
      <c r="F1016" s="176">
        <v>87</v>
      </c>
      <c r="G1016" s="176">
        <v>87.7</v>
      </c>
      <c r="H1016" s="176">
        <v>88.5</v>
      </c>
      <c r="I1016" s="176">
        <v>85.3</v>
      </c>
      <c r="J1016" s="176">
        <v>88.5</v>
      </c>
      <c r="K1016" s="176">
        <f t="shared" si="358"/>
        <v>2.2000000000000028</v>
      </c>
      <c r="L1016" s="177">
        <f t="shared" si="361"/>
        <v>5098.4936268829733</v>
      </c>
      <c r="M1016" s="178" t="s">
        <v>5</v>
      </c>
    </row>
    <row r="1017" spans="1:13" ht="15.75">
      <c r="A1017" s="175">
        <v>43257</v>
      </c>
      <c r="B1017" s="176" t="s">
        <v>52</v>
      </c>
      <c r="C1017" s="176" t="s">
        <v>8</v>
      </c>
      <c r="D1017" s="177">
        <f t="shared" si="360"/>
        <v>2919.7080291970801</v>
      </c>
      <c r="E1017" s="176">
        <v>68.5</v>
      </c>
      <c r="F1017" s="176">
        <v>69.099999999999994</v>
      </c>
      <c r="G1017" s="176">
        <v>69.8</v>
      </c>
      <c r="H1017" s="176">
        <v>70.5</v>
      </c>
      <c r="I1017" s="176">
        <v>67.599999999999994</v>
      </c>
      <c r="J1017" s="176">
        <v>67.599999999999994</v>
      </c>
      <c r="K1017" s="161">
        <f t="shared" si="358"/>
        <v>-0.90000000000000568</v>
      </c>
      <c r="L1017" s="179">
        <f t="shared" ref="L1017:L1026" si="362">K1017*D1017</f>
        <v>-2627.7372262773888</v>
      </c>
      <c r="M1017" s="180" t="s">
        <v>7</v>
      </c>
    </row>
    <row r="1018" spans="1:13" ht="15.75">
      <c r="A1018" s="175">
        <v>43257</v>
      </c>
      <c r="B1018" s="176" t="s">
        <v>163</v>
      </c>
      <c r="C1018" s="176" t="s">
        <v>8</v>
      </c>
      <c r="D1018" s="177">
        <f t="shared" si="360"/>
        <v>1454.5454545454545</v>
      </c>
      <c r="E1018" s="176">
        <v>137.5</v>
      </c>
      <c r="F1018" s="176">
        <v>38.75</v>
      </c>
      <c r="G1018" s="176">
        <v>140</v>
      </c>
      <c r="H1018" s="176">
        <v>141.5</v>
      </c>
      <c r="I1018" s="176">
        <v>136</v>
      </c>
      <c r="J1018" s="176">
        <v>140</v>
      </c>
      <c r="K1018" s="176">
        <f t="shared" si="358"/>
        <v>2.5</v>
      </c>
      <c r="L1018" s="177">
        <f t="shared" si="362"/>
        <v>3636.363636363636</v>
      </c>
      <c r="M1018" s="178" t="s">
        <v>5</v>
      </c>
    </row>
    <row r="1019" spans="1:13" ht="15.75">
      <c r="A1019" s="175">
        <v>43257</v>
      </c>
      <c r="B1019" s="176" t="s">
        <v>164</v>
      </c>
      <c r="C1019" s="176" t="s">
        <v>8</v>
      </c>
      <c r="D1019" s="177">
        <f t="shared" si="360"/>
        <v>363.47114947751021</v>
      </c>
      <c r="E1019" s="176">
        <v>550.25</v>
      </c>
      <c r="F1019" s="176">
        <v>554</v>
      </c>
      <c r="G1019" s="176">
        <v>559</v>
      </c>
      <c r="H1019" s="176">
        <v>564</v>
      </c>
      <c r="I1019" s="176">
        <v>545</v>
      </c>
      <c r="J1019" s="176">
        <v>564</v>
      </c>
      <c r="K1019" s="176">
        <f t="shared" si="358"/>
        <v>13.75</v>
      </c>
      <c r="L1019" s="177">
        <f t="shared" si="362"/>
        <v>4997.7283053157653</v>
      </c>
      <c r="M1019" s="178" t="s">
        <v>5</v>
      </c>
    </row>
    <row r="1020" spans="1:13" ht="15.75">
      <c r="A1020" s="175">
        <v>43257</v>
      </c>
      <c r="B1020" s="176" t="s">
        <v>165</v>
      </c>
      <c r="C1020" s="176" t="s">
        <v>8</v>
      </c>
      <c r="D1020" s="177">
        <f t="shared" si="360"/>
        <v>634.92063492063494</v>
      </c>
      <c r="E1020" s="176">
        <v>315</v>
      </c>
      <c r="F1020" s="176">
        <v>317.5</v>
      </c>
      <c r="G1020" s="176">
        <v>320.5</v>
      </c>
      <c r="H1020" s="176">
        <v>323.5</v>
      </c>
      <c r="I1020" s="176">
        <v>311</v>
      </c>
      <c r="J1020" s="176">
        <v>315</v>
      </c>
      <c r="K1020" s="176">
        <f t="shared" si="358"/>
        <v>0</v>
      </c>
      <c r="L1020" s="177">
        <f t="shared" si="362"/>
        <v>0</v>
      </c>
      <c r="M1020" s="178" t="s">
        <v>171</v>
      </c>
    </row>
    <row r="1021" spans="1:13" ht="15.75">
      <c r="A1021" s="175">
        <v>43257</v>
      </c>
      <c r="B1021" s="176" t="s">
        <v>166</v>
      </c>
      <c r="C1021" s="176" t="s">
        <v>8</v>
      </c>
      <c r="D1021" s="177">
        <f t="shared" si="360"/>
        <v>1136.3636363636363</v>
      </c>
      <c r="E1021" s="176">
        <v>176</v>
      </c>
      <c r="F1021" s="176">
        <v>178</v>
      </c>
      <c r="G1021" s="176">
        <v>180</v>
      </c>
      <c r="H1021" s="176">
        <v>182</v>
      </c>
      <c r="I1021" s="176">
        <v>174</v>
      </c>
      <c r="J1021" s="176">
        <v>176</v>
      </c>
      <c r="K1021" s="176">
        <f t="shared" si="358"/>
        <v>0</v>
      </c>
      <c r="L1021" s="177">
        <f t="shared" si="362"/>
        <v>0</v>
      </c>
      <c r="M1021" s="178" t="s">
        <v>171</v>
      </c>
    </row>
    <row r="1022" spans="1:13" ht="15.75">
      <c r="A1022" s="175">
        <v>43257</v>
      </c>
      <c r="B1022" s="176" t="s">
        <v>4</v>
      </c>
      <c r="C1022" s="176" t="s">
        <v>8</v>
      </c>
      <c r="D1022" s="177">
        <f t="shared" si="360"/>
        <v>1814.0589569160998</v>
      </c>
      <c r="E1022" s="176">
        <v>110.25</v>
      </c>
      <c r="F1022" s="176">
        <v>111.25</v>
      </c>
      <c r="G1022" s="176">
        <v>112.25</v>
      </c>
      <c r="H1022" s="176">
        <v>113.5</v>
      </c>
      <c r="I1022" s="176">
        <v>108.8</v>
      </c>
      <c r="J1022" s="176">
        <v>111.1</v>
      </c>
      <c r="K1022" s="176">
        <f t="shared" si="358"/>
        <v>0.84999999999999432</v>
      </c>
      <c r="L1022" s="177">
        <f t="shared" si="362"/>
        <v>1541.9501133786746</v>
      </c>
      <c r="M1022" s="178" t="s">
        <v>5</v>
      </c>
    </row>
    <row r="1023" spans="1:13" ht="15.75">
      <c r="A1023" s="175">
        <v>43257</v>
      </c>
      <c r="B1023" s="176" t="s">
        <v>167</v>
      </c>
      <c r="C1023" s="176" t="s">
        <v>8</v>
      </c>
      <c r="D1023" s="177">
        <f t="shared" si="360"/>
        <v>492.61083743842363</v>
      </c>
      <c r="E1023" s="176">
        <v>406</v>
      </c>
      <c r="F1023" s="176">
        <v>409.5</v>
      </c>
      <c r="G1023" s="176">
        <v>413.5</v>
      </c>
      <c r="H1023" s="176">
        <v>418</v>
      </c>
      <c r="I1023" s="176">
        <v>400</v>
      </c>
      <c r="J1023" s="176">
        <v>418</v>
      </c>
      <c r="K1023" s="176">
        <f t="shared" si="358"/>
        <v>12</v>
      </c>
      <c r="L1023" s="177">
        <f t="shared" ref="L1023" si="363">K1023*D1023</f>
        <v>5911.3300492610833</v>
      </c>
      <c r="M1023" s="178" t="s">
        <v>5</v>
      </c>
    </row>
    <row r="1024" spans="1:13" ht="15.75">
      <c r="A1024" s="175">
        <v>43257</v>
      </c>
      <c r="B1024" s="176" t="s">
        <v>168</v>
      </c>
      <c r="C1024" s="176" t="s">
        <v>8</v>
      </c>
      <c r="D1024" s="177">
        <f t="shared" si="360"/>
        <v>184.50184501845018</v>
      </c>
      <c r="E1024" s="176">
        <v>1084</v>
      </c>
      <c r="F1024" s="176">
        <v>1092</v>
      </c>
      <c r="G1024" s="176">
        <v>1100</v>
      </c>
      <c r="H1024" s="176">
        <v>1110</v>
      </c>
      <c r="I1024" s="176">
        <v>1075</v>
      </c>
      <c r="J1024" s="176">
        <v>1092</v>
      </c>
      <c r="K1024" s="176">
        <f t="shared" si="358"/>
        <v>8</v>
      </c>
      <c r="L1024" s="177">
        <f t="shared" si="362"/>
        <v>1476.0147601476015</v>
      </c>
      <c r="M1024" s="178" t="s">
        <v>5</v>
      </c>
    </row>
    <row r="1025" spans="1:13" ht="15.75">
      <c r="A1025" s="175">
        <v>43257</v>
      </c>
      <c r="B1025" s="176" t="s">
        <v>169</v>
      </c>
      <c r="C1025" s="176" t="s">
        <v>8</v>
      </c>
      <c r="D1025" s="177">
        <f t="shared" si="360"/>
        <v>1503.7593984962407</v>
      </c>
      <c r="E1025" s="176">
        <v>133</v>
      </c>
      <c r="F1025" s="176">
        <v>134.5</v>
      </c>
      <c r="G1025" s="176">
        <v>136</v>
      </c>
      <c r="H1025" s="176">
        <v>138</v>
      </c>
      <c r="I1025" s="176">
        <v>131</v>
      </c>
      <c r="J1025" s="176">
        <v>136</v>
      </c>
      <c r="K1025" s="176">
        <f t="shared" si="358"/>
        <v>3</v>
      </c>
      <c r="L1025" s="177">
        <f t="shared" si="362"/>
        <v>4511.2781954887223</v>
      </c>
      <c r="M1025" s="178" t="s">
        <v>5</v>
      </c>
    </row>
    <row r="1026" spans="1:13" ht="15.75">
      <c r="A1026" s="175">
        <v>43257</v>
      </c>
      <c r="B1026" s="176" t="s">
        <v>170</v>
      </c>
      <c r="C1026" s="176" t="s">
        <v>8</v>
      </c>
      <c r="D1026" s="177">
        <f t="shared" si="360"/>
        <v>623.05295950155767</v>
      </c>
      <c r="E1026" s="176">
        <v>321</v>
      </c>
      <c r="F1026" s="176">
        <v>323.5</v>
      </c>
      <c r="G1026" s="176">
        <v>326</v>
      </c>
      <c r="H1026" s="176">
        <v>330</v>
      </c>
      <c r="I1026" s="176">
        <v>318</v>
      </c>
      <c r="J1026" s="176">
        <v>323</v>
      </c>
      <c r="K1026" s="176">
        <f t="shared" si="358"/>
        <v>2</v>
      </c>
      <c r="L1026" s="177">
        <f t="shared" si="362"/>
        <v>1246.1059190031153</v>
      </c>
      <c r="M1026" s="178" t="s">
        <v>5</v>
      </c>
    </row>
    <row r="1027" spans="1:13" ht="15.75">
      <c r="A1027" s="175">
        <v>43256</v>
      </c>
      <c r="B1027" s="176" t="s">
        <v>160</v>
      </c>
      <c r="C1027" s="176" t="s">
        <v>8</v>
      </c>
      <c r="D1027" s="177">
        <f t="shared" si="360"/>
        <v>1449.2753623188405</v>
      </c>
      <c r="E1027" s="176">
        <v>138</v>
      </c>
      <c r="F1027" s="176">
        <v>139.30000000000001</v>
      </c>
      <c r="G1027" s="176">
        <v>140.5</v>
      </c>
      <c r="H1027" s="176">
        <v>142</v>
      </c>
      <c r="I1027" s="176">
        <v>136</v>
      </c>
      <c r="J1027" s="176">
        <v>142</v>
      </c>
      <c r="K1027" s="176">
        <f t="shared" si="358"/>
        <v>4</v>
      </c>
      <c r="L1027" s="177">
        <f t="shared" ref="L1027:L1033" si="364">K1027*D1027</f>
        <v>5797.101449275362</v>
      </c>
      <c r="M1027" s="178" t="s">
        <v>5</v>
      </c>
    </row>
    <row r="1028" spans="1:13" ht="15.75">
      <c r="A1028" s="175">
        <v>43256</v>
      </c>
      <c r="B1028" s="176" t="s">
        <v>72</v>
      </c>
      <c r="C1028" s="176" t="s">
        <v>6</v>
      </c>
      <c r="D1028" s="177">
        <f t="shared" si="360"/>
        <v>196.07843137254903</v>
      </c>
      <c r="E1028" s="176">
        <v>1020</v>
      </c>
      <c r="F1028" s="176">
        <v>1012</v>
      </c>
      <c r="G1028" s="176">
        <v>1002</v>
      </c>
      <c r="H1028" s="176">
        <v>995</v>
      </c>
      <c r="I1028" s="176">
        <v>1030</v>
      </c>
      <c r="J1028" s="176">
        <v>1004.1</v>
      </c>
      <c r="K1028" s="176">
        <v>15.9</v>
      </c>
      <c r="L1028" s="177">
        <f t="shared" si="364"/>
        <v>3117.6470588235297</v>
      </c>
      <c r="M1028" s="178" t="s">
        <v>5</v>
      </c>
    </row>
    <row r="1029" spans="1:13" ht="15.75">
      <c r="A1029" s="175">
        <v>43256</v>
      </c>
      <c r="B1029" s="176" t="s">
        <v>161</v>
      </c>
      <c r="C1029" s="176" t="s">
        <v>8</v>
      </c>
      <c r="D1029" s="177">
        <f t="shared" si="360"/>
        <v>1041.6666666666667</v>
      </c>
      <c r="E1029" s="176">
        <v>192</v>
      </c>
      <c r="F1029" s="176">
        <v>193.5</v>
      </c>
      <c r="G1029" s="176">
        <v>195.5</v>
      </c>
      <c r="H1029" s="176">
        <v>197</v>
      </c>
      <c r="I1029" s="176">
        <v>189.5</v>
      </c>
      <c r="J1029" s="176">
        <v>193.5</v>
      </c>
      <c r="K1029" s="176">
        <f>J1029-E1029</f>
        <v>1.5</v>
      </c>
      <c r="L1029" s="177">
        <f t="shared" si="364"/>
        <v>1562.5</v>
      </c>
      <c r="M1029" s="178" t="s">
        <v>5</v>
      </c>
    </row>
    <row r="1030" spans="1:13" ht="15.75">
      <c r="A1030" s="175">
        <v>43256</v>
      </c>
      <c r="B1030" s="176" t="s">
        <v>162</v>
      </c>
      <c r="C1030" s="176" t="s">
        <v>6</v>
      </c>
      <c r="D1030" s="177">
        <f t="shared" si="360"/>
        <v>2675.5852842809363</v>
      </c>
      <c r="E1030" s="176">
        <v>74.75</v>
      </c>
      <c r="F1030" s="176">
        <v>74</v>
      </c>
      <c r="G1030" s="176">
        <v>73.3</v>
      </c>
      <c r="H1030" s="176">
        <v>72.5</v>
      </c>
      <c r="I1030" s="176">
        <v>76</v>
      </c>
      <c r="J1030" s="176">
        <v>74.75</v>
      </c>
      <c r="K1030" s="176">
        <f>J1030-E1030</f>
        <v>0</v>
      </c>
      <c r="L1030" s="177">
        <f t="shared" si="364"/>
        <v>0</v>
      </c>
      <c r="M1030" s="178" t="s">
        <v>70</v>
      </c>
    </row>
    <row r="1031" spans="1:13" ht="15.75">
      <c r="A1031" s="175">
        <v>43256</v>
      </c>
      <c r="B1031" s="176" t="s">
        <v>110</v>
      </c>
      <c r="C1031" s="176" t="s">
        <v>8</v>
      </c>
      <c r="D1031" s="177">
        <f t="shared" si="360"/>
        <v>1041.6666666666667</v>
      </c>
      <c r="E1031" s="176">
        <v>192</v>
      </c>
      <c r="F1031" s="176">
        <v>193.5</v>
      </c>
      <c r="G1031" s="176">
        <v>195</v>
      </c>
      <c r="H1031" s="176">
        <v>197</v>
      </c>
      <c r="I1031" s="176">
        <v>189.5</v>
      </c>
      <c r="J1031" s="161">
        <v>189.5</v>
      </c>
      <c r="K1031" s="161">
        <f>J1031-E1031</f>
        <v>-2.5</v>
      </c>
      <c r="L1031" s="179">
        <f t="shared" si="364"/>
        <v>-2604.166666666667</v>
      </c>
      <c r="M1031" s="180" t="s">
        <v>7</v>
      </c>
    </row>
    <row r="1032" spans="1:13" ht="15.75">
      <c r="A1032" s="175">
        <v>43256</v>
      </c>
      <c r="B1032" s="176" t="s">
        <v>54</v>
      </c>
      <c r="C1032" s="176" t="s">
        <v>8</v>
      </c>
      <c r="D1032" s="177">
        <f t="shared" si="360"/>
        <v>1826.4840182648402</v>
      </c>
      <c r="E1032" s="176">
        <v>109.5</v>
      </c>
      <c r="F1032" s="176">
        <v>110.5</v>
      </c>
      <c r="G1032" s="176">
        <v>111.5</v>
      </c>
      <c r="H1032" s="176">
        <v>113</v>
      </c>
      <c r="I1032" s="176">
        <v>108.25</v>
      </c>
      <c r="J1032" s="176">
        <v>108.25</v>
      </c>
      <c r="K1032" s="161">
        <f>J1032-E1032</f>
        <v>-1.25</v>
      </c>
      <c r="L1032" s="179">
        <f t="shared" si="364"/>
        <v>-2283.1050228310501</v>
      </c>
      <c r="M1032" s="180" t="s">
        <v>7</v>
      </c>
    </row>
    <row r="1033" spans="1:13" ht="15.75">
      <c r="A1033" s="175">
        <v>43255</v>
      </c>
      <c r="B1033" s="176" t="s">
        <v>159</v>
      </c>
      <c r="C1033" s="176" t="s">
        <v>6</v>
      </c>
      <c r="D1033" s="177">
        <f t="shared" si="360"/>
        <v>346.62045060658579</v>
      </c>
      <c r="E1033" s="176">
        <v>577</v>
      </c>
      <c r="F1033" s="176">
        <v>573</v>
      </c>
      <c r="G1033" s="176">
        <v>569</v>
      </c>
      <c r="H1033" s="176">
        <v>564</v>
      </c>
      <c r="I1033" s="176">
        <v>583</v>
      </c>
      <c r="J1033" s="176">
        <v>573</v>
      </c>
      <c r="K1033" s="176">
        <v>4</v>
      </c>
      <c r="L1033" s="177">
        <f t="shared" si="364"/>
        <v>1386.4818024263432</v>
      </c>
      <c r="M1033" s="178" t="s">
        <v>5</v>
      </c>
    </row>
    <row r="1034" spans="1:13" ht="15.75">
      <c r="A1034" s="175">
        <v>43255</v>
      </c>
      <c r="B1034" s="176" t="s">
        <v>77</v>
      </c>
      <c r="C1034" s="176" t="s">
        <v>8</v>
      </c>
      <c r="D1034" s="177">
        <f t="shared" si="360"/>
        <v>1166.1807580174927</v>
      </c>
      <c r="E1034" s="176">
        <v>171.5</v>
      </c>
      <c r="F1034" s="176">
        <v>173</v>
      </c>
      <c r="G1034" s="176">
        <v>177</v>
      </c>
      <c r="H1034" s="176">
        <v>170</v>
      </c>
      <c r="I1034" s="176">
        <v>173</v>
      </c>
      <c r="J1034" s="176">
        <v>173</v>
      </c>
      <c r="K1034" s="176">
        <f>J1034-E1034</f>
        <v>1.5</v>
      </c>
      <c r="L1034" s="177">
        <f t="shared" ref="L1034:L1035" si="365">K1034*D1034</f>
        <v>1749.2711370262391</v>
      </c>
      <c r="M1034" s="178" t="s">
        <v>5</v>
      </c>
    </row>
    <row r="1035" spans="1:13" ht="15.75">
      <c r="A1035" s="175">
        <v>43255</v>
      </c>
      <c r="B1035" s="176" t="s">
        <v>62</v>
      </c>
      <c r="C1035" s="176" t="s">
        <v>8</v>
      </c>
      <c r="D1035" s="177">
        <f t="shared" si="360"/>
        <v>1538.4615384615386</v>
      </c>
      <c r="E1035" s="176">
        <v>130</v>
      </c>
      <c r="F1035" s="176">
        <v>131.30000000000001</v>
      </c>
      <c r="G1035" s="176">
        <v>132.5</v>
      </c>
      <c r="H1035" s="176">
        <v>134</v>
      </c>
      <c r="I1035" s="176">
        <v>128</v>
      </c>
      <c r="J1035" s="176">
        <v>128</v>
      </c>
      <c r="K1035" s="161">
        <f>J1035-E1035</f>
        <v>-2</v>
      </c>
      <c r="L1035" s="179">
        <f t="shared" si="365"/>
        <v>-3076.9230769230771</v>
      </c>
      <c r="M1035" s="180" t="s">
        <v>7</v>
      </c>
    </row>
    <row r="1036" spans="1:13" ht="15.75">
      <c r="A1036" s="175">
        <v>43252</v>
      </c>
      <c r="B1036" s="176" t="s">
        <v>23</v>
      </c>
      <c r="C1036" s="176" t="s">
        <v>8</v>
      </c>
      <c r="D1036" s="177">
        <f t="shared" si="360"/>
        <v>1150.747986191024</v>
      </c>
      <c r="E1036" s="176">
        <v>173.8</v>
      </c>
      <c r="F1036" s="176">
        <v>175</v>
      </c>
      <c r="G1036" s="176">
        <v>176.5</v>
      </c>
      <c r="H1036" s="176">
        <v>178.5</v>
      </c>
      <c r="I1036" s="176">
        <v>172.5</v>
      </c>
      <c r="J1036" s="176">
        <v>176.5</v>
      </c>
      <c r="K1036" s="176">
        <f>J1036-E1036</f>
        <v>2.6999999999999886</v>
      </c>
      <c r="L1036" s="177">
        <f>K1036*D1036</f>
        <v>3107.0195627157518</v>
      </c>
      <c r="M1036" s="178" t="s">
        <v>5</v>
      </c>
    </row>
    <row r="1037" spans="1:13" ht="16.5" thickBot="1">
      <c r="A1037" s="175">
        <v>43252</v>
      </c>
      <c r="B1037" s="176" t="s">
        <v>68</v>
      </c>
      <c r="C1037" s="176" t="s">
        <v>8</v>
      </c>
      <c r="D1037" s="177">
        <f t="shared" si="360"/>
        <v>4778.9725209080043</v>
      </c>
      <c r="E1037" s="176">
        <v>41.85</v>
      </c>
      <c r="F1037" s="176">
        <v>42.25</v>
      </c>
      <c r="G1037" s="176">
        <v>42.75</v>
      </c>
      <c r="H1037" s="176">
        <v>43.25</v>
      </c>
      <c r="I1037" s="176">
        <v>41.25</v>
      </c>
      <c r="J1037" s="176">
        <v>41.25</v>
      </c>
      <c r="K1037" s="161">
        <f>J1037-E1037</f>
        <v>-0.60000000000000142</v>
      </c>
      <c r="L1037" s="179">
        <f>K1037*D1037</f>
        <v>-2867.3835125448095</v>
      </c>
      <c r="M1037" s="180" t="s">
        <v>7</v>
      </c>
    </row>
    <row r="1038" spans="1:13" ht="16.5" thickBot="1">
      <c r="A1038" s="61" t="s">
        <v>12</v>
      </c>
      <c r="B1038" s="62" t="s">
        <v>13</v>
      </c>
      <c r="C1038" s="62" t="s">
        <v>14</v>
      </c>
      <c r="D1038" s="75" t="s">
        <v>20</v>
      </c>
      <c r="E1038" s="76" t="s">
        <v>15</v>
      </c>
      <c r="F1038" s="77" t="s">
        <v>1</v>
      </c>
      <c r="G1038" s="77" t="s">
        <v>2</v>
      </c>
      <c r="H1038" s="62" t="s">
        <v>3</v>
      </c>
      <c r="I1038" s="76" t="s">
        <v>0</v>
      </c>
      <c r="J1038" s="76" t="s">
        <v>16</v>
      </c>
      <c r="K1038" s="75" t="s">
        <v>17</v>
      </c>
      <c r="L1038" s="75" t="s">
        <v>18</v>
      </c>
      <c r="M1038" s="78" t="s">
        <v>19</v>
      </c>
    </row>
    <row r="1039" spans="1:13" ht="15.75">
      <c r="A1039" s="175">
        <v>43251</v>
      </c>
      <c r="B1039" s="176" t="s">
        <v>158</v>
      </c>
      <c r="C1039" s="176" t="s">
        <v>6</v>
      </c>
      <c r="D1039" s="177">
        <f t="shared" ref="D1039:D1070" si="366">200000/E1039</f>
        <v>173.01038062283737</v>
      </c>
      <c r="E1039" s="176">
        <v>1156</v>
      </c>
      <c r="F1039" s="176">
        <v>1146</v>
      </c>
      <c r="G1039" s="176">
        <v>1136</v>
      </c>
      <c r="H1039" s="176">
        <v>1125</v>
      </c>
      <c r="I1039" s="176">
        <v>1168</v>
      </c>
      <c r="J1039" s="176">
        <v>1146</v>
      </c>
      <c r="K1039" s="176">
        <f>E1039-J1039</f>
        <v>10</v>
      </c>
      <c r="L1039" s="177">
        <f>K1039*D1039</f>
        <v>1730.1038062283737</v>
      </c>
      <c r="M1039" s="178" t="s">
        <v>5</v>
      </c>
    </row>
    <row r="1040" spans="1:13" ht="15.75">
      <c r="A1040" s="175">
        <v>43251</v>
      </c>
      <c r="B1040" s="176" t="s">
        <v>77</v>
      </c>
      <c r="C1040" s="176" t="s">
        <v>8</v>
      </c>
      <c r="D1040" s="177">
        <f t="shared" si="366"/>
        <v>1158.7485515643107</v>
      </c>
      <c r="E1040" s="176">
        <v>172.6</v>
      </c>
      <c r="F1040" s="176">
        <v>174</v>
      </c>
      <c r="G1040" s="176">
        <v>175.75</v>
      </c>
      <c r="H1040" s="176">
        <v>177.5</v>
      </c>
      <c r="I1040" s="176">
        <v>170.3</v>
      </c>
      <c r="J1040" s="176">
        <v>172.6</v>
      </c>
      <c r="K1040" s="176">
        <f t="shared" ref="K1040:K1057" si="367">J1040-E1040</f>
        <v>0</v>
      </c>
      <c r="L1040" s="177">
        <f t="shared" ref="L1040:L1041" si="368">K1040*D1040</f>
        <v>0</v>
      </c>
      <c r="M1040" s="178" t="s">
        <v>70</v>
      </c>
    </row>
    <row r="1041" spans="1:13" ht="15.75">
      <c r="A1041" s="175">
        <v>43251</v>
      </c>
      <c r="B1041" s="176" t="s">
        <v>157</v>
      </c>
      <c r="C1041" s="176" t="s">
        <v>8</v>
      </c>
      <c r="D1041" s="177">
        <f t="shared" si="366"/>
        <v>260.75619295958279</v>
      </c>
      <c r="E1041" s="176">
        <v>767</v>
      </c>
      <c r="F1041" s="176">
        <v>774</v>
      </c>
      <c r="G1041" s="176">
        <v>781</v>
      </c>
      <c r="H1041" s="176">
        <v>789</v>
      </c>
      <c r="I1041" s="176">
        <v>756</v>
      </c>
      <c r="J1041" s="176">
        <v>774</v>
      </c>
      <c r="K1041" s="176">
        <f t="shared" si="367"/>
        <v>7</v>
      </c>
      <c r="L1041" s="177">
        <f t="shared" si="368"/>
        <v>1825.2933507170796</v>
      </c>
      <c r="M1041" s="178" t="s">
        <v>5</v>
      </c>
    </row>
    <row r="1042" spans="1:13" ht="15.75">
      <c r="A1042" s="175">
        <v>43250</v>
      </c>
      <c r="B1042" s="176" t="s">
        <v>157</v>
      </c>
      <c r="C1042" s="176" t="s">
        <v>8</v>
      </c>
      <c r="D1042" s="177">
        <f t="shared" si="366"/>
        <v>270.27027027027026</v>
      </c>
      <c r="E1042" s="176">
        <v>740</v>
      </c>
      <c r="F1042" s="176">
        <v>747</v>
      </c>
      <c r="G1042" s="176">
        <v>755</v>
      </c>
      <c r="H1042" s="176">
        <v>760</v>
      </c>
      <c r="I1042" s="176">
        <v>730</v>
      </c>
      <c r="J1042" s="176">
        <v>747</v>
      </c>
      <c r="K1042" s="176">
        <f t="shared" si="367"/>
        <v>7</v>
      </c>
      <c r="L1042" s="177">
        <f>K1042*D1042</f>
        <v>1891.8918918918919</v>
      </c>
      <c r="M1042" s="178" t="s">
        <v>5</v>
      </c>
    </row>
    <row r="1043" spans="1:13" ht="15.75">
      <c r="A1043" s="175">
        <v>43249</v>
      </c>
      <c r="B1043" s="176" t="s">
        <v>80</v>
      </c>
      <c r="C1043" s="176" t="s">
        <v>8</v>
      </c>
      <c r="D1043" s="177">
        <f t="shared" si="366"/>
        <v>58.224163027656481</v>
      </c>
      <c r="E1043" s="176">
        <v>3435</v>
      </c>
      <c r="F1043" s="176">
        <v>3460</v>
      </c>
      <c r="G1043" s="176">
        <v>3490</v>
      </c>
      <c r="H1043" s="176">
        <v>3520</v>
      </c>
      <c r="I1043" s="176">
        <v>3400</v>
      </c>
      <c r="J1043" s="176">
        <v>3520</v>
      </c>
      <c r="K1043" s="176">
        <f t="shared" si="367"/>
        <v>85</v>
      </c>
      <c r="L1043" s="177">
        <f t="shared" ref="L1043:L1049" si="369">K1043*D1043</f>
        <v>4949.0538573508011</v>
      </c>
      <c r="M1043" s="178" t="s">
        <v>5</v>
      </c>
    </row>
    <row r="1044" spans="1:13" ht="15.75">
      <c r="A1044" s="175">
        <v>43249</v>
      </c>
      <c r="B1044" s="176" t="s">
        <v>80</v>
      </c>
      <c r="C1044" s="176" t="s">
        <v>8</v>
      </c>
      <c r="D1044" s="177">
        <f t="shared" si="366"/>
        <v>56.417489421720731</v>
      </c>
      <c r="E1044" s="176">
        <v>3545</v>
      </c>
      <c r="F1044" s="176">
        <v>3575</v>
      </c>
      <c r="G1044" s="176">
        <v>3600</v>
      </c>
      <c r="H1044" s="176">
        <v>3630</v>
      </c>
      <c r="I1044" s="176">
        <v>3500</v>
      </c>
      <c r="J1044" s="176">
        <v>3573</v>
      </c>
      <c r="K1044" s="176">
        <f t="shared" si="367"/>
        <v>28</v>
      </c>
      <c r="L1044" s="177">
        <f t="shared" si="369"/>
        <v>1579.6897038081804</v>
      </c>
      <c r="M1044" s="178" t="s">
        <v>5</v>
      </c>
    </row>
    <row r="1045" spans="1:13" ht="15.75">
      <c r="A1045" s="175">
        <v>43249</v>
      </c>
      <c r="B1045" s="176" t="s">
        <v>50</v>
      </c>
      <c r="C1045" s="176" t="s">
        <v>8</v>
      </c>
      <c r="D1045" s="177">
        <f t="shared" si="366"/>
        <v>170.50298380221653</v>
      </c>
      <c r="E1045" s="176">
        <v>1173</v>
      </c>
      <c r="F1045" s="176">
        <v>1182</v>
      </c>
      <c r="G1045" s="176">
        <v>1195</v>
      </c>
      <c r="H1045" s="176">
        <v>1205</v>
      </c>
      <c r="I1045" s="176">
        <v>1155</v>
      </c>
      <c r="J1045" s="176">
        <v>1176</v>
      </c>
      <c r="K1045" s="176">
        <f t="shared" si="367"/>
        <v>3</v>
      </c>
      <c r="L1045" s="177">
        <f t="shared" si="369"/>
        <v>511.5089514066496</v>
      </c>
      <c r="M1045" s="178" t="s">
        <v>5</v>
      </c>
    </row>
    <row r="1046" spans="1:13" ht="15.75">
      <c r="A1046" s="175">
        <v>43249</v>
      </c>
      <c r="B1046" s="176" t="s">
        <v>99</v>
      </c>
      <c r="C1046" s="176" t="s">
        <v>8</v>
      </c>
      <c r="D1046" s="177">
        <f t="shared" si="366"/>
        <v>336.1344537815126</v>
      </c>
      <c r="E1046" s="176">
        <v>595</v>
      </c>
      <c r="F1046" s="176">
        <v>600</v>
      </c>
      <c r="G1046" s="176">
        <v>605</v>
      </c>
      <c r="H1046" s="176">
        <v>610</v>
      </c>
      <c r="I1046" s="176">
        <v>588</v>
      </c>
      <c r="J1046" s="176">
        <v>595</v>
      </c>
      <c r="K1046" s="176">
        <f t="shared" si="367"/>
        <v>0</v>
      </c>
      <c r="L1046" s="177">
        <f t="shared" si="369"/>
        <v>0</v>
      </c>
      <c r="M1046" s="178" t="s">
        <v>70</v>
      </c>
    </row>
    <row r="1047" spans="1:13" ht="15.75">
      <c r="A1047" s="175">
        <v>43248</v>
      </c>
      <c r="B1047" s="176" t="s">
        <v>156</v>
      </c>
      <c r="C1047" s="176" t="s">
        <v>8</v>
      </c>
      <c r="D1047" s="177">
        <f t="shared" si="366"/>
        <v>1250</v>
      </c>
      <c r="E1047" s="176">
        <v>160</v>
      </c>
      <c r="F1047" s="176">
        <v>161.5</v>
      </c>
      <c r="G1047" s="176">
        <v>163</v>
      </c>
      <c r="H1047" s="176">
        <v>164.5</v>
      </c>
      <c r="I1047" s="176">
        <v>158</v>
      </c>
      <c r="J1047" s="176">
        <v>164.5</v>
      </c>
      <c r="K1047" s="176">
        <f t="shared" si="367"/>
        <v>4.5</v>
      </c>
      <c r="L1047" s="177">
        <f t="shared" si="369"/>
        <v>5625</v>
      </c>
      <c r="M1047" s="178" t="s">
        <v>5</v>
      </c>
    </row>
    <row r="1048" spans="1:13" ht="15.75">
      <c r="A1048" s="175">
        <v>43248</v>
      </c>
      <c r="B1048" s="176" t="s">
        <v>30</v>
      </c>
      <c r="C1048" s="176" t="s">
        <v>8</v>
      </c>
      <c r="D1048" s="177">
        <f t="shared" si="366"/>
        <v>103.7344398340249</v>
      </c>
      <c r="E1048" s="176">
        <v>1928</v>
      </c>
      <c r="F1048" s="176">
        <v>1945</v>
      </c>
      <c r="G1048" s="176">
        <v>1960</v>
      </c>
      <c r="H1048" s="176">
        <v>1975</v>
      </c>
      <c r="I1048" s="176">
        <v>1905</v>
      </c>
      <c r="J1048" s="176">
        <v>1945</v>
      </c>
      <c r="K1048" s="176">
        <f t="shared" si="367"/>
        <v>17</v>
      </c>
      <c r="L1048" s="177">
        <f t="shared" si="369"/>
        <v>1763.4854771784233</v>
      </c>
      <c r="M1048" s="178" t="s">
        <v>5</v>
      </c>
    </row>
    <row r="1049" spans="1:13" ht="15.75">
      <c r="A1049" s="175">
        <v>43248</v>
      </c>
      <c r="B1049" s="176" t="s">
        <v>80</v>
      </c>
      <c r="C1049" s="176" t="s">
        <v>8</v>
      </c>
      <c r="D1049" s="177">
        <f t="shared" si="366"/>
        <v>58.479532163742689</v>
      </c>
      <c r="E1049" s="176">
        <v>3420</v>
      </c>
      <c r="F1049" s="176">
        <v>3450</v>
      </c>
      <c r="G1049" s="176">
        <v>3480</v>
      </c>
      <c r="H1049" s="176">
        <v>3500</v>
      </c>
      <c r="I1049" s="176">
        <v>3385</v>
      </c>
      <c r="J1049" s="176">
        <v>3445</v>
      </c>
      <c r="K1049" s="176">
        <f t="shared" si="367"/>
        <v>25</v>
      </c>
      <c r="L1049" s="177">
        <f t="shared" si="369"/>
        <v>1461.9883040935672</v>
      </c>
      <c r="M1049" s="178" t="s">
        <v>5</v>
      </c>
    </row>
    <row r="1050" spans="1:13" ht="15.75">
      <c r="A1050" s="175">
        <v>43245</v>
      </c>
      <c r="B1050" s="176" t="s">
        <v>153</v>
      </c>
      <c r="C1050" s="176" t="s">
        <v>8</v>
      </c>
      <c r="D1050" s="177">
        <f t="shared" si="366"/>
        <v>1418.4397163120568</v>
      </c>
      <c r="E1050" s="176">
        <v>141</v>
      </c>
      <c r="F1050" s="176">
        <v>143</v>
      </c>
      <c r="G1050" s="176">
        <v>145</v>
      </c>
      <c r="H1050" s="176">
        <v>148</v>
      </c>
      <c r="I1050" s="176">
        <v>131.5</v>
      </c>
      <c r="J1050" s="176">
        <v>148</v>
      </c>
      <c r="K1050" s="176">
        <f t="shared" si="367"/>
        <v>7</v>
      </c>
      <c r="L1050" s="177">
        <f t="shared" ref="L1050:L1055" si="370">K1050*D1050</f>
        <v>9929.078014184397</v>
      </c>
      <c r="M1050" s="178" t="s">
        <v>5</v>
      </c>
    </row>
    <row r="1051" spans="1:13" ht="15.75">
      <c r="A1051" s="175">
        <v>43245</v>
      </c>
      <c r="B1051" s="176" t="s">
        <v>30</v>
      </c>
      <c r="C1051" s="176" t="s">
        <v>8</v>
      </c>
      <c r="D1051" s="177">
        <f t="shared" si="366"/>
        <v>109.2896174863388</v>
      </c>
      <c r="E1051" s="176">
        <v>1830</v>
      </c>
      <c r="F1051" s="176">
        <v>1845</v>
      </c>
      <c r="G1051" s="176">
        <v>1860</v>
      </c>
      <c r="H1051" s="176">
        <v>1875</v>
      </c>
      <c r="I1051" s="176">
        <v>1810</v>
      </c>
      <c r="J1051" s="176">
        <v>1875</v>
      </c>
      <c r="K1051" s="176">
        <f t="shared" si="367"/>
        <v>45</v>
      </c>
      <c r="L1051" s="177">
        <f t="shared" si="370"/>
        <v>4918.0327868852455</v>
      </c>
      <c r="M1051" s="178" t="s">
        <v>5</v>
      </c>
    </row>
    <row r="1052" spans="1:13" ht="15.75">
      <c r="A1052" s="175">
        <v>43245</v>
      </c>
      <c r="B1052" s="176" t="s">
        <v>30</v>
      </c>
      <c r="C1052" s="176" t="s">
        <v>8</v>
      </c>
      <c r="D1052" s="177">
        <f t="shared" si="366"/>
        <v>106.10079575596816</v>
      </c>
      <c r="E1052" s="176">
        <v>1885</v>
      </c>
      <c r="F1052" s="176">
        <v>1900</v>
      </c>
      <c r="G1052" s="176">
        <v>1915</v>
      </c>
      <c r="H1052" s="176">
        <v>1930</v>
      </c>
      <c r="I1052" s="176">
        <v>1865</v>
      </c>
      <c r="J1052" s="176">
        <v>1928</v>
      </c>
      <c r="K1052" s="176">
        <f t="shared" si="367"/>
        <v>43</v>
      </c>
      <c r="L1052" s="177">
        <f t="shared" si="370"/>
        <v>4562.3342175066309</v>
      </c>
      <c r="M1052" s="178" t="s">
        <v>5</v>
      </c>
    </row>
    <row r="1053" spans="1:13" ht="15.75">
      <c r="A1053" s="175">
        <v>43245</v>
      </c>
      <c r="B1053" s="176" t="s">
        <v>155</v>
      </c>
      <c r="C1053" s="176" t="s">
        <v>8</v>
      </c>
      <c r="D1053" s="177">
        <f t="shared" si="366"/>
        <v>757.57575757575762</v>
      </c>
      <c r="E1053" s="176">
        <v>264</v>
      </c>
      <c r="F1053" s="176">
        <v>266</v>
      </c>
      <c r="G1053" s="176">
        <v>269</v>
      </c>
      <c r="H1053" s="176">
        <v>272</v>
      </c>
      <c r="I1053" s="176">
        <v>261.5</v>
      </c>
      <c r="J1053" s="176">
        <v>268.39999999999998</v>
      </c>
      <c r="K1053" s="176">
        <f t="shared" si="367"/>
        <v>4.3999999999999773</v>
      </c>
      <c r="L1053" s="177">
        <f t="shared" si="370"/>
        <v>3333.3333333333162</v>
      </c>
      <c r="M1053" s="178" t="s">
        <v>5</v>
      </c>
    </row>
    <row r="1054" spans="1:13" ht="15.75">
      <c r="A1054" s="175">
        <v>43245</v>
      </c>
      <c r="B1054" s="176" t="s">
        <v>33</v>
      </c>
      <c r="C1054" s="176" t="s">
        <v>8</v>
      </c>
      <c r="D1054" s="177">
        <f t="shared" si="366"/>
        <v>1690.6170752324599</v>
      </c>
      <c r="E1054" s="176">
        <v>118.3</v>
      </c>
      <c r="F1054" s="176">
        <v>119.5</v>
      </c>
      <c r="G1054" s="176">
        <v>120.5</v>
      </c>
      <c r="H1054" s="176">
        <v>122</v>
      </c>
      <c r="I1054" s="176">
        <v>116.5</v>
      </c>
      <c r="J1054" s="176">
        <v>120.2</v>
      </c>
      <c r="K1054" s="176">
        <f t="shared" si="367"/>
        <v>1.9000000000000057</v>
      </c>
      <c r="L1054" s="177">
        <f t="shared" si="370"/>
        <v>3212.1724429416836</v>
      </c>
      <c r="M1054" s="178" t="s">
        <v>5</v>
      </c>
    </row>
    <row r="1055" spans="1:13" ht="15.75">
      <c r="A1055" s="175">
        <v>43245</v>
      </c>
      <c r="B1055" s="176" t="s">
        <v>154</v>
      </c>
      <c r="C1055" s="176" t="s">
        <v>8</v>
      </c>
      <c r="D1055" s="177">
        <f t="shared" si="366"/>
        <v>3149.6062992125985</v>
      </c>
      <c r="E1055" s="176">
        <v>63.5</v>
      </c>
      <c r="F1055" s="176">
        <v>64.5</v>
      </c>
      <c r="G1055" s="176">
        <v>65.5</v>
      </c>
      <c r="H1055" s="176">
        <v>66.5</v>
      </c>
      <c r="I1055" s="176">
        <v>62.5</v>
      </c>
      <c r="J1055" s="176">
        <v>63.75</v>
      </c>
      <c r="K1055" s="176">
        <f t="shared" si="367"/>
        <v>0.25</v>
      </c>
      <c r="L1055" s="177">
        <f t="shared" si="370"/>
        <v>787.40157480314963</v>
      </c>
      <c r="M1055" s="178" t="s">
        <v>5</v>
      </c>
    </row>
    <row r="1056" spans="1:13" ht="15.75">
      <c r="A1056" s="175">
        <v>43244</v>
      </c>
      <c r="B1056" s="176" t="s">
        <v>153</v>
      </c>
      <c r="C1056" s="176" t="s">
        <v>8</v>
      </c>
      <c r="D1056" s="177">
        <f t="shared" si="366"/>
        <v>1574.8031496062993</v>
      </c>
      <c r="E1056" s="176">
        <v>127</v>
      </c>
      <c r="F1056" s="176">
        <v>128.5</v>
      </c>
      <c r="G1056" s="176">
        <v>130</v>
      </c>
      <c r="H1056" s="176">
        <v>132</v>
      </c>
      <c r="I1056" s="176">
        <v>125</v>
      </c>
      <c r="J1056" s="176">
        <v>132</v>
      </c>
      <c r="K1056" s="176">
        <f t="shared" si="367"/>
        <v>5</v>
      </c>
      <c r="L1056" s="177">
        <f t="shared" ref="L1056:L1087" si="371">K1056*D1056</f>
        <v>7874.0157480314965</v>
      </c>
      <c r="M1056" s="178" t="s">
        <v>5</v>
      </c>
    </row>
    <row r="1057" spans="1:13" ht="15.75">
      <c r="A1057" s="175">
        <v>43244</v>
      </c>
      <c r="B1057" s="176" t="s">
        <v>153</v>
      </c>
      <c r="C1057" s="176" t="s">
        <v>8</v>
      </c>
      <c r="D1057" s="177">
        <f t="shared" si="366"/>
        <v>1459.8540145985401</v>
      </c>
      <c r="E1057" s="176">
        <v>137</v>
      </c>
      <c r="F1057" s="176">
        <v>139</v>
      </c>
      <c r="G1057" s="176">
        <v>141</v>
      </c>
      <c r="H1057" s="176">
        <v>143</v>
      </c>
      <c r="I1057" s="176">
        <v>134</v>
      </c>
      <c r="J1057" s="176">
        <v>141</v>
      </c>
      <c r="K1057" s="176">
        <f t="shared" si="367"/>
        <v>4</v>
      </c>
      <c r="L1057" s="177">
        <f t="shared" si="371"/>
        <v>5839.4160583941602</v>
      </c>
      <c r="M1057" s="178" t="s">
        <v>5</v>
      </c>
    </row>
    <row r="1058" spans="1:13" ht="15.75">
      <c r="A1058" s="175">
        <v>43244</v>
      </c>
      <c r="B1058" s="176" t="s">
        <v>152</v>
      </c>
      <c r="C1058" s="176" t="s">
        <v>6</v>
      </c>
      <c r="D1058" s="177">
        <f t="shared" si="366"/>
        <v>153.49194167306217</v>
      </c>
      <c r="E1058" s="176">
        <v>1303</v>
      </c>
      <c r="F1058" s="176">
        <v>1293</v>
      </c>
      <c r="G1058" s="176">
        <v>1283</v>
      </c>
      <c r="H1058" s="176">
        <v>1270</v>
      </c>
      <c r="I1058" s="176">
        <v>1315</v>
      </c>
      <c r="J1058" s="176">
        <v>1270</v>
      </c>
      <c r="K1058" s="176">
        <f>E1058-J1058</f>
        <v>33</v>
      </c>
      <c r="L1058" s="177">
        <f t="shared" si="371"/>
        <v>5065.2340752110513</v>
      </c>
      <c r="M1058" s="178" t="s">
        <v>5</v>
      </c>
    </row>
    <row r="1059" spans="1:13" ht="15.75">
      <c r="A1059" s="175">
        <v>43244</v>
      </c>
      <c r="B1059" s="176" t="s">
        <v>79</v>
      </c>
      <c r="C1059" s="176" t="s">
        <v>8</v>
      </c>
      <c r="D1059" s="177">
        <f t="shared" si="366"/>
        <v>217.6278563656148</v>
      </c>
      <c r="E1059" s="176">
        <v>919</v>
      </c>
      <c r="F1059" s="176">
        <v>926</v>
      </c>
      <c r="G1059" s="176">
        <v>934</v>
      </c>
      <c r="H1059" s="176">
        <v>940</v>
      </c>
      <c r="I1059" s="176">
        <v>910</v>
      </c>
      <c r="J1059" s="176">
        <v>923.4</v>
      </c>
      <c r="K1059" s="176">
        <f>J1059-E1059</f>
        <v>4.3999999999999773</v>
      </c>
      <c r="L1059" s="177">
        <f t="shared" si="371"/>
        <v>957.56256800870017</v>
      </c>
      <c r="M1059" s="178" t="s">
        <v>5</v>
      </c>
    </row>
    <row r="1060" spans="1:13" ht="15.75">
      <c r="A1060" s="175">
        <v>43243</v>
      </c>
      <c r="B1060" s="176" t="s">
        <v>90</v>
      </c>
      <c r="C1060" s="176" t="s">
        <v>8</v>
      </c>
      <c r="D1060" s="177">
        <f t="shared" si="366"/>
        <v>475.6242568370987</v>
      </c>
      <c r="E1060" s="176">
        <v>420.5</v>
      </c>
      <c r="F1060" s="176">
        <v>424</v>
      </c>
      <c r="G1060" s="176">
        <v>428</v>
      </c>
      <c r="H1060" s="176">
        <v>433</v>
      </c>
      <c r="I1060" s="176">
        <v>415</v>
      </c>
      <c r="J1060" s="176">
        <v>428</v>
      </c>
      <c r="K1060" s="176">
        <f>J1060-E1060</f>
        <v>7.5</v>
      </c>
      <c r="L1060" s="177">
        <f t="shared" si="371"/>
        <v>3567.1819262782401</v>
      </c>
      <c r="M1060" s="178" t="s">
        <v>5</v>
      </c>
    </row>
    <row r="1061" spans="1:13" ht="15.75">
      <c r="A1061" s="175">
        <v>43243</v>
      </c>
      <c r="B1061" s="176" t="s">
        <v>151</v>
      </c>
      <c r="C1061" s="176" t="s">
        <v>8</v>
      </c>
      <c r="D1061" s="177">
        <f t="shared" si="366"/>
        <v>1000</v>
      </c>
      <c r="E1061" s="176">
        <v>200</v>
      </c>
      <c r="F1061" s="176">
        <v>202</v>
      </c>
      <c r="G1061" s="176">
        <v>204</v>
      </c>
      <c r="H1061" s="176">
        <v>206</v>
      </c>
      <c r="I1061" s="176">
        <v>197</v>
      </c>
      <c r="J1061" s="176">
        <v>202</v>
      </c>
      <c r="K1061" s="176">
        <f>J1061-E1061</f>
        <v>2</v>
      </c>
      <c r="L1061" s="177">
        <f t="shared" si="371"/>
        <v>2000</v>
      </c>
      <c r="M1061" s="178" t="s">
        <v>5</v>
      </c>
    </row>
    <row r="1062" spans="1:13" ht="15.75">
      <c r="A1062" s="175">
        <v>43243</v>
      </c>
      <c r="B1062" s="176" t="s">
        <v>77</v>
      </c>
      <c r="C1062" s="176" t="s">
        <v>6</v>
      </c>
      <c r="D1062" s="177">
        <f t="shared" si="366"/>
        <v>1294.4983818770227</v>
      </c>
      <c r="E1062" s="176">
        <v>154.5</v>
      </c>
      <c r="F1062" s="176">
        <v>153</v>
      </c>
      <c r="G1062" s="176">
        <v>151.5</v>
      </c>
      <c r="H1062" s="176">
        <v>150</v>
      </c>
      <c r="I1062" s="176">
        <v>153.5</v>
      </c>
      <c r="J1062" s="176">
        <v>153.5</v>
      </c>
      <c r="K1062" s="176">
        <f>E1062-J1062</f>
        <v>1</v>
      </c>
      <c r="L1062" s="177">
        <f t="shared" si="371"/>
        <v>1294.4983818770227</v>
      </c>
      <c r="M1062" s="178" t="s">
        <v>5</v>
      </c>
    </row>
    <row r="1063" spans="1:13" ht="15.75">
      <c r="A1063" s="175">
        <v>43243</v>
      </c>
      <c r="B1063" s="176" t="s">
        <v>80</v>
      </c>
      <c r="C1063" s="176" t="s">
        <v>8</v>
      </c>
      <c r="D1063" s="177">
        <f t="shared" si="366"/>
        <v>57.061340941512128</v>
      </c>
      <c r="E1063" s="176">
        <v>3505</v>
      </c>
      <c r="F1063" s="176">
        <v>3525</v>
      </c>
      <c r="G1063" s="176">
        <v>3550</v>
      </c>
      <c r="H1063" s="176">
        <v>3580</v>
      </c>
      <c r="I1063" s="176">
        <v>3465</v>
      </c>
      <c r="J1063" s="176">
        <v>3525</v>
      </c>
      <c r="K1063" s="176">
        <f>J1063-E1063</f>
        <v>20</v>
      </c>
      <c r="L1063" s="177">
        <f t="shared" si="371"/>
        <v>1141.2268188302426</v>
      </c>
      <c r="M1063" s="178" t="s">
        <v>5</v>
      </c>
    </row>
    <row r="1064" spans="1:13" ht="15.75">
      <c r="A1064" s="175">
        <v>43243</v>
      </c>
      <c r="B1064" s="176" t="s">
        <v>30</v>
      </c>
      <c r="C1064" s="176" t="s">
        <v>8</v>
      </c>
      <c r="D1064" s="177">
        <f t="shared" si="366"/>
        <v>106.66666666666667</v>
      </c>
      <c r="E1064" s="176">
        <v>1875</v>
      </c>
      <c r="F1064" s="176">
        <v>1890</v>
      </c>
      <c r="G1064" s="176">
        <v>1910</v>
      </c>
      <c r="H1064" s="176">
        <v>1930</v>
      </c>
      <c r="I1064" s="176">
        <v>1845</v>
      </c>
      <c r="J1064" s="176">
        <v>1845</v>
      </c>
      <c r="K1064" s="82">
        <f>J1064-E1064</f>
        <v>-30</v>
      </c>
      <c r="L1064" s="83">
        <f t="shared" si="371"/>
        <v>-3200</v>
      </c>
      <c r="M1064" s="84" t="s">
        <v>7</v>
      </c>
    </row>
    <row r="1065" spans="1:13" ht="15.75">
      <c r="A1065" s="175">
        <v>43242</v>
      </c>
      <c r="B1065" s="176" t="s">
        <v>40</v>
      </c>
      <c r="C1065" s="176" t="s">
        <v>8</v>
      </c>
      <c r="D1065" s="177">
        <f t="shared" si="366"/>
        <v>560.2240896358544</v>
      </c>
      <c r="E1065" s="176">
        <v>357</v>
      </c>
      <c r="F1065" s="176">
        <v>360</v>
      </c>
      <c r="G1065" s="176">
        <v>363</v>
      </c>
      <c r="H1065" s="176">
        <v>368</v>
      </c>
      <c r="I1065" s="176">
        <v>352</v>
      </c>
      <c r="J1065" s="176">
        <v>368</v>
      </c>
      <c r="K1065" s="176">
        <f>J1065-E1065</f>
        <v>11</v>
      </c>
      <c r="L1065" s="177">
        <f t="shared" si="371"/>
        <v>6162.4649859943984</v>
      </c>
      <c r="M1065" s="178" t="s">
        <v>5</v>
      </c>
    </row>
    <row r="1066" spans="1:13" ht="15.75">
      <c r="A1066" s="175">
        <v>43242</v>
      </c>
      <c r="B1066" s="176" t="s">
        <v>21</v>
      </c>
      <c r="C1066" s="176" t="s">
        <v>6</v>
      </c>
      <c r="D1066" s="177">
        <f t="shared" si="366"/>
        <v>1058.2010582010582</v>
      </c>
      <c r="E1066" s="176">
        <v>189</v>
      </c>
      <c r="F1066" s="176">
        <v>187.5</v>
      </c>
      <c r="G1066" s="176">
        <v>186</v>
      </c>
      <c r="H1066" s="176">
        <v>184</v>
      </c>
      <c r="I1066" s="176">
        <v>191</v>
      </c>
      <c r="J1066" s="176">
        <v>184</v>
      </c>
      <c r="K1066" s="176">
        <f>E1066-J1066</f>
        <v>5</v>
      </c>
      <c r="L1066" s="177">
        <f t="shared" si="371"/>
        <v>5291.0052910052909</v>
      </c>
      <c r="M1066" s="178" t="s">
        <v>5</v>
      </c>
    </row>
    <row r="1067" spans="1:13" ht="15.75">
      <c r="A1067" s="175">
        <v>43242</v>
      </c>
      <c r="B1067" s="176" t="s">
        <v>148</v>
      </c>
      <c r="C1067" s="176" t="s">
        <v>6</v>
      </c>
      <c r="D1067" s="177">
        <f t="shared" si="366"/>
        <v>251.57232704402514</v>
      </c>
      <c r="E1067" s="176">
        <v>795</v>
      </c>
      <c r="F1067" s="176">
        <v>790</v>
      </c>
      <c r="G1067" s="176">
        <v>784</v>
      </c>
      <c r="H1067" s="176">
        <v>776</v>
      </c>
      <c r="I1067" s="176">
        <v>802</v>
      </c>
      <c r="J1067" s="176">
        <v>776</v>
      </c>
      <c r="K1067" s="176">
        <f>E1067-J1067</f>
        <v>19</v>
      </c>
      <c r="L1067" s="177">
        <f t="shared" si="371"/>
        <v>4779.8742138364778</v>
      </c>
      <c r="M1067" s="178" t="s">
        <v>5</v>
      </c>
    </row>
    <row r="1068" spans="1:13" ht="15.75">
      <c r="A1068" s="175">
        <v>43242</v>
      </c>
      <c r="B1068" s="176" t="s">
        <v>150</v>
      </c>
      <c r="C1068" s="176" t="s">
        <v>8</v>
      </c>
      <c r="D1068" s="177">
        <f t="shared" si="366"/>
        <v>34.129692832764505</v>
      </c>
      <c r="E1068" s="176">
        <v>5860</v>
      </c>
      <c r="F1068" s="176">
        <v>5890</v>
      </c>
      <c r="G1068" s="176">
        <v>5920</v>
      </c>
      <c r="H1068" s="176">
        <v>5960</v>
      </c>
      <c r="I1068" s="176">
        <v>5820</v>
      </c>
      <c r="J1068" s="176">
        <v>5960</v>
      </c>
      <c r="K1068" s="176">
        <f>J1068-E1068</f>
        <v>100</v>
      </c>
      <c r="L1068" s="177">
        <f t="shared" si="371"/>
        <v>3412.9692832764504</v>
      </c>
      <c r="M1068" s="178" t="s">
        <v>5</v>
      </c>
    </row>
    <row r="1069" spans="1:13" ht="15.75">
      <c r="A1069" s="175">
        <v>43242</v>
      </c>
      <c r="B1069" s="176" t="s">
        <v>149</v>
      </c>
      <c r="C1069" s="176" t="s">
        <v>6</v>
      </c>
      <c r="D1069" s="177">
        <f t="shared" si="366"/>
        <v>293.25513196480938</v>
      </c>
      <c r="E1069" s="176">
        <v>682</v>
      </c>
      <c r="F1069" s="176">
        <v>678</v>
      </c>
      <c r="G1069" s="176">
        <v>674</v>
      </c>
      <c r="H1069" s="176">
        <v>668</v>
      </c>
      <c r="I1069" s="176">
        <v>695</v>
      </c>
      <c r="J1069" s="176">
        <v>678</v>
      </c>
      <c r="K1069" s="176">
        <f>E1069-J1069</f>
        <v>4</v>
      </c>
      <c r="L1069" s="177">
        <f t="shared" si="371"/>
        <v>1173.0205278592375</v>
      </c>
      <c r="M1069" s="178" t="s">
        <v>5</v>
      </c>
    </row>
    <row r="1070" spans="1:13" ht="15.75">
      <c r="A1070" s="175">
        <v>43241</v>
      </c>
      <c r="B1070" s="176" t="s">
        <v>40</v>
      </c>
      <c r="C1070" s="176" t="s">
        <v>6</v>
      </c>
      <c r="D1070" s="177">
        <f t="shared" si="366"/>
        <v>529.10052910052912</v>
      </c>
      <c r="E1070" s="176">
        <v>378</v>
      </c>
      <c r="F1070" s="176">
        <v>375</v>
      </c>
      <c r="G1070" s="176">
        <v>372</v>
      </c>
      <c r="H1070" s="176">
        <v>368</v>
      </c>
      <c r="I1070" s="176">
        <v>383</v>
      </c>
      <c r="J1070" s="176">
        <v>368</v>
      </c>
      <c r="K1070" s="176">
        <f>E1070-J1070</f>
        <v>10</v>
      </c>
      <c r="L1070" s="177">
        <f t="shared" si="371"/>
        <v>5291.0052910052909</v>
      </c>
      <c r="M1070" s="178" t="s">
        <v>5</v>
      </c>
    </row>
    <row r="1071" spans="1:13" ht="15.75">
      <c r="A1071" s="175">
        <v>43241</v>
      </c>
      <c r="B1071" s="176" t="s">
        <v>95</v>
      </c>
      <c r="C1071" s="176" t="s">
        <v>6</v>
      </c>
      <c r="D1071" s="177">
        <f t="shared" ref="D1071:D1102" si="372">200000/E1071</f>
        <v>189.21475875118259</v>
      </c>
      <c r="E1071" s="176">
        <v>1057</v>
      </c>
      <c r="F1071" s="176">
        <v>1050</v>
      </c>
      <c r="G1071" s="176">
        <v>1040</v>
      </c>
      <c r="H1071" s="176">
        <v>1030</v>
      </c>
      <c r="I1071" s="176">
        <v>1067</v>
      </c>
      <c r="J1071" s="176">
        <v>1040</v>
      </c>
      <c r="K1071" s="176">
        <f>E1071-J1071</f>
        <v>17</v>
      </c>
      <c r="L1071" s="177">
        <f t="shared" si="371"/>
        <v>3216.650898770104</v>
      </c>
      <c r="M1071" s="178" t="s">
        <v>5</v>
      </c>
    </row>
    <row r="1072" spans="1:13" ht="15.75">
      <c r="A1072" s="175">
        <v>43241</v>
      </c>
      <c r="B1072" s="176" t="s">
        <v>147</v>
      </c>
      <c r="C1072" s="176" t="s">
        <v>8</v>
      </c>
      <c r="D1072" s="177">
        <f t="shared" si="372"/>
        <v>268.45637583892619</v>
      </c>
      <c r="E1072" s="176">
        <v>745</v>
      </c>
      <c r="F1072" s="176">
        <v>750</v>
      </c>
      <c r="G1072" s="176">
        <v>755</v>
      </c>
      <c r="H1072" s="176">
        <v>762</v>
      </c>
      <c r="I1072" s="176">
        <v>738</v>
      </c>
      <c r="J1072" s="176">
        <v>755</v>
      </c>
      <c r="K1072" s="176">
        <v>10</v>
      </c>
      <c r="L1072" s="177">
        <f t="shared" si="371"/>
        <v>2684.5637583892621</v>
      </c>
      <c r="M1072" s="178" t="s">
        <v>5</v>
      </c>
    </row>
    <row r="1073" spans="1:13" ht="15.75">
      <c r="A1073" s="175">
        <v>43241</v>
      </c>
      <c r="B1073" s="176" t="s">
        <v>146</v>
      </c>
      <c r="C1073" s="176" t="s">
        <v>6</v>
      </c>
      <c r="D1073" s="177">
        <f t="shared" si="372"/>
        <v>257.0694087403599</v>
      </c>
      <c r="E1073" s="176">
        <v>778</v>
      </c>
      <c r="F1073" s="176">
        <v>773</v>
      </c>
      <c r="G1073" s="176">
        <v>768</v>
      </c>
      <c r="H1073" s="176">
        <v>760</v>
      </c>
      <c r="I1073" s="176">
        <v>785</v>
      </c>
      <c r="J1073" s="176">
        <v>773</v>
      </c>
      <c r="K1073" s="176">
        <f>E1073-J1073</f>
        <v>5</v>
      </c>
      <c r="L1073" s="177">
        <f t="shared" si="371"/>
        <v>1285.3470437017995</v>
      </c>
      <c r="M1073" s="178" t="s">
        <v>5</v>
      </c>
    </row>
    <row r="1074" spans="1:13" ht="15.75">
      <c r="A1074" s="175">
        <v>43238</v>
      </c>
      <c r="B1074" s="176" t="s">
        <v>144</v>
      </c>
      <c r="C1074" s="176" t="s">
        <v>6</v>
      </c>
      <c r="D1074" s="177">
        <f t="shared" si="372"/>
        <v>497.5124378109453</v>
      </c>
      <c r="E1074" s="176">
        <v>402</v>
      </c>
      <c r="F1074" s="176">
        <v>398</v>
      </c>
      <c r="G1074" s="176">
        <v>394</v>
      </c>
      <c r="H1074" s="176">
        <v>390</v>
      </c>
      <c r="I1074" s="176">
        <v>407</v>
      </c>
      <c r="J1074" s="176">
        <v>390</v>
      </c>
      <c r="K1074" s="176">
        <f>E1074-J1074</f>
        <v>12</v>
      </c>
      <c r="L1074" s="177">
        <f t="shared" si="371"/>
        <v>5970.1492537313434</v>
      </c>
      <c r="M1074" s="178" t="s">
        <v>5</v>
      </c>
    </row>
    <row r="1075" spans="1:13" ht="15.75">
      <c r="A1075" s="175">
        <v>43238</v>
      </c>
      <c r="B1075" s="176" t="s">
        <v>30</v>
      </c>
      <c r="C1075" s="176" t="s">
        <v>8</v>
      </c>
      <c r="D1075" s="177">
        <f t="shared" si="372"/>
        <v>105.26315789473684</v>
      </c>
      <c r="E1075" s="176">
        <v>1900</v>
      </c>
      <c r="F1075" s="176">
        <v>1920</v>
      </c>
      <c r="G1075" s="176">
        <v>1940</v>
      </c>
      <c r="H1075" s="176">
        <v>1960</v>
      </c>
      <c r="I1075" s="176">
        <v>1870</v>
      </c>
      <c r="J1075" s="176">
        <v>1940</v>
      </c>
      <c r="K1075" s="176">
        <f>J1075-E1075</f>
        <v>40</v>
      </c>
      <c r="L1075" s="177">
        <f t="shared" si="371"/>
        <v>4210.5263157894733</v>
      </c>
      <c r="M1075" s="178" t="s">
        <v>5</v>
      </c>
    </row>
    <row r="1076" spans="1:13" ht="15.75">
      <c r="A1076" s="175">
        <v>43238</v>
      </c>
      <c r="B1076" s="176" t="s">
        <v>31</v>
      </c>
      <c r="C1076" s="176" t="s">
        <v>8</v>
      </c>
      <c r="D1076" s="177">
        <f t="shared" si="372"/>
        <v>361.01083032490976</v>
      </c>
      <c r="E1076" s="176">
        <v>554</v>
      </c>
      <c r="F1076" s="176">
        <v>557</v>
      </c>
      <c r="G1076" s="176">
        <v>561</v>
      </c>
      <c r="H1076" s="176">
        <v>565</v>
      </c>
      <c r="I1076" s="176">
        <v>549</v>
      </c>
      <c r="J1076" s="176">
        <v>565</v>
      </c>
      <c r="K1076" s="176">
        <f>J1076-E1076</f>
        <v>11</v>
      </c>
      <c r="L1076" s="177">
        <f t="shared" si="371"/>
        <v>3971.1191335740073</v>
      </c>
      <c r="M1076" s="178" t="s">
        <v>5</v>
      </c>
    </row>
    <row r="1077" spans="1:13" ht="15.75">
      <c r="A1077" s="175">
        <v>43238</v>
      </c>
      <c r="B1077" s="176" t="s">
        <v>31</v>
      </c>
      <c r="C1077" s="176" t="s">
        <v>6</v>
      </c>
      <c r="D1077" s="177">
        <f t="shared" si="372"/>
        <v>358.42293906810033</v>
      </c>
      <c r="E1077" s="176">
        <v>558</v>
      </c>
      <c r="F1077" s="176">
        <v>552</v>
      </c>
      <c r="G1077" s="176">
        <v>548</v>
      </c>
      <c r="H1077" s="176">
        <v>544</v>
      </c>
      <c r="I1077" s="176">
        <v>566</v>
      </c>
      <c r="J1077" s="176">
        <v>548</v>
      </c>
      <c r="K1077" s="176">
        <f>E1077-J1077</f>
        <v>10</v>
      </c>
      <c r="L1077" s="177">
        <f t="shared" si="371"/>
        <v>3584.2293906810032</v>
      </c>
      <c r="M1077" s="178" t="s">
        <v>5</v>
      </c>
    </row>
    <row r="1078" spans="1:13" ht="15.75">
      <c r="A1078" s="175">
        <v>43238</v>
      </c>
      <c r="B1078" s="176" t="s">
        <v>145</v>
      </c>
      <c r="C1078" s="176" t="s">
        <v>8</v>
      </c>
      <c r="D1078" s="177">
        <f t="shared" si="372"/>
        <v>349.71148802238156</v>
      </c>
      <c r="E1078" s="176">
        <v>571.9</v>
      </c>
      <c r="F1078" s="176">
        <v>575</v>
      </c>
      <c r="G1078" s="176">
        <v>579</v>
      </c>
      <c r="H1078" s="176">
        <v>584</v>
      </c>
      <c r="I1078" s="176">
        <v>565.5</v>
      </c>
      <c r="J1078" s="176">
        <v>579</v>
      </c>
      <c r="K1078" s="176">
        <f>J1078-E1078</f>
        <v>7.1000000000000227</v>
      </c>
      <c r="L1078" s="177">
        <f t="shared" si="371"/>
        <v>2482.9515649589171</v>
      </c>
      <c r="M1078" s="178" t="s">
        <v>5</v>
      </c>
    </row>
    <row r="1079" spans="1:13" ht="15.75">
      <c r="A1079" s="175">
        <v>43237</v>
      </c>
      <c r="B1079" s="176" t="s">
        <v>140</v>
      </c>
      <c r="C1079" s="176" t="s">
        <v>8</v>
      </c>
      <c r="D1079" s="177">
        <f t="shared" si="372"/>
        <v>1937.046004842615</v>
      </c>
      <c r="E1079" s="176">
        <v>103.25</v>
      </c>
      <c r="F1079" s="176">
        <v>104.5</v>
      </c>
      <c r="G1079" s="176">
        <v>106</v>
      </c>
      <c r="H1079" s="176">
        <v>107.25</v>
      </c>
      <c r="I1079" s="176">
        <v>101</v>
      </c>
      <c r="J1079" s="176">
        <v>106</v>
      </c>
      <c r="K1079" s="176">
        <f>J1079-F1079</f>
        <v>1.5</v>
      </c>
      <c r="L1079" s="177">
        <f t="shared" si="371"/>
        <v>2905.5690072639227</v>
      </c>
      <c r="M1079" s="178" t="s">
        <v>5</v>
      </c>
    </row>
    <row r="1080" spans="1:13" ht="15.75">
      <c r="A1080" s="175">
        <v>43237</v>
      </c>
      <c r="B1080" s="176" t="s">
        <v>141</v>
      </c>
      <c r="C1080" s="176" t="s">
        <v>8</v>
      </c>
      <c r="D1080" s="177">
        <f t="shared" si="372"/>
        <v>349.9562554680665</v>
      </c>
      <c r="E1080" s="176">
        <v>571.5</v>
      </c>
      <c r="F1080" s="176">
        <v>575</v>
      </c>
      <c r="G1080" s="176">
        <v>579</v>
      </c>
      <c r="H1080" s="176">
        <v>584</v>
      </c>
      <c r="I1080" s="176">
        <v>565</v>
      </c>
      <c r="J1080" s="176">
        <v>575</v>
      </c>
      <c r="K1080" s="176">
        <f>J1080-F1080</f>
        <v>0</v>
      </c>
      <c r="L1080" s="177">
        <f t="shared" si="371"/>
        <v>0</v>
      </c>
      <c r="M1080" s="178" t="s">
        <v>70</v>
      </c>
    </row>
    <row r="1081" spans="1:13" ht="15.75">
      <c r="A1081" s="175">
        <v>43237</v>
      </c>
      <c r="B1081" s="176" t="s">
        <v>142</v>
      </c>
      <c r="C1081" s="176" t="s">
        <v>8</v>
      </c>
      <c r="D1081" s="177">
        <f t="shared" si="372"/>
        <v>125.39184952978056</v>
      </c>
      <c r="E1081" s="176">
        <v>1595</v>
      </c>
      <c r="F1081" s="176">
        <v>1615</v>
      </c>
      <c r="G1081" s="176">
        <v>1635</v>
      </c>
      <c r="H1081" s="176" t="s">
        <v>69</v>
      </c>
      <c r="I1081" s="176">
        <v>1570</v>
      </c>
      <c r="J1081" s="176">
        <v>1570</v>
      </c>
      <c r="K1081" s="161">
        <f>J1081-F1081</f>
        <v>-45</v>
      </c>
      <c r="L1081" s="179">
        <f t="shared" si="371"/>
        <v>-5642.6332288401254</v>
      </c>
      <c r="M1081" s="180" t="s">
        <v>7</v>
      </c>
    </row>
    <row r="1082" spans="1:13" ht="15.75">
      <c r="A1082" s="175">
        <v>43237</v>
      </c>
      <c r="B1082" s="176" t="s">
        <v>143</v>
      </c>
      <c r="C1082" s="176" t="s">
        <v>8</v>
      </c>
      <c r="D1082" s="177">
        <f t="shared" si="372"/>
        <v>1913.8755980861245</v>
      </c>
      <c r="E1082" s="176">
        <v>104.5</v>
      </c>
      <c r="F1082" s="176">
        <v>106</v>
      </c>
      <c r="G1082" s="176">
        <v>108</v>
      </c>
      <c r="H1082" s="176">
        <v>110</v>
      </c>
      <c r="I1082" s="176">
        <v>102</v>
      </c>
      <c r="J1082" s="176">
        <v>102</v>
      </c>
      <c r="K1082" s="161">
        <f>J1082-F1082</f>
        <v>-4</v>
      </c>
      <c r="L1082" s="179">
        <f t="shared" si="371"/>
        <v>-7655.5023923444978</v>
      </c>
      <c r="M1082" s="180" t="s">
        <v>7</v>
      </c>
    </row>
    <row r="1083" spans="1:13" ht="15.75">
      <c r="A1083" s="175">
        <v>43236</v>
      </c>
      <c r="B1083" s="176" t="s">
        <v>139</v>
      </c>
      <c r="C1083" s="176" t="s">
        <v>8</v>
      </c>
      <c r="D1083" s="177">
        <f t="shared" si="372"/>
        <v>1626.0162601626016</v>
      </c>
      <c r="E1083" s="176">
        <v>123</v>
      </c>
      <c r="F1083" s="176">
        <v>124.5</v>
      </c>
      <c r="G1083" s="176">
        <v>126</v>
      </c>
      <c r="H1083" s="176">
        <v>127.5</v>
      </c>
      <c r="I1083" s="176">
        <v>121</v>
      </c>
      <c r="J1083" s="176">
        <v>126</v>
      </c>
      <c r="K1083" s="176">
        <f t="shared" ref="K1083:K1088" si="373">J1083-E1083</f>
        <v>3</v>
      </c>
      <c r="L1083" s="177">
        <f t="shared" si="371"/>
        <v>4878.0487804878048</v>
      </c>
      <c r="M1083" s="178" t="s">
        <v>5</v>
      </c>
    </row>
    <row r="1084" spans="1:13" ht="15.75">
      <c r="A1084" s="175">
        <v>43236</v>
      </c>
      <c r="B1084" s="176" t="s">
        <v>80</v>
      </c>
      <c r="C1084" s="176" t="s">
        <v>8</v>
      </c>
      <c r="D1084" s="177">
        <f t="shared" si="372"/>
        <v>59.701492537313435</v>
      </c>
      <c r="E1084" s="176">
        <v>3350</v>
      </c>
      <c r="F1084" s="176">
        <v>3380</v>
      </c>
      <c r="G1084" s="176">
        <v>3410</v>
      </c>
      <c r="H1084" s="176">
        <v>3430</v>
      </c>
      <c r="I1084" s="176">
        <v>3310</v>
      </c>
      <c r="J1084" s="176">
        <v>3430</v>
      </c>
      <c r="K1084" s="176">
        <f t="shared" si="373"/>
        <v>80</v>
      </c>
      <c r="L1084" s="177">
        <f t="shared" si="371"/>
        <v>4776.1194029850749</v>
      </c>
      <c r="M1084" s="178" t="s">
        <v>5</v>
      </c>
    </row>
    <row r="1085" spans="1:13" ht="15.75">
      <c r="A1085" s="175">
        <v>43236</v>
      </c>
      <c r="B1085" s="176" t="s">
        <v>80</v>
      </c>
      <c r="C1085" s="176" t="s">
        <v>8</v>
      </c>
      <c r="D1085" s="177">
        <f t="shared" si="372"/>
        <v>57.47126436781609</v>
      </c>
      <c r="E1085" s="176">
        <v>3480</v>
      </c>
      <c r="F1085" s="176">
        <v>3510</v>
      </c>
      <c r="G1085" s="176">
        <v>3530</v>
      </c>
      <c r="H1085" s="176">
        <v>3560</v>
      </c>
      <c r="I1085" s="176">
        <v>3450</v>
      </c>
      <c r="J1085" s="176">
        <v>3560</v>
      </c>
      <c r="K1085" s="176">
        <f t="shared" si="373"/>
        <v>80</v>
      </c>
      <c r="L1085" s="177">
        <f t="shared" si="371"/>
        <v>4597.7011494252874</v>
      </c>
      <c r="M1085" s="178" t="s">
        <v>5</v>
      </c>
    </row>
    <row r="1086" spans="1:13" ht="15.75">
      <c r="A1086" s="175">
        <v>43236</v>
      </c>
      <c r="B1086" s="176" t="s">
        <v>134</v>
      </c>
      <c r="C1086" s="176" t="s">
        <v>8</v>
      </c>
      <c r="D1086" s="177">
        <f t="shared" si="372"/>
        <v>29.411764705882351</v>
      </c>
      <c r="E1086" s="176">
        <v>6800</v>
      </c>
      <c r="F1086" s="176">
        <v>6840</v>
      </c>
      <c r="G1086" s="176">
        <v>6900</v>
      </c>
      <c r="H1086" s="176">
        <v>6950</v>
      </c>
      <c r="I1086" s="176">
        <v>6750</v>
      </c>
      <c r="J1086" s="176">
        <v>6900</v>
      </c>
      <c r="K1086" s="176">
        <f t="shared" si="373"/>
        <v>100</v>
      </c>
      <c r="L1086" s="177">
        <f t="shared" si="371"/>
        <v>2941.1764705882351</v>
      </c>
      <c r="M1086" s="178" t="s">
        <v>5</v>
      </c>
    </row>
    <row r="1087" spans="1:13" ht="15.75">
      <c r="A1087" s="175">
        <v>43236</v>
      </c>
      <c r="B1087" s="176" t="s">
        <v>138</v>
      </c>
      <c r="C1087" s="176" t="s">
        <v>8</v>
      </c>
      <c r="D1087" s="177">
        <f t="shared" si="372"/>
        <v>191.75455417066155</v>
      </c>
      <c r="E1087" s="176">
        <v>1043</v>
      </c>
      <c r="F1087" s="176">
        <v>1050</v>
      </c>
      <c r="G1087" s="176">
        <v>1057</v>
      </c>
      <c r="H1087" s="176">
        <v>1065</v>
      </c>
      <c r="I1087" s="176">
        <v>1032</v>
      </c>
      <c r="J1087" s="176">
        <v>1057</v>
      </c>
      <c r="K1087" s="176">
        <f t="shared" si="373"/>
        <v>14</v>
      </c>
      <c r="L1087" s="177">
        <f t="shared" si="371"/>
        <v>2684.5637583892617</v>
      </c>
      <c r="M1087" s="178" t="s">
        <v>5</v>
      </c>
    </row>
    <row r="1088" spans="1:13" ht="15.75">
      <c r="A1088" s="175">
        <v>43235</v>
      </c>
      <c r="B1088" s="176" t="s">
        <v>134</v>
      </c>
      <c r="C1088" s="176" t="s">
        <v>8</v>
      </c>
      <c r="D1088" s="177">
        <f t="shared" si="372"/>
        <v>29.563932002956392</v>
      </c>
      <c r="E1088" s="176">
        <v>6765</v>
      </c>
      <c r="F1088" s="176">
        <v>6820</v>
      </c>
      <c r="G1088" s="176">
        <v>6870</v>
      </c>
      <c r="H1088" s="176">
        <v>6930</v>
      </c>
      <c r="I1088" s="176">
        <v>6700</v>
      </c>
      <c r="J1088" s="176">
        <v>6930</v>
      </c>
      <c r="K1088" s="176">
        <f t="shared" si="373"/>
        <v>165</v>
      </c>
      <c r="L1088" s="177">
        <f t="shared" ref="L1088:L1119" si="374">K1088*D1088</f>
        <v>4878.0487804878048</v>
      </c>
      <c r="M1088" s="178" t="s">
        <v>5</v>
      </c>
    </row>
    <row r="1089" spans="1:13" ht="15.75">
      <c r="A1089" s="175">
        <v>43235</v>
      </c>
      <c r="B1089" s="176" t="s">
        <v>135</v>
      </c>
      <c r="C1089" s="176" t="s">
        <v>6</v>
      </c>
      <c r="D1089" s="177">
        <f t="shared" si="372"/>
        <v>316.20553359683794</v>
      </c>
      <c r="E1089" s="176">
        <v>632.5</v>
      </c>
      <c r="F1089" s="176">
        <v>628.5</v>
      </c>
      <c r="G1089" s="176">
        <v>624.5</v>
      </c>
      <c r="H1089" s="176">
        <v>620</v>
      </c>
      <c r="I1089" s="176">
        <v>637</v>
      </c>
      <c r="J1089" s="176">
        <v>624.5</v>
      </c>
      <c r="K1089" s="176">
        <v>8</v>
      </c>
      <c r="L1089" s="177">
        <f t="shared" si="374"/>
        <v>2529.6442687747035</v>
      </c>
      <c r="M1089" s="178" t="s">
        <v>5</v>
      </c>
    </row>
    <row r="1090" spans="1:13" ht="15.75">
      <c r="A1090" s="175">
        <v>43235</v>
      </c>
      <c r="B1090" s="176" t="s">
        <v>137</v>
      </c>
      <c r="C1090" s="176" t="s">
        <v>6</v>
      </c>
      <c r="D1090" s="177">
        <f t="shared" si="372"/>
        <v>175.43859649122808</v>
      </c>
      <c r="E1090" s="176">
        <v>1140</v>
      </c>
      <c r="F1090" s="176">
        <v>1130</v>
      </c>
      <c r="G1090" s="176">
        <v>1120</v>
      </c>
      <c r="H1090" s="176" t="s">
        <v>69</v>
      </c>
      <c r="I1090" s="176">
        <v>1155</v>
      </c>
      <c r="J1090" s="176">
        <v>1133</v>
      </c>
      <c r="K1090" s="176">
        <v>7</v>
      </c>
      <c r="L1090" s="177">
        <f t="shared" si="374"/>
        <v>1228.0701754385966</v>
      </c>
      <c r="M1090" s="178" t="s">
        <v>5</v>
      </c>
    </row>
    <row r="1091" spans="1:13" ht="15.75">
      <c r="A1091" s="175">
        <v>43235</v>
      </c>
      <c r="B1091" s="176" t="s">
        <v>80</v>
      </c>
      <c r="C1091" s="176" t="s">
        <v>8</v>
      </c>
      <c r="D1091" s="177">
        <f t="shared" si="372"/>
        <v>61.162079510703364</v>
      </c>
      <c r="E1091" s="176">
        <v>3270</v>
      </c>
      <c r="F1091" s="176">
        <v>3290</v>
      </c>
      <c r="G1091" s="176">
        <v>3315</v>
      </c>
      <c r="H1091" s="176">
        <v>3340</v>
      </c>
      <c r="I1091" s="176">
        <v>3240</v>
      </c>
      <c r="J1091" s="176">
        <v>3290</v>
      </c>
      <c r="K1091" s="176">
        <f t="shared" ref="K1091:K1119" si="375">J1091-E1091</f>
        <v>20</v>
      </c>
      <c r="L1091" s="177">
        <f t="shared" si="374"/>
        <v>1223.2415902140674</v>
      </c>
      <c r="M1091" s="178" t="s">
        <v>5</v>
      </c>
    </row>
    <row r="1092" spans="1:13" ht="15.75">
      <c r="A1092" s="175">
        <v>43235</v>
      </c>
      <c r="B1092" s="176" t="s">
        <v>136</v>
      </c>
      <c r="C1092" s="176" t="s">
        <v>8</v>
      </c>
      <c r="D1092" s="177">
        <f t="shared" si="372"/>
        <v>130.718954248366</v>
      </c>
      <c r="E1092" s="176">
        <v>1530</v>
      </c>
      <c r="F1092" s="176">
        <v>1540</v>
      </c>
      <c r="G1092" s="176">
        <v>1550</v>
      </c>
      <c r="H1092" s="176">
        <v>1560</v>
      </c>
      <c r="I1092" s="176">
        <v>1515</v>
      </c>
      <c r="J1092" s="176">
        <v>1515</v>
      </c>
      <c r="K1092" s="161">
        <f t="shared" si="375"/>
        <v>-15</v>
      </c>
      <c r="L1092" s="179">
        <f t="shared" si="374"/>
        <v>-1960.7843137254899</v>
      </c>
      <c r="M1092" s="180" t="s">
        <v>7</v>
      </c>
    </row>
    <row r="1093" spans="1:13" ht="15.75">
      <c r="A1093" s="175">
        <v>43235</v>
      </c>
      <c r="B1093" s="176" t="s">
        <v>133</v>
      </c>
      <c r="C1093" s="176" t="s">
        <v>8</v>
      </c>
      <c r="D1093" s="177">
        <f t="shared" si="372"/>
        <v>219.0580503833516</v>
      </c>
      <c r="E1093" s="176">
        <v>913</v>
      </c>
      <c r="F1093" s="176">
        <v>920</v>
      </c>
      <c r="G1093" s="176">
        <v>930</v>
      </c>
      <c r="H1093" s="176">
        <v>937</v>
      </c>
      <c r="I1093" s="176">
        <v>902</v>
      </c>
      <c r="J1093" s="176">
        <v>902</v>
      </c>
      <c r="K1093" s="161">
        <f t="shared" si="375"/>
        <v>-11</v>
      </c>
      <c r="L1093" s="179">
        <f t="shared" si="374"/>
        <v>-2409.6385542168678</v>
      </c>
      <c r="M1093" s="180" t="s">
        <v>7</v>
      </c>
    </row>
    <row r="1094" spans="1:13" ht="15.75">
      <c r="A1094" s="175">
        <v>43234</v>
      </c>
      <c r="B1094" s="176" t="s">
        <v>131</v>
      </c>
      <c r="C1094" s="176" t="s">
        <v>8</v>
      </c>
      <c r="D1094" s="177">
        <f t="shared" si="372"/>
        <v>245.39877300613497</v>
      </c>
      <c r="E1094" s="176">
        <v>815</v>
      </c>
      <c r="F1094" s="176">
        <v>821</v>
      </c>
      <c r="G1094" s="176">
        <v>828</v>
      </c>
      <c r="H1094" s="176">
        <v>835</v>
      </c>
      <c r="I1094" s="176">
        <v>803</v>
      </c>
      <c r="J1094" s="176">
        <v>835</v>
      </c>
      <c r="K1094" s="176">
        <f t="shared" si="375"/>
        <v>20</v>
      </c>
      <c r="L1094" s="177">
        <f t="shared" si="374"/>
        <v>4907.9754601226996</v>
      </c>
      <c r="M1094" s="178" t="s">
        <v>5</v>
      </c>
    </row>
    <row r="1095" spans="1:13" ht="15.75">
      <c r="A1095" s="175">
        <v>43234</v>
      </c>
      <c r="B1095" s="176" t="s">
        <v>80</v>
      </c>
      <c r="C1095" s="176" t="s">
        <v>8</v>
      </c>
      <c r="D1095" s="177">
        <f t="shared" si="372"/>
        <v>62.015503875968989</v>
      </c>
      <c r="E1095" s="176">
        <v>3225</v>
      </c>
      <c r="F1095" s="176">
        <v>3260</v>
      </c>
      <c r="G1095" s="176">
        <v>3280</v>
      </c>
      <c r="H1095" s="176">
        <v>3300</v>
      </c>
      <c r="I1095" s="176">
        <v>3190</v>
      </c>
      <c r="J1095" s="176">
        <v>3300</v>
      </c>
      <c r="K1095" s="176">
        <f t="shared" si="375"/>
        <v>75</v>
      </c>
      <c r="L1095" s="177">
        <f t="shared" si="374"/>
        <v>4651.1627906976737</v>
      </c>
      <c r="M1095" s="178" t="s">
        <v>5</v>
      </c>
    </row>
    <row r="1096" spans="1:13" ht="15.75">
      <c r="A1096" s="175">
        <v>43234</v>
      </c>
      <c r="B1096" s="176" t="s">
        <v>132</v>
      </c>
      <c r="C1096" s="176" t="s">
        <v>8</v>
      </c>
      <c r="D1096" s="177">
        <f t="shared" si="372"/>
        <v>30.816640986132512</v>
      </c>
      <c r="E1096" s="176">
        <v>6490</v>
      </c>
      <c r="F1096" s="176">
        <v>6550</v>
      </c>
      <c r="G1096" s="176">
        <v>6600</v>
      </c>
      <c r="H1096" s="176" t="s">
        <v>69</v>
      </c>
      <c r="I1096" s="176">
        <v>6420</v>
      </c>
      <c r="J1096" s="176">
        <v>6550</v>
      </c>
      <c r="K1096" s="176">
        <f t="shared" si="375"/>
        <v>60</v>
      </c>
      <c r="L1096" s="177">
        <f t="shared" si="374"/>
        <v>1848.9984591679508</v>
      </c>
      <c r="M1096" s="178" t="s">
        <v>5</v>
      </c>
    </row>
    <row r="1097" spans="1:13" ht="15.75">
      <c r="A1097" s="175">
        <v>43234</v>
      </c>
      <c r="B1097" s="176" t="s">
        <v>129</v>
      </c>
      <c r="C1097" s="176" t="s">
        <v>8</v>
      </c>
      <c r="D1097" s="177">
        <f t="shared" si="372"/>
        <v>20.876826722338205</v>
      </c>
      <c r="E1097" s="176">
        <v>9580</v>
      </c>
      <c r="F1097" s="176">
        <v>9620</v>
      </c>
      <c r="G1097" s="176">
        <v>9700</v>
      </c>
      <c r="H1097" s="176">
        <v>9750</v>
      </c>
      <c r="I1097" s="176">
        <v>9500</v>
      </c>
      <c r="J1097" s="176">
        <v>9620</v>
      </c>
      <c r="K1097" s="176">
        <f t="shared" si="375"/>
        <v>40</v>
      </c>
      <c r="L1097" s="177">
        <f t="shared" si="374"/>
        <v>835.07306889352822</v>
      </c>
      <c r="M1097" s="178" t="s">
        <v>5</v>
      </c>
    </row>
    <row r="1098" spans="1:13" ht="15.75">
      <c r="A1098" s="175">
        <v>43231</v>
      </c>
      <c r="B1098" s="176" t="s">
        <v>131</v>
      </c>
      <c r="C1098" s="176" t="s">
        <v>8</v>
      </c>
      <c r="D1098" s="177">
        <f t="shared" si="372"/>
        <v>251.25628140703517</v>
      </c>
      <c r="E1098" s="176">
        <v>796</v>
      </c>
      <c r="F1098" s="176">
        <v>803</v>
      </c>
      <c r="G1098" s="176">
        <v>810</v>
      </c>
      <c r="H1098" s="176">
        <v>816</v>
      </c>
      <c r="I1098" s="176">
        <v>785</v>
      </c>
      <c r="J1098" s="176">
        <v>810</v>
      </c>
      <c r="K1098" s="176">
        <f t="shared" si="375"/>
        <v>14</v>
      </c>
      <c r="L1098" s="177">
        <f t="shared" si="374"/>
        <v>3517.5879396984924</v>
      </c>
      <c r="M1098" s="178" t="s">
        <v>5</v>
      </c>
    </row>
    <row r="1099" spans="1:13" ht="15.75">
      <c r="A1099" s="175">
        <v>43231</v>
      </c>
      <c r="B1099" s="176" t="s">
        <v>129</v>
      </c>
      <c r="C1099" s="176" t="s">
        <v>8</v>
      </c>
      <c r="D1099" s="177">
        <f t="shared" si="372"/>
        <v>21.34471718249733</v>
      </c>
      <c r="E1099" s="176">
        <v>9370</v>
      </c>
      <c r="F1099" s="176">
        <v>9420</v>
      </c>
      <c r="G1099" s="176">
        <v>9470</v>
      </c>
      <c r="H1099" s="176">
        <v>9500</v>
      </c>
      <c r="I1099" s="176">
        <v>9300</v>
      </c>
      <c r="J1099" s="176">
        <v>9500</v>
      </c>
      <c r="K1099" s="176">
        <f t="shared" si="375"/>
        <v>130</v>
      </c>
      <c r="L1099" s="177">
        <f t="shared" si="374"/>
        <v>2774.8132337246529</v>
      </c>
      <c r="M1099" s="178" t="s">
        <v>5</v>
      </c>
    </row>
    <row r="1100" spans="1:13" ht="15.75">
      <c r="A1100" s="175">
        <v>43231</v>
      </c>
      <c r="B1100" s="176" t="s">
        <v>129</v>
      </c>
      <c r="C1100" s="176" t="s">
        <v>8</v>
      </c>
      <c r="D1100" s="177">
        <f t="shared" si="372"/>
        <v>20.986358866736619</v>
      </c>
      <c r="E1100" s="176">
        <v>9530</v>
      </c>
      <c r="F1100" s="176">
        <v>9580</v>
      </c>
      <c r="G1100" s="176">
        <v>9620</v>
      </c>
      <c r="H1100" s="176">
        <v>9660</v>
      </c>
      <c r="I1100" s="176">
        <v>9460</v>
      </c>
      <c r="J1100" s="176">
        <v>9619.7000000000007</v>
      </c>
      <c r="K1100" s="176">
        <f t="shared" si="375"/>
        <v>89.700000000000728</v>
      </c>
      <c r="L1100" s="177">
        <f t="shared" si="374"/>
        <v>1882.4763903462901</v>
      </c>
      <c r="M1100" s="178" t="s">
        <v>5</v>
      </c>
    </row>
    <row r="1101" spans="1:13" ht="15.75">
      <c r="A1101" s="175">
        <v>43231</v>
      </c>
      <c r="B1101" s="176" t="s">
        <v>80</v>
      </c>
      <c r="C1101" s="176" t="s">
        <v>8</v>
      </c>
      <c r="D1101" s="177">
        <f t="shared" si="372"/>
        <v>62.695924764890279</v>
      </c>
      <c r="E1101" s="176">
        <v>3190</v>
      </c>
      <c r="F1101" s="176">
        <v>3210</v>
      </c>
      <c r="G1101" s="176">
        <v>3250</v>
      </c>
      <c r="H1101" s="176">
        <v>3270</v>
      </c>
      <c r="I1101" s="176">
        <v>3160</v>
      </c>
      <c r="J1101" s="176">
        <v>3210</v>
      </c>
      <c r="K1101" s="176">
        <f t="shared" si="375"/>
        <v>20</v>
      </c>
      <c r="L1101" s="177">
        <f t="shared" si="374"/>
        <v>1253.9184952978055</v>
      </c>
      <c r="M1101" s="178" t="s">
        <v>5</v>
      </c>
    </row>
    <row r="1102" spans="1:13" ht="15.75">
      <c r="A1102" s="175">
        <v>43231</v>
      </c>
      <c r="B1102" s="176" t="s">
        <v>128</v>
      </c>
      <c r="C1102" s="176" t="s">
        <v>8</v>
      </c>
      <c r="D1102" s="177">
        <f t="shared" si="372"/>
        <v>875.27352297592995</v>
      </c>
      <c r="E1102" s="176">
        <v>228.5</v>
      </c>
      <c r="F1102" s="176">
        <v>230.5</v>
      </c>
      <c r="G1102" s="176">
        <v>233</v>
      </c>
      <c r="H1102" s="176">
        <v>235</v>
      </c>
      <c r="I1102" s="176">
        <v>226</v>
      </c>
      <c r="J1102" s="176">
        <v>228.5</v>
      </c>
      <c r="K1102" s="176">
        <f t="shared" si="375"/>
        <v>0</v>
      </c>
      <c r="L1102" s="177">
        <f t="shared" si="374"/>
        <v>0</v>
      </c>
      <c r="M1102" s="178" t="s">
        <v>70</v>
      </c>
    </row>
    <row r="1103" spans="1:13" ht="15.75">
      <c r="A1103" s="175">
        <v>43231</v>
      </c>
      <c r="B1103" s="176" t="s">
        <v>72</v>
      </c>
      <c r="C1103" s="176" t="s">
        <v>8</v>
      </c>
      <c r="D1103" s="177">
        <f t="shared" ref="D1103:D1133" si="376">200000/E1103</f>
        <v>188.85741265344666</v>
      </c>
      <c r="E1103" s="176">
        <v>1059</v>
      </c>
      <c r="F1103" s="176">
        <v>1067</v>
      </c>
      <c r="G1103" s="176">
        <v>1075</v>
      </c>
      <c r="H1103" s="176">
        <v>1085</v>
      </c>
      <c r="I1103" s="176">
        <v>1050</v>
      </c>
      <c r="J1103" s="176">
        <v>1059</v>
      </c>
      <c r="K1103" s="176">
        <f t="shared" si="375"/>
        <v>0</v>
      </c>
      <c r="L1103" s="177">
        <f t="shared" si="374"/>
        <v>0</v>
      </c>
      <c r="M1103" s="178" t="s">
        <v>70</v>
      </c>
    </row>
    <row r="1104" spans="1:13" ht="15.75">
      <c r="A1104" s="175">
        <v>43230</v>
      </c>
      <c r="B1104" s="176" t="s">
        <v>130</v>
      </c>
      <c r="C1104" s="176" t="s">
        <v>8</v>
      </c>
      <c r="D1104" s="177">
        <f t="shared" si="376"/>
        <v>341.58838599487615</v>
      </c>
      <c r="E1104" s="176">
        <v>585.5</v>
      </c>
      <c r="F1104" s="176">
        <v>590</v>
      </c>
      <c r="G1104" s="176">
        <v>594</v>
      </c>
      <c r="H1104" s="176">
        <v>600</v>
      </c>
      <c r="I1104" s="176">
        <v>579</v>
      </c>
      <c r="J1104" s="176">
        <v>599.85</v>
      </c>
      <c r="K1104" s="176">
        <f t="shared" si="375"/>
        <v>14.350000000000023</v>
      </c>
      <c r="L1104" s="177">
        <f t="shared" si="374"/>
        <v>4901.7933390264807</v>
      </c>
      <c r="M1104" s="178" t="s">
        <v>5</v>
      </c>
    </row>
    <row r="1105" spans="1:13" ht="15.75">
      <c r="A1105" s="175">
        <v>43230</v>
      </c>
      <c r="B1105" s="176" t="s">
        <v>130</v>
      </c>
      <c r="C1105" s="176" t="s">
        <v>8</v>
      </c>
      <c r="D1105" s="177">
        <f t="shared" si="376"/>
        <v>350.87719298245617</v>
      </c>
      <c r="E1105" s="176">
        <v>570</v>
      </c>
      <c r="F1105" s="176">
        <v>574</v>
      </c>
      <c r="G1105" s="176">
        <v>578</v>
      </c>
      <c r="H1105" s="176">
        <v>583</v>
      </c>
      <c r="I1105" s="176">
        <v>563</v>
      </c>
      <c r="J1105" s="176">
        <v>583</v>
      </c>
      <c r="K1105" s="176">
        <f t="shared" si="375"/>
        <v>13</v>
      </c>
      <c r="L1105" s="177">
        <f t="shared" si="374"/>
        <v>4561.4035087719303</v>
      </c>
      <c r="M1105" s="178" t="s">
        <v>5</v>
      </c>
    </row>
    <row r="1106" spans="1:13" ht="15.75">
      <c r="A1106" s="175">
        <v>43230</v>
      </c>
      <c r="B1106" s="176" t="s">
        <v>46</v>
      </c>
      <c r="C1106" s="176" t="s">
        <v>8</v>
      </c>
      <c r="D1106" s="177">
        <f t="shared" si="376"/>
        <v>917.43119266055044</v>
      </c>
      <c r="E1106" s="176">
        <v>218</v>
      </c>
      <c r="F1106" s="176">
        <v>220</v>
      </c>
      <c r="G1106" s="176">
        <v>222</v>
      </c>
      <c r="H1106" s="176">
        <v>225</v>
      </c>
      <c r="I1106" s="176">
        <v>215</v>
      </c>
      <c r="J1106" s="176">
        <v>222</v>
      </c>
      <c r="K1106" s="176">
        <f t="shared" si="375"/>
        <v>4</v>
      </c>
      <c r="L1106" s="177">
        <f t="shared" si="374"/>
        <v>3669.7247706422017</v>
      </c>
      <c r="M1106" s="178" t="s">
        <v>5</v>
      </c>
    </row>
    <row r="1107" spans="1:13" ht="15.75">
      <c r="A1107" s="175">
        <v>43230</v>
      </c>
      <c r="B1107" s="176" t="s">
        <v>123</v>
      </c>
      <c r="C1107" s="176" t="s">
        <v>8</v>
      </c>
      <c r="D1107" s="177">
        <f t="shared" si="376"/>
        <v>585.65153733528552</v>
      </c>
      <c r="E1107" s="176">
        <v>341.5</v>
      </c>
      <c r="F1107" s="176">
        <v>344</v>
      </c>
      <c r="G1107" s="176">
        <v>347</v>
      </c>
      <c r="H1107" s="176">
        <v>350</v>
      </c>
      <c r="I1107" s="176">
        <v>336.9</v>
      </c>
      <c r="J1107" s="176">
        <v>344</v>
      </c>
      <c r="K1107" s="176">
        <f t="shared" si="375"/>
        <v>2.5</v>
      </c>
      <c r="L1107" s="177">
        <f t="shared" si="374"/>
        <v>1464.1288433382138</v>
      </c>
      <c r="M1107" s="178" t="s">
        <v>5</v>
      </c>
    </row>
    <row r="1108" spans="1:13" ht="15.75">
      <c r="A1108" s="175">
        <v>43229</v>
      </c>
      <c r="B1108" s="176" t="s">
        <v>80</v>
      </c>
      <c r="C1108" s="176" t="s">
        <v>8</v>
      </c>
      <c r="D1108" s="177">
        <f t="shared" si="376"/>
        <v>65.040650406504071</v>
      </c>
      <c r="E1108" s="176">
        <v>3075</v>
      </c>
      <c r="F1108" s="176">
        <v>3100</v>
      </c>
      <c r="G1108" s="176">
        <v>3125</v>
      </c>
      <c r="H1108" s="176">
        <v>3150</v>
      </c>
      <c r="I1108" s="176">
        <v>3040</v>
      </c>
      <c r="J1108" s="176">
        <v>3150</v>
      </c>
      <c r="K1108" s="176">
        <f t="shared" si="375"/>
        <v>75</v>
      </c>
      <c r="L1108" s="177">
        <f t="shared" si="374"/>
        <v>4878.0487804878057</v>
      </c>
      <c r="M1108" s="178" t="s">
        <v>5</v>
      </c>
    </row>
    <row r="1109" spans="1:13" ht="15.75">
      <c r="A1109" s="175">
        <v>43229</v>
      </c>
      <c r="B1109" s="176" t="s">
        <v>125</v>
      </c>
      <c r="C1109" s="176" t="s">
        <v>8</v>
      </c>
      <c r="D1109" s="177">
        <f t="shared" si="376"/>
        <v>139.7624039133473</v>
      </c>
      <c r="E1109" s="176">
        <v>1431</v>
      </c>
      <c r="F1109" s="176">
        <v>1441</v>
      </c>
      <c r="G1109" s="176">
        <v>1451</v>
      </c>
      <c r="H1109" s="176">
        <v>1461</v>
      </c>
      <c r="I1109" s="176">
        <v>1420</v>
      </c>
      <c r="J1109" s="176">
        <v>1451</v>
      </c>
      <c r="K1109" s="176">
        <f t="shared" si="375"/>
        <v>20</v>
      </c>
      <c r="L1109" s="177">
        <f t="shared" si="374"/>
        <v>2795.2480782669459</v>
      </c>
      <c r="M1109" s="178" t="s">
        <v>5</v>
      </c>
    </row>
    <row r="1110" spans="1:13" ht="15.75">
      <c r="A1110" s="175">
        <v>43229</v>
      </c>
      <c r="B1110" s="176" t="s">
        <v>128</v>
      </c>
      <c r="C1110" s="176" t="s">
        <v>8</v>
      </c>
      <c r="D1110" s="177">
        <f t="shared" si="376"/>
        <v>869.56521739130437</v>
      </c>
      <c r="E1110" s="176">
        <v>230</v>
      </c>
      <c r="F1110" s="176">
        <v>232.5</v>
      </c>
      <c r="G1110" s="176">
        <v>235</v>
      </c>
      <c r="H1110" s="176">
        <v>238</v>
      </c>
      <c r="I1110" s="176">
        <v>227</v>
      </c>
      <c r="J1110" s="176">
        <v>232.5</v>
      </c>
      <c r="K1110" s="176">
        <f t="shared" si="375"/>
        <v>2.5</v>
      </c>
      <c r="L1110" s="177">
        <f t="shared" si="374"/>
        <v>2173.913043478261</v>
      </c>
      <c r="M1110" s="178" t="s">
        <v>5</v>
      </c>
    </row>
    <row r="1111" spans="1:13" ht="15.75">
      <c r="A1111" s="175">
        <v>43229</v>
      </c>
      <c r="B1111" s="176" t="s">
        <v>80</v>
      </c>
      <c r="C1111" s="176" t="s">
        <v>8</v>
      </c>
      <c r="D1111" s="177">
        <f t="shared" si="376"/>
        <v>62.695924764890279</v>
      </c>
      <c r="E1111" s="176">
        <v>3190</v>
      </c>
      <c r="F1111" s="176">
        <v>3220</v>
      </c>
      <c r="G1111" s="176">
        <v>3240</v>
      </c>
      <c r="H1111" s="176">
        <v>3260</v>
      </c>
      <c r="I1111" s="176">
        <v>3150</v>
      </c>
      <c r="J1111" s="176">
        <v>3190</v>
      </c>
      <c r="K1111" s="176">
        <f t="shared" si="375"/>
        <v>0</v>
      </c>
      <c r="L1111" s="177">
        <f t="shared" si="374"/>
        <v>0</v>
      </c>
      <c r="M1111" s="178" t="s">
        <v>70</v>
      </c>
    </row>
    <row r="1112" spans="1:13" ht="15.75">
      <c r="A1112" s="175">
        <v>43229</v>
      </c>
      <c r="B1112" s="176" t="s">
        <v>46</v>
      </c>
      <c r="C1112" s="176" t="s">
        <v>8</v>
      </c>
      <c r="D1112" s="177">
        <f t="shared" si="376"/>
        <v>966.18357487922708</v>
      </c>
      <c r="E1112" s="176">
        <v>207</v>
      </c>
      <c r="F1112" s="176">
        <v>210</v>
      </c>
      <c r="G1112" s="176">
        <v>212</v>
      </c>
      <c r="H1112" s="176">
        <v>215</v>
      </c>
      <c r="I1112" s="176">
        <v>203</v>
      </c>
      <c r="J1112" s="176">
        <v>203</v>
      </c>
      <c r="K1112" s="82">
        <f t="shared" si="375"/>
        <v>-4</v>
      </c>
      <c r="L1112" s="83">
        <f t="shared" si="374"/>
        <v>-3864.7342995169083</v>
      </c>
      <c r="M1112" s="180" t="s">
        <v>7</v>
      </c>
    </row>
    <row r="1113" spans="1:13" ht="15.75">
      <c r="A1113" s="175">
        <v>43228</v>
      </c>
      <c r="B1113" s="176" t="s">
        <v>127</v>
      </c>
      <c r="C1113" s="176" t="s">
        <v>8</v>
      </c>
      <c r="D1113" s="177">
        <f t="shared" si="376"/>
        <v>636.9426751592357</v>
      </c>
      <c r="E1113" s="176">
        <v>314</v>
      </c>
      <c r="F1113" s="176">
        <v>316</v>
      </c>
      <c r="G1113" s="176">
        <v>319</v>
      </c>
      <c r="H1113" s="176">
        <v>323</v>
      </c>
      <c r="I1113" s="176">
        <v>311</v>
      </c>
      <c r="J1113" s="176">
        <v>322.8</v>
      </c>
      <c r="K1113" s="176">
        <f t="shared" si="375"/>
        <v>8.8000000000000114</v>
      </c>
      <c r="L1113" s="177">
        <f t="shared" si="374"/>
        <v>5605.0955414012815</v>
      </c>
      <c r="M1113" s="178" t="s">
        <v>5</v>
      </c>
    </row>
    <row r="1114" spans="1:13" ht="15.75">
      <c r="A1114" s="175">
        <v>43228</v>
      </c>
      <c r="B1114" s="176" t="s">
        <v>80</v>
      </c>
      <c r="C1114" s="176" t="s">
        <v>8</v>
      </c>
      <c r="D1114" s="177">
        <f t="shared" si="376"/>
        <v>67.294751009421262</v>
      </c>
      <c r="E1114" s="176">
        <v>2972</v>
      </c>
      <c r="F1114" s="176">
        <v>2990</v>
      </c>
      <c r="G1114" s="176">
        <v>3000</v>
      </c>
      <c r="H1114" s="176">
        <v>3020</v>
      </c>
      <c r="I1114" s="176">
        <v>2935</v>
      </c>
      <c r="J1114" s="176">
        <v>3020</v>
      </c>
      <c r="K1114" s="176">
        <f t="shared" si="375"/>
        <v>48</v>
      </c>
      <c r="L1114" s="177">
        <f t="shared" si="374"/>
        <v>3230.1480484522208</v>
      </c>
      <c r="M1114" s="178" t="s">
        <v>5</v>
      </c>
    </row>
    <row r="1115" spans="1:13" ht="15.75">
      <c r="A1115" s="175">
        <v>43228</v>
      </c>
      <c r="B1115" s="176" t="s">
        <v>34</v>
      </c>
      <c r="C1115" s="176" t="s">
        <v>8</v>
      </c>
      <c r="D1115" s="177">
        <f t="shared" si="376"/>
        <v>75.614366729678636</v>
      </c>
      <c r="E1115" s="176">
        <v>2645</v>
      </c>
      <c r="F1115" s="176">
        <v>2660</v>
      </c>
      <c r="G1115" s="176">
        <v>2675</v>
      </c>
      <c r="H1115" s="176">
        <v>2690</v>
      </c>
      <c r="I1115" s="176">
        <v>2620</v>
      </c>
      <c r="J1115" s="176">
        <v>2660</v>
      </c>
      <c r="K1115" s="176">
        <f t="shared" si="375"/>
        <v>15</v>
      </c>
      <c r="L1115" s="177">
        <f t="shared" si="374"/>
        <v>1134.2155009451794</v>
      </c>
      <c r="M1115" s="178" t="s">
        <v>5</v>
      </c>
    </row>
    <row r="1116" spans="1:13" ht="15.75">
      <c r="A1116" s="175">
        <v>43227</v>
      </c>
      <c r="B1116" s="176" t="s">
        <v>46</v>
      </c>
      <c r="C1116" s="176" t="s">
        <v>8</v>
      </c>
      <c r="D1116" s="177">
        <f t="shared" si="376"/>
        <v>833.33333333333337</v>
      </c>
      <c r="E1116" s="176">
        <v>240</v>
      </c>
      <c r="F1116" s="176">
        <v>242</v>
      </c>
      <c r="G1116" s="176">
        <v>243</v>
      </c>
      <c r="H1116" s="176">
        <v>246</v>
      </c>
      <c r="I1116" s="176">
        <v>237</v>
      </c>
      <c r="J1116" s="176">
        <v>243</v>
      </c>
      <c r="K1116" s="176">
        <f t="shared" si="375"/>
        <v>3</v>
      </c>
      <c r="L1116" s="177">
        <f t="shared" si="374"/>
        <v>2500</v>
      </c>
      <c r="M1116" s="178" t="s">
        <v>5</v>
      </c>
    </row>
    <row r="1117" spans="1:13" ht="15.75">
      <c r="A1117" s="175">
        <v>43227</v>
      </c>
      <c r="B1117" s="176" t="s">
        <v>126</v>
      </c>
      <c r="C1117" s="176" t="s">
        <v>8</v>
      </c>
      <c r="D1117" s="177">
        <f t="shared" si="376"/>
        <v>370.37037037037038</v>
      </c>
      <c r="E1117" s="176">
        <v>540</v>
      </c>
      <c r="F1117" s="176">
        <v>544</v>
      </c>
      <c r="G1117" s="176">
        <v>548</v>
      </c>
      <c r="H1117" s="176">
        <v>552</v>
      </c>
      <c r="I1117" s="176">
        <v>535</v>
      </c>
      <c r="J1117" s="176">
        <v>544</v>
      </c>
      <c r="K1117" s="176">
        <f t="shared" si="375"/>
        <v>4</v>
      </c>
      <c r="L1117" s="177">
        <f t="shared" si="374"/>
        <v>1481.4814814814815</v>
      </c>
      <c r="M1117" s="178" t="s">
        <v>5</v>
      </c>
    </row>
    <row r="1118" spans="1:13" ht="15.75">
      <c r="A1118" s="175">
        <v>43227</v>
      </c>
      <c r="B1118" s="176" t="s">
        <v>115</v>
      </c>
      <c r="C1118" s="176" t="s">
        <v>8</v>
      </c>
      <c r="D1118" s="177">
        <f t="shared" si="376"/>
        <v>394.0886699507389</v>
      </c>
      <c r="E1118" s="176">
        <v>507.5</v>
      </c>
      <c r="F1118" s="176">
        <v>512</v>
      </c>
      <c r="G1118" s="176">
        <v>516</v>
      </c>
      <c r="H1118" s="176">
        <v>520</v>
      </c>
      <c r="I1118" s="176">
        <v>501</v>
      </c>
      <c r="J1118" s="176">
        <v>501</v>
      </c>
      <c r="K1118" s="161">
        <f t="shared" si="375"/>
        <v>-6.5</v>
      </c>
      <c r="L1118" s="179">
        <f t="shared" si="374"/>
        <v>-2561.576354679803</v>
      </c>
      <c r="M1118" s="180" t="s">
        <v>7</v>
      </c>
    </row>
    <row r="1119" spans="1:13" ht="15.75">
      <c r="A1119" s="175">
        <v>43224</v>
      </c>
      <c r="B1119" s="176" t="s">
        <v>115</v>
      </c>
      <c r="C1119" s="176" t="s">
        <v>8</v>
      </c>
      <c r="D1119" s="177">
        <f t="shared" si="376"/>
        <v>408.16326530612247</v>
      </c>
      <c r="E1119" s="176">
        <v>490</v>
      </c>
      <c r="F1119" s="176">
        <v>495</v>
      </c>
      <c r="G1119" s="176">
        <v>500</v>
      </c>
      <c r="H1119" s="176">
        <v>505</v>
      </c>
      <c r="I1119" s="176">
        <v>480</v>
      </c>
      <c r="J1119" s="176">
        <v>505</v>
      </c>
      <c r="K1119" s="176">
        <f t="shared" si="375"/>
        <v>15</v>
      </c>
      <c r="L1119" s="177">
        <f t="shared" si="374"/>
        <v>6122.4489795918371</v>
      </c>
      <c r="M1119" s="178" t="s">
        <v>5</v>
      </c>
    </row>
    <row r="1120" spans="1:13" ht="15.75">
      <c r="A1120" s="175">
        <v>43224</v>
      </c>
      <c r="B1120" s="176" t="s">
        <v>78</v>
      </c>
      <c r="C1120" s="176" t="s">
        <v>6</v>
      </c>
      <c r="D1120" s="177">
        <f t="shared" si="376"/>
        <v>623.05295950155767</v>
      </c>
      <c r="E1120" s="176">
        <v>321</v>
      </c>
      <c r="F1120" s="176">
        <v>318.5</v>
      </c>
      <c r="G1120" s="176">
        <v>316</v>
      </c>
      <c r="H1120" s="176">
        <v>313</v>
      </c>
      <c r="I1120" s="176">
        <v>324</v>
      </c>
      <c r="J1120" s="176">
        <v>316</v>
      </c>
      <c r="K1120" s="176">
        <f>E1120-J1120</f>
        <v>5</v>
      </c>
      <c r="L1120" s="177">
        <f t="shared" ref="L1120:L1152" si="377">K1120*D1120</f>
        <v>3115.2647975077884</v>
      </c>
      <c r="M1120" s="178" t="s">
        <v>5</v>
      </c>
    </row>
    <row r="1121" spans="1:13" ht="15.75">
      <c r="A1121" s="175">
        <v>43224</v>
      </c>
      <c r="B1121" s="176" t="s">
        <v>115</v>
      </c>
      <c r="C1121" s="176" t="s">
        <v>8</v>
      </c>
      <c r="D1121" s="177">
        <f t="shared" si="376"/>
        <v>396.03960396039605</v>
      </c>
      <c r="E1121" s="176">
        <v>505</v>
      </c>
      <c r="F1121" s="176">
        <v>509</v>
      </c>
      <c r="G1121" s="176">
        <v>514</v>
      </c>
      <c r="H1121" s="176">
        <v>520</v>
      </c>
      <c r="I1121" s="176">
        <v>499</v>
      </c>
      <c r="J1121" s="176">
        <v>509</v>
      </c>
      <c r="K1121" s="176">
        <f>J1121-E1121</f>
        <v>4</v>
      </c>
      <c r="L1121" s="177">
        <f t="shared" si="377"/>
        <v>1584.1584158415842</v>
      </c>
      <c r="M1121" s="178" t="s">
        <v>5</v>
      </c>
    </row>
    <row r="1122" spans="1:13" ht="15.75">
      <c r="A1122" s="175">
        <v>43224</v>
      </c>
      <c r="B1122" s="176" t="s">
        <v>125</v>
      </c>
      <c r="C1122" s="176" t="s">
        <v>8</v>
      </c>
      <c r="D1122" s="177">
        <f t="shared" si="376"/>
        <v>135.13513513513513</v>
      </c>
      <c r="E1122" s="176">
        <v>1480</v>
      </c>
      <c r="F1122" s="176">
        <v>1490</v>
      </c>
      <c r="G1122" s="176">
        <v>1500</v>
      </c>
      <c r="H1122" s="176" t="s">
        <v>69</v>
      </c>
      <c r="I1122" s="176">
        <v>1465</v>
      </c>
      <c r="J1122" s="176">
        <v>1490</v>
      </c>
      <c r="K1122" s="176">
        <f>J1122-E1122</f>
        <v>10</v>
      </c>
      <c r="L1122" s="177">
        <f t="shared" si="377"/>
        <v>1351.3513513513512</v>
      </c>
      <c r="M1122" s="178" t="s">
        <v>5</v>
      </c>
    </row>
    <row r="1123" spans="1:13" ht="15.75">
      <c r="A1123" s="175">
        <v>43224</v>
      </c>
      <c r="B1123" s="176" t="s">
        <v>80</v>
      </c>
      <c r="C1123" s="176" t="s">
        <v>6</v>
      </c>
      <c r="D1123" s="177">
        <f t="shared" si="376"/>
        <v>70.796460176991147</v>
      </c>
      <c r="E1123" s="176">
        <v>2825</v>
      </c>
      <c r="F1123" s="176">
        <v>2800</v>
      </c>
      <c r="G1123" s="176">
        <v>2775</v>
      </c>
      <c r="H1123" s="176">
        <v>2750</v>
      </c>
      <c r="I1123" s="176">
        <v>2855</v>
      </c>
      <c r="J1123" s="176">
        <v>2810</v>
      </c>
      <c r="K1123" s="176">
        <f>E1123-J1123</f>
        <v>15</v>
      </c>
      <c r="L1123" s="177">
        <f t="shared" si="377"/>
        <v>1061.9469026548672</v>
      </c>
      <c r="M1123" s="178" t="s">
        <v>5</v>
      </c>
    </row>
    <row r="1124" spans="1:13" ht="15.75">
      <c r="A1124" s="175">
        <v>43224</v>
      </c>
      <c r="B1124" s="176" t="s">
        <v>125</v>
      </c>
      <c r="C1124" s="176" t="s">
        <v>8</v>
      </c>
      <c r="D1124" s="177">
        <f t="shared" si="376"/>
        <v>138.88888888888889</v>
      </c>
      <c r="E1124" s="176">
        <v>1440</v>
      </c>
      <c r="F1124" s="176">
        <v>1455</v>
      </c>
      <c r="G1124" s="176">
        <v>1465</v>
      </c>
      <c r="H1124" s="176">
        <v>1470</v>
      </c>
      <c r="I1124" s="176">
        <v>1425</v>
      </c>
      <c r="J1124" s="176">
        <v>1425</v>
      </c>
      <c r="K1124" s="82">
        <f>J1124-E1124</f>
        <v>-15</v>
      </c>
      <c r="L1124" s="83">
        <f t="shared" si="377"/>
        <v>-2083.3333333333335</v>
      </c>
      <c r="M1124" s="84" t="s">
        <v>7</v>
      </c>
    </row>
    <row r="1125" spans="1:13" ht="15.75">
      <c r="A1125" s="175">
        <v>43223</v>
      </c>
      <c r="B1125" s="176" t="s">
        <v>109</v>
      </c>
      <c r="C1125" s="176" t="s">
        <v>6</v>
      </c>
      <c r="D1125" s="177">
        <f t="shared" si="376"/>
        <v>496.27791563275434</v>
      </c>
      <c r="E1125" s="176">
        <v>403</v>
      </c>
      <c r="F1125" s="176">
        <v>400</v>
      </c>
      <c r="G1125" s="176">
        <v>396</v>
      </c>
      <c r="H1125" s="176">
        <v>392</v>
      </c>
      <c r="I1125" s="176">
        <v>410.5</v>
      </c>
      <c r="J1125" s="176">
        <v>392</v>
      </c>
      <c r="K1125" s="176">
        <f>E1125-J1125</f>
        <v>11</v>
      </c>
      <c r="L1125" s="177">
        <f t="shared" si="377"/>
        <v>5459.0570719602974</v>
      </c>
      <c r="M1125" s="178" t="s">
        <v>5</v>
      </c>
    </row>
    <row r="1126" spans="1:13" ht="15.75">
      <c r="A1126" s="175">
        <v>43223</v>
      </c>
      <c r="B1126" s="176" t="s">
        <v>123</v>
      </c>
      <c r="C1126" s="176" t="s">
        <v>8</v>
      </c>
      <c r="D1126" s="177">
        <f t="shared" si="376"/>
        <v>634.92063492063494</v>
      </c>
      <c r="E1126" s="176">
        <v>315</v>
      </c>
      <c r="F1126" s="176">
        <v>317</v>
      </c>
      <c r="G1126" s="176">
        <v>320</v>
      </c>
      <c r="H1126" s="176">
        <v>322</v>
      </c>
      <c r="I1126" s="176">
        <v>312</v>
      </c>
      <c r="J1126" s="176">
        <v>322</v>
      </c>
      <c r="K1126" s="176">
        <f>J1126-E1126</f>
        <v>7</v>
      </c>
      <c r="L1126" s="177">
        <f t="shared" si="377"/>
        <v>4444.4444444444443</v>
      </c>
      <c r="M1126" s="178" t="s">
        <v>5</v>
      </c>
    </row>
    <row r="1127" spans="1:13" ht="15.75">
      <c r="A1127" s="175">
        <v>43223</v>
      </c>
      <c r="B1127" s="176" t="s">
        <v>124</v>
      </c>
      <c r="C1127" s="176" t="s">
        <v>8</v>
      </c>
      <c r="D1127" s="177">
        <f t="shared" si="376"/>
        <v>1197.6047904191616</v>
      </c>
      <c r="E1127" s="176">
        <v>167</v>
      </c>
      <c r="F1127" s="176">
        <v>168.5</v>
      </c>
      <c r="G1127" s="176">
        <v>170.5</v>
      </c>
      <c r="H1127" s="176">
        <v>172</v>
      </c>
      <c r="I1127" s="176">
        <v>165</v>
      </c>
      <c r="J1127" s="176">
        <v>170.5</v>
      </c>
      <c r="K1127" s="176">
        <f>J1127-E1127</f>
        <v>3.5</v>
      </c>
      <c r="L1127" s="177">
        <f t="shared" si="377"/>
        <v>4191.6167664670656</v>
      </c>
      <c r="M1127" s="178" t="s">
        <v>5</v>
      </c>
    </row>
    <row r="1128" spans="1:13" ht="15.75">
      <c r="A1128" s="175">
        <v>43223</v>
      </c>
      <c r="B1128" s="176" t="s">
        <v>38</v>
      </c>
      <c r="C1128" s="176" t="s">
        <v>8</v>
      </c>
      <c r="D1128" s="177">
        <f t="shared" si="376"/>
        <v>714.28571428571433</v>
      </c>
      <c r="E1128" s="176">
        <v>280</v>
      </c>
      <c r="F1128" s="176">
        <v>282</v>
      </c>
      <c r="G1128" s="176">
        <v>285</v>
      </c>
      <c r="H1128" s="176" t="s">
        <v>69</v>
      </c>
      <c r="I1128" s="176">
        <v>277.5</v>
      </c>
      <c r="J1128" s="176">
        <v>285</v>
      </c>
      <c r="K1128" s="176">
        <f>J1128-E1128</f>
        <v>5</v>
      </c>
      <c r="L1128" s="177">
        <f t="shared" si="377"/>
        <v>3571.4285714285716</v>
      </c>
      <c r="M1128" s="178" t="s">
        <v>5</v>
      </c>
    </row>
    <row r="1129" spans="1:13" ht="15.75">
      <c r="A1129" s="175">
        <v>43223</v>
      </c>
      <c r="B1129" s="176" t="s">
        <v>81</v>
      </c>
      <c r="C1129" s="176" t="s">
        <v>6</v>
      </c>
      <c r="D1129" s="177">
        <f t="shared" si="376"/>
        <v>1095.8904109589041</v>
      </c>
      <c r="E1129" s="176">
        <v>182.5</v>
      </c>
      <c r="F1129" s="176">
        <v>180.5</v>
      </c>
      <c r="G1129" s="176">
        <v>179</v>
      </c>
      <c r="H1129" s="176">
        <v>177</v>
      </c>
      <c r="I1129" s="176">
        <v>185</v>
      </c>
      <c r="J1129" s="176">
        <v>182.5</v>
      </c>
      <c r="K1129" s="176">
        <f>E1129-J1129</f>
        <v>0</v>
      </c>
      <c r="L1129" s="177">
        <f t="shared" si="377"/>
        <v>0</v>
      </c>
      <c r="M1129" s="178" t="s">
        <v>70</v>
      </c>
    </row>
    <row r="1130" spans="1:13" ht="15.75">
      <c r="A1130" s="175">
        <v>43222</v>
      </c>
      <c r="B1130" s="176" t="s">
        <v>46</v>
      </c>
      <c r="C1130" s="176" t="s">
        <v>6</v>
      </c>
      <c r="D1130" s="177">
        <f t="shared" si="376"/>
        <v>1492.5373134328358</v>
      </c>
      <c r="E1130" s="176">
        <v>134</v>
      </c>
      <c r="F1130" s="176">
        <v>132</v>
      </c>
      <c r="G1130" s="176">
        <v>131</v>
      </c>
      <c r="H1130" s="176">
        <v>130</v>
      </c>
      <c r="I1130" s="176">
        <v>137</v>
      </c>
      <c r="J1130" s="176">
        <v>130</v>
      </c>
      <c r="K1130" s="176">
        <v>4</v>
      </c>
      <c r="L1130" s="177">
        <f t="shared" si="377"/>
        <v>5970.1492537313434</v>
      </c>
      <c r="M1130" s="85" t="s">
        <v>5</v>
      </c>
    </row>
    <row r="1131" spans="1:13" ht="15.75">
      <c r="A1131" s="175">
        <v>43222</v>
      </c>
      <c r="B1131" s="176" t="s">
        <v>80</v>
      </c>
      <c r="C1131" s="176" t="s">
        <v>8</v>
      </c>
      <c r="D1131" s="177">
        <f t="shared" si="376"/>
        <v>71.17437722419929</v>
      </c>
      <c r="E1131" s="176">
        <v>2810</v>
      </c>
      <c r="F1131" s="176">
        <v>2830</v>
      </c>
      <c r="G1131" s="176">
        <v>2850</v>
      </c>
      <c r="H1131" s="176">
        <v>2870</v>
      </c>
      <c r="I1131" s="176">
        <v>2785</v>
      </c>
      <c r="J1131" s="176">
        <v>2870</v>
      </c>
      <c r="K1131" s="176">
        <f>J1131-E1131</f>
        <v>60</v>
      </c>
      <c r="L1131" s="177">
        <f t="shared" si="377"/>
        <v>4270.4626334519571</v>
      </c>
      <c r="M1131" s="85" t="s">
        <v>5</v>
      </c>
    </row>
    <row r="1132" spans="1:13" ht="15.75">
      <c r="A1132" s="175">
        <v>43222</v>
      </c>
      <c r="B1132" s="176" t="s">
        <v>120</v>
      </c>
      <c r="C1132" s="176" t="s">
        <v>8</v>
      </c>
      <c r="D1132" s="177">
        <f t="shared" si="376"/>
        <v>177.46228926353149</v>
      </c>
      <c r="E1132" s="176">
        <v>1127</v>
      </c>
      <c r="F1132" s="176">
        <v>1135</v>
      </c>
      <c r="G1132" s="176">
        <v>1142</v>
      </c>
      <c r="H1132" s="176">
        <v>1150</v>
      </c>
      <c r="I1132" s="176">
        <v>1118</v>
      </c>
      <c r="J1132" s="176">
        <v>1150</v>
      </c>
      <c r="K1132" s="176">
        <f>J1132-E1132</f>
        <v>23</v>
      </c>
      <c r="L1132" s="177">
        <f t="shared" si="377"/>
        <v>4081.6326530612241</v>
      </c>
      <c r="M1132" s="85" t="s">
        <v>5</v>
      </c>
    </row>
    <row r="1133" spans="1:13" ht="16.5" thickBot="1">
      <c r="A1133" s="175">
        <v>43222</v>
      </c>
      <c r="B1133" s="176" t="s">
        <v>59</v>
      </c>
      <c r="C1133" s="176" t="s">
        <v>8</v>
      </c>
      <c r="D1133" s="177">
        <f t="shared" si="376"/>
        <v>153.72790161414298</v>
      </c>
      <c r="E1133" s="176">
        <v>1301</v>
      </c>
      <c r="F1133" s="176">
        <v>1309</v>
      </c>
      <c r="G1133" s="176">
        <v>1315</v>
      </c>
      <c r="H1133" s="176">
        <v>1325</v>
      </c>
      <c r="I1133" s="176">
        <v>1292</v>
      </c>
      <c r="J1133" s="176">
        <v>1315</v>
      </c>
      <c r="K1133" s="176">
        <f>J1133-E1133</f>
        <v>14</v>
      </c>
      <c r="L1133" s="177">
        <f t="shared" si="377"/>
        <v>2152.1906225980019</v>
      </c>
      <c r="M1133" s="85" t="s">
        <v>5</v>
      </c>
    </row>
    <row r="1134" spans="1:13" ht="16.5" thickBot="1">
      <c r="A1134" s="61" t="s">
        <v>12</v>
      </c>
      <c r="B1134" s="62" t="s">
        <v>13</v>
      </c>
      <c r="C1134" s="62" t="s">
        <v>14</v>
      </c>
      <c r="D1134" s="75" t="s">
        <v>20</v>
      </c>
      <c r="E1134" s="76" t="s">
        <v>15</v>
      </c>
      <c r="F1134" s="77" t="s">
        <v>1</v>
      </c>
      <c r="G1134" s="77" t="s">
        <v>2</v>
      </c>
      <c r="H1134" s="62" t="s">
        <v>3</v>
      </c>
      <c r="I1134" s="76" t="s">
        <v>0</v>
      </c>
      <c r="J1134" s="76" t="s">
        <v>16</v>
      </c>
      <c r="K1134" s="75" t="s">
        <v>17</v>
      </c>
      <c r="L1134" s="75" t="s">
        <v>18</v>
      </c>
      <c r="M1134" s="78" t="s">
        <v>19</v>
      </c>
    </row>
    <row r="1135" spans="1:13" ht="15.75">
      <c r="A1135" s="86">
        <v>43220</v>
      </c>
      <c r="B1135" s="87" t="s">
        <v>113</v>
      </c>
      <c r="C1135" s="87" t="s">
        <v>8</v>
      </c>
      <c r="D1135" s="88">
        <f t="shared" ref="D1135:D1170" si="378">200000/E1135</f>
        <v>254.12960609911056</v>
      </c>
      <c r="E1135" s="87">
        <v>787</v>
      </c>
      <c r="F1135" s="87">
        <v>793</v>
      </c>
      <c r="G1135" s="87">
        <v>800</v>
      </c>
      <c r="H1135" s="87">
        <v>807</v>
      </c>
      <c r="I1135" s="87">
        <v>780</v>
      </c>
      <c r="J1135" s="87">
        <v>807</v>
      </c>
      <c r="K1135" s="87">
        <f t="shared" ref="K1135:K1141" si="379">J1135-E1135</f>
        <v>20</v>
      </c>
      <c r="L1135" s="88">
        <f t="shared" si="377"/>
        <v>5082.5921219822112</v>
      </c>
      <c r="M1135" s="89" t="s">
        <v>5</v>
      </c>
    </row>
    <row r="1136" spans="1:13" ht="15.75">
      <c r="A1136" s="175">
        <v>43220</v>
      </c>
      <c r="B1136" s="176" t="s">
        <v>121</v>
      </c>
      <c r="C1136" s="176" t="s">
        <v>8</v>
      </c>
      <c r="D1136" s="177">
        <f t="shared" si="378"/>
        <v>754.71698113207549</v>
      </c>
      <c r="E1136" s="176">
        <v>265</v>
      </c>
      <c r="F1136" s="176">
        <v>267</v>
      </c>
      <c r="G1136" s="176">
        <v>270</v>
      </c>
      <c r="H1136" s="176">
        <v>272</v>
      </c>
      <c r="I1136" s="176">
        <v>262</v>
      </c>
      <c r="J1136" s="176">
        <v>267</v>
      </c>
      <c r="K1136" s="176">
        <f t="shared" si="379"/>
        <v>2</v>
      </c>
      <c r="L1136" s="177">
        <f t="shared" si="377"/>
        <v>1509.433962264151</v>
      </c>
      <c r="M1136" s="85" t="s">
        <v>5</v>
      </c>
    </row>
    <row r="1137" spans="1:13" ht="15.75">
      <c r="A1137" s="175">
        <v>43220</v>
      </c>
      <c r="B1137" s="176" t="s">
        <v>117</v>
      </c>
      <c r="C1137" s="176" t="s">
        <v>8</v>
      </c>
      <c r="D1137" s="177">
        <f t="shared" si="378"/>
        <v>179.05102954341987</v>
      </c>
      <c r="E1137" s="176">
        <v>1117</v>
      </c>
      <c r="F1137" s="176">
        <v>1135</v>
      </c>
      <c r="G1137" s="176">
        <v>1143</v>
      </c>
      <c r="H1137" s="176">
        <v>1150</v>
      </c>
      <c r="I1137" s="176">
        <v>1115</v>
      </c>
      <c r="J1137" s="176">
        <v>1117</v>
      </c>
      <c r="K1137" s="176">
        <f t="shared" si="379"/>
        <v>0</v>
      </c>
      <c r="L1137" s="177">
        <f t="shared" si="377"/>
        <v>0</v>
      </c>
      <c r="M1137" s="178" t="s">
        <v>64</v>
      </c>
    </row>
    <row r="1138" spans="1:13" ht="15.75">
      <c r="A1138" s="175">
        <v>43217</v>
      </c>
      <c r="B1138" s="176" t="s">
        <v>121</v>
      </c>
      <c r="C1138" s="176" t="s">
        <v>8</v>
      </c>
      <c r="D1138" s="177">
        <f t="shared" si="378"/>
        <v>800</v>
      </c>
      <c r="E1138" s="176">
        <v>250</v>
      </c>
      <c r="F1138" s="176">
        <v>252</v>
      </c>
      <c r="G1138" s="176">
        <v>255</v>
      </c>
      <c r="H1138" s="176">
        <v>258</v>
      </c>
      <c r="I1138" s="176">
        <v>247</v>
      </c>
      <c r="J1138" s="176">
        <v>257</v>
      </c>
      <c r="K1138" s="176">
        <f t="shared" si="379"/>
        <v>7</v>
      </c>
      <c r="L1138" s="177">
        <f t="shared" si="377"/>
        <v>5600</v>
      </c>
      <c r="M1138" s="85" t="s">
        <v>5</v>
      </c>
    </row>
    <row r="1139" spans="1:13" ht="15.75">
      <c r="A1139" s="175">
        <v>43217</v>
      </c>
      <c r="B1139" s="176" t="s">
        <v>91</v>
      </c>
      <c r="C1139" s="176" t="s">
        <v>8</v>
      </c>
      <c r="D1139" s="177">
        <f t="shared" si="378"/>
        <v>91.785222579164753</v>
      </c>
      <c r="E1139" s="176">
        <v>2179</v>
      </c>
      <c r="F1139" s="176">
        <v>2200</v>
      </c>
      <c r="G1139" s="176">
        <v>2210</v>
      </c>
      <c r="H1139" s="176">
        <v>2225</v>
      </c>
      <c r="I1139" s="176">
        <v>2150</v>
      </c>
      <c r="J1139" s="176">
        <v>2225</v>
      </c>
      <c r="K1139" s="176">
        <f t="shared" si="379"/>
        <v>46</v>
      </c>
      <c r="L1139" s="177">
        <f t="shared" si="377"/>
        <v>4222.1202386415789</v>
      </c>
      <c r="M1139" s="85" t="s">
        <v>5</v>
      </c>
    </row>
    <row r="1140" spans="1:13" ht="15.75">
      <c r="A1140" s="175">
        <v>43217</v>
      </c>
      <c r="B1140" s="176" t="s">
        <v>72</v>
      </c>
      <c r="C1140" s="176" t="s">
        <v>8</v>
      </c>
      <c r="D1140" s="177">
        <f t="shared" si="378"/>
        <v>178.41213202497769</v>
      </c>
      <c r="E1140" s="176">
        <v>1121</v>
      </c>
      <c r="F1140" s="176">
        <v>1130</v>
      </c>
      <c r="G1140" s="176">
        <v>1135</v>
      </c>
      <c r="H1140" s="176">
        <v>1145</v>
      </c>
      <c r="I1140" s="176">
        <v>1107</v>
      </c>
      <c r="J1140" s="176">
        <v>1143.3</v>
      </c>
      <c r="K1140" s="176">
        <f t="shared" si="379"/>
        <v>22.299999999999955</v>
      </c>
      <c r="L1140" s="177">
        <f t="shared" si="377"/>
        <v>3978.5905441569944</v>
      </c>
      <c r="M1140" s="85" t="s">
        <v>5</v>
      </c>
    </row>
    <row r="1141" spans="1:13" ht="15.75">
      <c r="A1141" s="175">
        <v>43217</v>
      </c>
      <c r="B1141" s="176" t="s">
        <v>91</v>
      </c>
      <c r="C1141" s="176" t="s">
        <v>8</v>
      </c>
      <c r="D1141" s="177">
        <f t="shared" si="378"/>
        <v>89.285714285714292</v>
      </c>
      <c r="E1141" s="176">
        <v>2240</v>
      </c>
      <c r="F1141" s="176">
        <v>2255</v>
      </c>
      <c r="G1141" s="176">
        <v>2265</v>
      </c>
      <c r="H1141" s="176">
        <v>2285</v>
      </c>
      <c r="I1141" s="176">
        <v>2220</v>
      </c>
      <c r="J1141" s="176">
        <v>2265</v>
      </c>
      <c r="K1141" s="176">
        <f t="shared" si="379"/>
        <v>25</v>
      </c>
      <c r="L1141" s="177">
        <f t="shared" si="377"/>
        <v>2232.1428571428573</v>
      </c>
      <c r="M1141" s="85" t="s">
        <v>5</v>
      </c>
    </row>
    <row r="1142" spans="1:13" ht="15.75">
      <c r="A1142" s="175">
        <v>43217</v>
      </c>
      <c r="B1142" s="176" t="s">
        <v>122</v>
      </c>
      <c r="C1142" s="176" t="s">
        <v>6</v>
      </c>
      <c r="D1142" s="177">
        <f t="shared" si="378"/>
        <v>490.79754601226995</v>
      </c>
      <c r="E1142" s="176">
        <v>407.5</v>
      </c>
      <c r="F1142" s="176">
        <v>402</v>
      </c>
      <c r="G1142" s="176">
        <v>399</v>
      </c>
      <c r="H1142" s="176">
        <v>395</v>
      </c>
      <c r="I1142" s="176">
        <v>412</v>
      </c>
      <c r="J1142" s="176">
        <v>404</v>
      </c>
      <c r="K1142" s="176">
        <v>3.5</v>
      </c>
      <c r="L1142" s="177">
        <f t="shared" si="377"/>
        <v>1717.7914110429449</v>
      </c>
      <c r="M1142" s="85" t="s">
        <v>5</v>
      </c>
    </row>
    <row r="1143" spans="1:13" ht="15.75">
      <c r="A1143" s="175">
        <v>43216</v>
      </c>
      <c r="B1143" s="176" t="s">
        <v>119</v>
      </c>
      <c r="C1143" s="176" t="s">
        <v>8</v>
      </c>
      <c r="D1143" s="177">
        <f t="shared" si="378"/>
        <v>353.98230088495575</v>
      </c>
      <c r="E1143" s="176">
        <v>565</v>
      </c>
      <c r="F1143" s="176">
        <v>570</v>
      </c>
      <c r="G1143" s="176">
        <v>575</v>
      </c>
      <c r="H1143" s="176">
        <v>580</v>
      </c>
      <c r="I1143" s="176">
        <v>558</v>
      </c>
      <c r="J1143" s="176">
        <v>580</v>
      </c>
      <c r="K1143" s="176">
        <v>15</v>
      </c>
      <c r="L1143" s="177">
        <f t="shared" si="377"/>
        <v>5309.7345132743358</v>
      </c>
      <c r="M1143" s="85" t="s">
        <v>5</v>
      </c>
    </row>
    <row r="1144" spans="1:13" ht="15.75">
      <c r="A1144" s="175">
        <v>43216</v>
      </c>
      <c r="B1144" s="176" t="s">
        <v>72</v>
      </c>
      <c r="C1144" s="176" t="s">
        <v>6</v>
      </c>
      <c r="D1144" s="177">
        <f t="shared" si="378"/>
        <v>179.85611510791367</v>
      </c>
      <c r="E1144" s="176">
        <v>1112</v>
      </c>
      <c r="F1144" s="176">
        <v>1105</v>
      </c>
      <c r="G1144" s="176">
        <v>1098</v>
      </c>
      <c r="H1144" s="176">
        <v>1090</v>
      </c>
      <c r="I1144" s="176">
        <v>1122</v>
      </c>
      <c r="J1144" s="176">
        <v>1090</v>
      </c>
      <c r="K1144" s="176">
        <f>E1144-J1144</f>
        <v>22</v>
      </c>
      <c r="L1144" s="177">
        <f t="shared" si="377"/>
        <v>3956.8345323741005</v>
      </c>
      <c r="M1144" s="85" t="s">
        <v>5</v>
      </c>
    </row>
    <row r="1145" spans="1:13" ht="15.75">
      <c r="A1145" s="175">
        <v>43216</v>
      </c>
      <c r="B1145" s="176" t="s">
        <v>118</v>
      </c>
      <c r="C1145" s="176" t="s">
        <v>6</v>
      </c>
      <c r="D1145" s="177">
        <f t="shared" si="378"/>
        <v>121.35922330097087</v>
      </c>
      <c r="E1145" s="176">
        <v>1648</v>
      </c>
      <c r="F1145" s="176">
        <v>1638</v>
      </c>
      <c r="G1145" s="176">
        <v>1628</v>
      </c>
      <c r="H1145" s="176">
        <v>1618</v>
      </c>
      <c r="I1145" s="176">
        <v>1660</v>
      </c>
      <c r="J1145" s="176">
        <v>1618</v>
      </c>
      <c r="K1145" s="176">
        <f>E1145-J1145</f>
        <v>30</v>
      </c>
      <c r="L1145" s="177">
        <f t="shared" si="377"/>
        <v>3640.7766990291261</v>
      </c>
      <c r="M1145" s="85" t="s">
        <v>5</v>
      </c>
    </row>
    <row r="1146" spans="1:13" ht="15.75">
      <c r="A1146" s="175">
        <v>43216</v>
      </c>
      <c r="B1146" s="176" t="s">
        <v>120</v>
      </c>
      <c r="C1146" s="176" t="s">
        <v>8</v>
      </c>
      <c r="D1146" s="177">
        <f t="shared" si="378"/>
        <v>180.83182640144665</v>
      </c>
      <c r="E1146" s="176">
        <v>1106</v>
      </c>
      <c r="F1146" s="176">
        <v>1114</v>
      </c>
      <c r="G1146" s="176">
        <v>1122</v>
      </c>
      <c r="H1146" s="176">
        <v>1130</v>
      </c>
      <c r="I1146" s="176">
        <v>1095</v>
      </c>
      <c r="J1146" s="176">
        <v>1120</v>
      </c>
      <c r="K1146" s="176">
        <v>14</v>
      </c>
      <c r="L1146" s="177">
        <f t="shared" si="377"/>
        <v>2531.6455696202529</v>
      </c>
      <c r="M1146" s="85" t="s">
        <v>5</v>
      </c>
    </row>
    <row r="1147" spans="1:13" ht="15.75">
      <c r="A1147" s="175">
        <v>43216</v>
      </c>
      <c r="B1147" s="176" t="s">
        <v>120</v>
      </c>
      <c r="C1147" s="176" t="s">
        <v>8</v>
      </c>
      <c r="D1147" s="177">
        <f t="shared" si="378"/>
        <v>180.18018018018017</v>
      </c>
      <c r="E1147" s="176">
        <v>1110</v>
      </c>
      <c r="F1147" s="176">
        <v>1120</v>
      </c>
      <c r="G1147" s="176">
        <v>1130</v>
      </c>
      <c r="H1147" s="176">
        <v>1136</v>
      </c>
      <c r="I1147" s="176">
        <v>1095</v>
      </c>
      <c r="J1147" s="176">
        <v>1110</v>
      </c>
      <c r="K1147" s="176">
        <v>0</v>
      </c>
      <c r="L1147" s="177">
        <f t="shared" si="377"/>
        <v>0</v>
      </c>
      <c r="M1147" s="85" t="s">
        <v>70</v>
      </c>
    </row>
    <row r="1148" spans="1:13" ht="15.75">
      <c r="A1148" s="175">
        <v>43215</v>
      </c>
      <c r="B1148" s="176" t="s">
        <v>27</v>
      </c>
      <c r="C1148" s="176" t="s">
        <v>8</v>
      </c>
      <c r="D1148" s="177">
        <f t="shared" si="378"/>
        <v>465.11627906976742</v>
      </c>
      <c r="E1148" s="176">
        <v>430</v>
      </c>
      <c r="F1148" s="176">
        <v>435</v>
      </c>
      <c r="G1148" s="176">
        <v>440</v>
      </c>
      <c r="H1148" s="176">
        <v>445</v>
      </c>
      <c r="I1148" s="176">
        <v>423</v>
      </c>
      <c r="J1148" s="176">
        <v>445</v>
      </c>
      <c r="K1148" s="176">
        <f>J1148-E1148</f>
        <v>15</v>
      </c>
      <c r="L1148" s="177">
        <f t="shared" si="377"/>
        <v>6976.7441860465115</v>
      </c>
      <c r="M1148" s="85" t="s">
        <v>5</v>
      </c>
    </row>
    <row r="1149" spans="1:13" ht="15.75">
      <c r="A1149" s="175">
        <v>43215</v>
      </c>
      <c r="B1149" s="176" t="s">
        <v>115</v>
      </c>
      <c r="C1149" s="176" t="s">
        <v>8</v>
      </c>
      <c r="D1149" s="177">
        <f t="shared" si="378"/>
        <v>444.44444444444446</v>
      </c>
      <c r="E1149" s="176">
        <v>450</v>
      </c>
      <c r="F1149" s="176">
        <v>453</v>
      </c>
      <c r="G1149" s="176">
        <v>457</v>
      </c>
      <c r="H1149" s="176">
        <v>461</v>
      </c>
      <c r="I1149" s="176">
        <v>445</v>
      </c>
      <c r="J1149" s="176">
        <v>461</v>
      </c>
      <c r="K1149" s="176">
        <f>J1149-E1149</f>
        <v>11</v>
      </c>
      <c r="L1149" s="177">
        <f t="shared" si="377"/>
        <v>4888.8888888888887</v>
      </c>
      <c r="M1149" s="85" t="s">
        <v>5</v>
      </c>
    </row>
    <row r="1150" spans="1:13" ht="15.75">
      <c r="A1150" s="175">
        <v>43215</v>
      </c>
      <c r="B1150" s="176" t="s">
        <v>115</v>
      </c>
      <c r="C1150" s="176" t="s">
        <v>8</v>
      </c>
      <c r="D1150" s="177">
        <f t="shared" si="378"/>
        <v>434.78260869565219</v>
      </c>
      <c r="E1150" s="176">
        <v>460</v>
      </c>
      <c r="F1150" s="176">
        <v>463</v>
      </c>
      <c r="G1150" s="176">
        <v>466</v>
      </c>
      <c r="H1150" s="176">
        <v>470</v>
      </c>
      <c r="I1150" s="176">
        <v>455</v>
      </c>
      <c r="J1150" s="176">
        <v>470</v>
      </c>
      <c r="K1150" s="176">
        <f>J1150-E1150</f>
        <v>10</v>
      </c>
      <c r="L1150" s="177">
        <f t="shared" si="377"/>
        <v>4347.826086956522</v>
      </c>
      <c r="M1150" s="85" t="s">
        <v>5</v>
      </c>
    </row>
    <row r="1151" spans="1:13" ht="15.75">
      <c r="A1151" s="175">
        <v>43215</v>
      </c>
      <c r="B1151" s="176" t="s">
        <v>72</v>
      </c>
      <c r="C1151" s="176" t="s">
        <v>8</v>
      </c>
      <c r="D1151" s="177">
        <f t="shared" si="378"/>
        <v>189.57345971563981</v>
      </c>
      <c r="E1151" s="176">
        <v>1055</v>
      </c>
      <c r="F1151" s="176">
        <v>1061</v>
      </c>
      <c r="G1151" s="176">
        <v>1068</v>
      </c>
      <c r="H1151" s="176">
        <v>1075</v>
      </c>
      <c r="I1151" s="176">
        <v>1045</v>
      </c>
      <c r="J1151" s="176">
        <v>1075</v>
      </c>
      <c r="K1151" s="176">
        <f>J1151-E1151</f>
        <v>20</v>
      </c>
      <c r="L1151" s="177">
        <f t="shared" si="377"/>
        <v>3791.4691943127964</v>
      </c>
      <c r="M1151" s="85" t="s">
        <v>5</v>
      </c>
    </row>
    <row r="1152" spans="1:13" ht="15.75">
      <c r="A1152" s="175">
        <v>43215</v>
      </c>
      <c r="B1152" s="176" t="s">
        <v>117</v>
      </c>
      <c r="C1152" s="176" t="s">
        <v>6</v>
      </c>
      <c r="D1152" s="177">
        <f t="shared" si="378"/>
        <v>177.3049645390071</v>
      </c>
      <c r="E1152" s="176">
        <v>1128</v>
      </c>
      <c r="F1152" s="176">
        <v>1115</v>
      </c>
      <c r="G1152" s="176">
        <v>1108</v>
      </c>
      <c r="H1152" s="176">
        <v>1100</v>
      </c>
      <c r="I1152" s="176">
        <v>1138</v>
      </c>
      <c r="J1152" s="176">
        <v>1115</v>
      </c>
      <c r="K1152" s="176">
        <f>E1152-J1152</f>
        <v>13</v>
      </c>
      <c r="L1152" s="177">
        <f t="shared" si="377"/>
        <v>2304.9645390070923</v>
      </c>
      <c r="M1152" s="85" t="s">
        <v>5</v>
      </c>
    </row>
    <row r="1153" spans="1:13" ht="15.75">
      <c r="A1153" s="175">
        <v>43215</v>
      </c>
      <c r="B1153" s="176" t="s">
        <v>117</v>
      </c>
      <c r="C1153" s="176" t="s">
        <v>6</v>
      </c>
      <c r="D1153" s="177">
        <f t="shared" si="378"/>
        <v>175.7469244288225</v>
      </c>
      <c r="E1153" s="176">
        <v>1138</v>
      </c>
      <c r="F1153" s="176">
        <v>1130</v>
      </c>
      <c r="G1153" s="176">
        <v>1112</v>
      </c>
      <c r="H1153" s="176">
        <v>1115</v>
      </c>
      <c r="I1153" s="176">
        <v>1148</v>
      </c>
      <c r="J1153" s="176">
        <v>1130</v>
      </c>
      <c r="K1153" s="176">
        <f>E1153-J1153</f>
        <v>8</v>
      </c>
      <c r="L1153" s="177">
        <f t="shared" ref="L1153:L1171" si="380">K1153*D1153</f>
        <v>1405.97539543058</v>
      </c>
      <c r="M1153" s="85" t="s">
        <v>5</v>
      </c>
    </row>
    <row r="1154" spans="1:13" ht="15.75">
      <c r="A1154" s="175">
        <v>43215</v>
      </c>
      <c r="B1154" s="176" t="s">
        <v>27</v>
      </c>
      <c r="C1154" s="176" t="s">
        <v>8</v>
      </c>
      <c r="D1154" s="177">
        <f t="shared" si="378"/>
        <v>461.89376443418013</v>
      </c>
      <c r="E1154" s="176">
        <v>433</v>
      </c>
      <c r="F1154" s="176">
        <v>438</v>
      </c>
      <c r="G1154" s="176">
        <v>441</v>
      </c>
      <c r="H1154" s="176">
        <v>445</v>
      </c>
      <c r="I1154" s="176">
        <v>425</v>
      </c>
      <c r="J1154" s="176">
        <v>425</v>
      </c>
      <c r="K1154" s="161">
        <f t="shared" ref="K1154:K1166" si="381">J1154-E1154</f>
        <v>-8</v>
      </c>
      <c r="L1154" s="179">
        <f t="shared" si="380"/>
        <v>-3695.150115473441</v>
      </c>
      <c r="M1154" s="90" t="s">
        <v>7</v>
      </c>
    </row>
    <row r="1155" spans="1:13" ht="15.75">
      <c r="A1155" s="175">
        <v>43214</v>
      </c>
      <c r="B1155" s="176" t="s">
        <v>115</v>
      </c>
      <c r="C1155" s="176" t="s">
        <v>8</v>
      </c>
      <c r="D1155" s="177">
        <f t="shared" si="378"/>
        <v>473.93364928909955</v>
      </c>
      <c r="E1155" s="176">
        <v>422</v>
      </c>
      <c r="F1155" s="176">
        <v>426</v>
      </c>
      <c r="G1155" s="176">
        <v>430</v>
      </c>
      <c r="H1155" s="176">
        <v>435</v>
      </c>
      <c r="I1155" s="176">
        <v>417</v>
      </c>
      <c r="J1155" s="176">
        <v>429</v>
      </c>
      <c r="K1155" s="176">
        <f t="shared" si="381"/>
        <v>7</v>
      </c>
      <c r="L1155" s="177">
        <f t="shared" si="380"/>
        <v>3317.5355450236966</v>
      </c>
      <c r="M1155" s="85" t="s">
        <v>5</v>
      </c>
    </row>
    <row r="1156" spans="1:13" ht="15.75">
      <c r="A1156" s="175">
        <v>43214</v>
      </c>
      <c r="B1156" s="176" t="s">
        <v>114</v>
      </c>
      <c r="C1156" s="176" t="s">
        <v>8</v>
      </c>
      <c r="D1156" s="177">
        <f t="shared" si="378"/>
        <v>425.44139544777704</v>
      </c>
      <c r="E1156" s="176">
        <v>470.1</v>
      </c>
      <c r="F1156" s="176">
        <v>475</v>
      </c>
      <c r="G1156" s="176">
        <v>478</v>
      </c>
      <c r="H1156" s="176">
        <v>482</v>
      </c>
      <c r="I1156" s="176">
        <v>463</v>
      </c>
      <c r="J1156" s="176">
        <v>475</v>
      </c>
      <c r="K1156" s="176">
        <f t="shared" si="381"/>
        <v>4.8999999999999773</v>
      </c>
      <c r="L1156" s="177">
        <f t="shared" si="380"/>
        <v>2084.662837694098</v>
      </c>
      <c r="M1156" s="85" t="s">
        <v>5</v>
      </c>
    </row>
    <row r="1157" spans="1:13" ht="15.75">
      <c r="A1157" s="175">
        <v>43214</v>
      </c>
      <c r="B1157" s="176" t="s">
        <v>27</v>
      </c>
      <c r="C1157" s="176" t="s">
        <v>8</v>
      </c>
      <c r="D1157" s="177">
        <f t="shared" si="378"/>
        <v>508.25921219822112</v>
      </c>
      <c r="E1157" s="176">
        <v>393.5</v>
      </c>
      <c r="F1157" s="176">
        <v>397.5</v>
      </c>
      <c r="G1157" s="176">
        <v>400</v>
      </c>
      <c r="H1157" s="176">
        <v>404</v>
      </c>
      <c r="I1157" s="176">
        <v>387</v>
      </c>
      <c r="J1157" s="176">
        <v>397.5</v>
      </c>
      <c r="K1157" s="176">
        <f t="shared" si="381"/>
        <v>4</v>
      </c>
      <c r="L1157" s="177">
        <f t="shared" si="380"/>
        <v>2033.0368487928845</v>
      </c>
      <c r="M1157" s="85" t="s">
        <v>5</v>
      </c>
    </row>
    <row r="1158" spans="1:13" ht="15.75">
      <c r="A1158" s="175">
        <v>43214</v>
      </c>
      <c r="B1158" s="176" t="s">
        <v>116</v>
      </c>
      <c r="C1158" s="176" t="s">
        <v>8</v>
      </c>
      <c r="D1158" s="177">
        <f t="shared" si="378"/>
        <v>563.38028169014081</v>
      </c>
      <c r="E1158" s="176">
        <v>355</v>
      </c>
      <c r="F1158" s="176">
        <v>358</v>
      </c>
      <c r="G1158" s="176">
        <v>363</v>
      </c>
      <c r="H1158" s="176">
        <v>368</v>
      </c>
      <c r="I1158" s="176">
        <v>350</v>
      </c>
      <c r="J1158" s="176">
        <v>357.8</v>
      </c>
      <c r="K1158" s="176">
        <f t="shared" si="381"/>
        <v>2.8000000000000114</v>
      </c>
      <c r="L1158" s="177">
        <f t="shared" si="380"/>
        <v>1577.4647887324006</v>
      </c>
      <c r="M1158" s="85" t="s">
        <v>5</v>
      </c>
    </row>
    <row r="1159" spans="1:13" ht="15.75">
      <c r="A1159" s="175">
        <v>43213</v>
      </c>
      <c r="B1159" s="176" t="s">
        <v>111</v>
      </c>
      <c r="C1159" s="176" t="s">
        <v>8</v>
      </c>
      <c r="D1159" s="177">
        <f t="shared" si="378"/>
        <v>540.54054054054052</v>
      </c>
      <c r="E1159" s="176">
        <v>370</v>
      </c>
      <c r="F1159" s="176">
        <v>374</v>
      </c>
      <c r="G1159" s="176">
        <v>378</v>
      </c>
      <c r="H1159" s="176">
        <v>383</v>
      </c>
      <c r="I1159" s="176">
        <v>365</v>
      </c>
      <c r="J1159" s="176">
        <v>383</v>
      </c>
      <c r="K1159" s="176">
        <f t="shared" si="381"/>
        <v>13</v>
      </c>
      <c r="L1159" s="177">
        <f t="shared" si="380"/>
        <v>7027.0270270270266</v>
      </c>
      <c r="M1159" s="85" t="s">
        <v>5</v>
      </c>
    </row>
    <row r="1160" spans="1:13" ht="15.75">
      <c r="A1160" s="175">
        <v>43213</v>
      </c>
      <c r="B1160" s="176" t="s">
        <v>112</v>
      </c>
      <c r="C1160" s="176" t="s">
        <v>8</v>
      </c>
      <c r="D1160" s="177">
        <f t="shared" si="378"/>
        <v>106.10079575596816</v>
      </c>
      <c r="E1160" s="176">
        <v>1885</v>
      </c>
      <c r="F1160" s="176">
        <v>1910</v>
      </c>
      <c r="G1160" s="176">
        <v>1920</v>
      </c>
      <c r="H1160" s="176">
        <v>1940</v>
      </c>
      <c r="I1160" s="176">
        <v>1850</v>
      </c>
      <c r="J1160" s="176">
        <v>1940</v>
      </c>
      <c r="K1160" s="176">
        <f t="shared" si="381"/>
        <v>55</v>
      </c>
      <c r="L1160" s="177">
        <f t="shared" si="380"/>
        <v>5835.5437665782492</v>
      </c>
      <c r="M1160" s="85" t="s">
        <v>5</v>
      </c>
    </row>
    <row r="1161" spans="1:13" ht="15.75">
      <c r="A1161" s="175">
        <v>43213</v>
      </c>
      <c r="B1161" s="176" t="s">
        <v>113</v>
      </c>
      <c r="C1161" s="176" t="s">
        <v>8</v>
      </c>
      <c r="D1161" s="177">
        <f t="shared" si="378"/>
        <v>266.66666666666669</v>
      </c>
      <c r="E1161" s="176">
        <v>750</v>
      </c>
      <c r="F1161" s="176">
        <v>755</v>
      </c>
      <c r="G1161" s="176">
        <v>761</v>
      </c>
      <c r="H1161" s="176">
        <v>770</v>
      </c>
      <c r="I1161" s="176">
        <v>742</v>
      </c>
      <c r="J1161" s="176">
        <v>770</v>
      </c>
      <c r="K1161" s="176">
        <f t="shared" si="381"/>
        <v>20</v>
      </c>
      <c r="L1161" s="177">
        <f t="shared" si="380"/>
        <v>5333.3333333333339</v>
      </c>
      <c r="M1161" s="85" t="s">
        <v>5</v>
      </c>
    </row>
    <row r="1162" spans="1:13" ht="15.75">
      <c r="A1162" s="175">
        <v>43213</v>
      </c>
      <c r="B1162" s="176" t="s">
        <v>72</v>
      </c>
      <c r="C1162" s="176" t="s">
        <v>8</v>
      </c>
      <c r="D1162" s="177">
        <f t="shared" si="378"/>
        <v>192.49278152069297</v>
      </c>
      <c r="E1162" s="176">
        <v>1039</v>
      </c>
      <c r="F1162" s="176">
        <v>1047</v>
      </c>
      <c r="G1162" s="176">
        <v>1055</v>
      </c>
      <c r="H1162" s="176">
        <v>1060</v>
      </c>
      <c r="I1162" s="176">
        <v>1030</v>
      </c>
      <c r="J1162" s="176">
        <v>1060</v>
      </c>
      <c r="K1162" s="176">
        <f t="shared" si="381"/>
        <v>21</v>
      </c>
      <c r="L1162" s="177">
        <f t="shared" si="380"/>
        <v>4042.3484119345526</v>
      </c>
      <c r="M1162" s="85" t="s">
        <v>5</v>
      </c>
    </row>
    <row r="1163" spans="1:13" ht="15.75">
      <c r="A1163" s="175">
        <v>43213</v>
      </c>
      <c r="B1163" s="176" t="s">
        <v>112</v>
      </c>
      <c r="C1163" s="176" t="s">
        <v>8</v>
      </c>
      <c r="D1163" s="177">
        <f t="shared" si="378"/>
        <v>101.01010101010101</v>
      </c>
      <c r="E1163" s="176">
        <v>1980</v>
      </c>
      <c r="F1163" s="176">
        <v>2000</v>
      </c>
      <c r="G1163" s="176">
        <v>2010</v>
      </c>
      <c r="H1163" s="176">
        <v>2030</v>
      </c>
      <c r="I1163" s="176">
        <v>1952</v>
      </c>
      <c r="J1163" s="176">
        <v>1952</v>
      </c>
      <c r="K1163" s="161">
        <f t="shared" si="381"/>
        <v>-28</v>
      </c>
      <c r="L1163" s="179">
        <f t="shared" si="380"/>
        <v>-2828.2828282828282</v>
      </c>
      <c r="M1163" s="90" t="s">
        <v>7</v>
      </c>
    </row>
    <row r="1164" spans="1:13" ht="15.75">
      <c r="A1164" s="175">
        <v>43210</v>
      </c>
      <c r="B1164" s="176" t="s">
        <v>110</v>
      </c>
      <c r="C1164" s="176" t="s">
        <v>8</v>
      </c>
      <c r="D1164" s="177">
        <f t="shared" si="378"/>
        <v>1058.2010582010582</v>
      </c>
      <c r="E1164" s="176">
        <v>189</v>
      </c>
      <c r="F1164" s="176">
        <v>190.5</v>
      </c>
      <c r="G1164" s="176">
        <v>192.5</v>
      </c>
      <c r="H1164" s="176">
        <v>195</v>
      </c>
      <c r="I1164" s="176">
        <v>187</v>
      </c>
      <c r="J1164" s="176">
        <v>195</v>
      </c>
      <c r="K1164" s="176">
        <f t="shared" si="381"/>
        <v>6</v>
      </c>
      <c r="L1164" s="177">
        <f t="shared" si="380"/>
        <v>6349.2063492063498</v>
      </c>
      <c r="M1164" s="85" t="s">
        <v>5</v>
      </c>
    </row>
    <row r="1165" spans="1:13" ht="15.75">
      <c r="A1165" s="175">
        <v>43210</v>
      </c>
      <c r="B1165" s="176" t="s">
        <v>72</v>
      </c>
      <c r="C1165" s="176" t="s">
        <v>8</v>
      </c>
      <c r="D1165" s="177">
        <f t="shared" si="378"/>
        <v>208.06241872561768</v>
      </c>
      <c r="E1165" s="176">
        <v>961.25</v>
      </c>
      <c r="F1165" s="176">
        <v>970</v>
      </c>
      <c r="G1165" s="176">
        <v>976</v>
      </c>
      <c r="H1165" s="176">
        <v>982</v>
      </c>
      <c r="I1165" s="176">
        <v>950</v>
      </c>
      <c r="J1165" s="176">
        <v>982</v>
      </c>
      <c r="K1165" s="176">
        <f t="shared" si="381"/>
        <v>20.75</v>
      </c>
      <c r="L1165" s="177">
        <f t="shared" si="380"/>
        <v>4317.2951885565672</v>
      </c>
      <c r="M1165" s="85" t="s">
        <v>5</v>
      </c>
    </row>
    <row r="1166" spans="1:13" ht="15.75">
      <c r="A1166" s="175">
        <v>43210</v>
      </c>
      <c r="B1166" s="176" t="s">
        <v>109</v>
      </c>
      <c r="C1166" s="176" t="s">
        <v>8</v>
      </c>
      <c r="D1166" s="177">
        <f t="shared" si="378"/>
        <v>446.42857142857144</v>
      </c>
      <c r="E1166" s="176">
        <v>448</v>
      </c>
      <c r="F1166" s="176">
        <v>451</v>
      </c>
      <c r="G1166" s="176">
        <v>455</v>
      </c>
      <c r="H1166" s="176">
        <v>460</v>
      </c>
      <c r="I1166" s="176">
        <v>443</v>
      </c>
      <c r="J1166" s="176">
        <v>451</v>
      </c>
      <c r="K1166" s="176">
        <f t="shared" si="381"/>
        <v>3</v>
      </c>
      <c r="L1166" s="177">
        <f t="shared" si="380"/>
        <v>1339.2857142857142</v>
      </c>
      <c r="M1166" s="85" t="s">
        <v>5</v>
      </c>
    </row>
    <row r="1167" spans="1:13" ht="15.75">
      <c r="A1167" s="175">
        <v>43209</v>
      </c>
      <c r="B1167" s="176" t="s">
        <v>71</v>
      </c>
      <c r="C1167" s="91" t="s">
        <v>6</v>
      </c>
      <c r="D1167" s="177">
        <f t="shared" si="378"/>
        <v>512.82051282051282</v>
      </c>
      <c r="E1167" s="177">
        <v>390</v>
      </c>
      <c r="F1167" s="92">
        <v>387.5</v>
      </c>
      <c r="G1167" s="92">
        <v>385</v>
      </c>
      <c r="H1167" s="92">
        <v>382</v>
      </c>
      <c r="I1167" s="176">
        <v>394</v>
      </c>
      <c r="J1167" s="92">
        <v>382</v>
      </c>
      <c r="K1167" s="92">
        <f>E1167-J1167</f>
        <v>8</v>
      </c>
      <c r="L1167" s="177">
        <f t="shared" si="380"/>
        <v>4102.5641025641025</v>
      </c>
      <c r="M1167" s="85" t="s">
        <v>5</v>
      </c>
    </row>
    <row r="1168" spans="1:13" ht="15.75">
      <c r="A1168" s="175">
        <v>43209</v>
      </c>
      <c r="B1168" s="176" t="s">
        <v>107</v>
      </c>
      <c r="C1168" s="91" t="s">
        <v>6</v>
      </c>
      <c r="D1168" s="177">
        <f t="shared" si="378"/>
        <v>1242.2360248447205</v>
      </c>
      <c r="E1168" s="177">
        <v>161</v>
      </c>
      <c r="F1168" s="93">
        <v>159.75</v>
      </c>
      <c r="G1168" s="93">
        <v>158.25</v>
      </c>
      <c r="H1168" s="92">
        <v>156</v>
      </c>
      <c r="I1168" s="176">
        <v>163</v>
      </c>
      <c r="J1168" s="92">
        <v>158.25</v>
      </c>
      <c r="K1168" s="92">
        <f>E1168-J1168</f>
        <v>2.75</v>
      </c>
      <c r="L1168" s="177">
        <f t="shared" si="380"/>
        <v>3416.1490683229813</v>
      </c>
      <c r="M1168" s="85" t="s">
        <v>5</v>
      </c>
    </row>
    <row r="1169" spans="1:13" ht="15.75">
      <c r="A1169" s="175">
        <v>43209</v>
      </c>
      <c r="B1169" s="176" t="s">
        <v>36</v>
      </c>
      <c r="C1169" s="176" t="s">
        <v>8</v>
      </c>
      <c r="D1169" s="177">
        <f t="shared" si="378"/>
        <v>518.80674448767832</v>
      </c>
      <c r="E1169" s="176">
        <v>385.5</v>
      </c>
      <c r="F1169" s="176">
        <v>389</v>
      </c>
      <c r="G1169" s="176">
        <v>392</v>
      </c>
      <c r="H1169" s="176">
        <v>395</v>
      </c>
      <c r="I1169" s="176">
        <v>381</v>
      </c>
      <c r="J1169" s="176">
        <v>385.5</v>
      </c>
      <c r="K1169" s="176">
        <f>J1169-E1169</f>
        <v>0</v>
      </c>
      <c r="L1169" s="177">
        <f t="shared" si="380"/>
        <v>0</v>
      </c>
      <c r="M1169" s="178" t="s">
        <v>70</v>
      </c>
    </row>
    <row r="1170" spans="1:13" ht="15.75">
      <c r="A1170" s="175">
        <v>43209</v>
      </c>
      <c r="B1170" s="176" t="s">
        <v>32</v>
      </c>
      <c r="C1170" s="176" t="s">
        <v>6</v>
      </c>
      <c r="D1170" s="177">
        <f t="shared" si="378"/>
        <v>191.93857965451056</v>
      </c>
      <c r="E1170" s="176">
        <v>1042</v>
      </c>
      <c r="F1170" s="176">
        <v>1035</v>
      </c>
      <c r="G1170" s="176">
        <v>1028</v>
      </c>
      <c r="H1170" s="176">
        <v>1020</v>
      </c>
      <c r="I1170" s="176">
        <v>1050</v>
      </c>
      <c r="J1170" s="176">
        <v>1045</v>
      </c>
      <c r="K1170" s="171">
        <f>E1170-J1170</f>
        <v>-3</v>
      </c>
      <c r="L1170" s="171">
        <f t="shared" si="380"/>
        <v>-575.81573896353166</v>
      </c>
      <c r="M1170" s="178" t="s">
        <v>70</v>
      </c>
    </row>
    <row r="1171" spans="1:13" ht="15.75">
      <c r="A1171" s="175">
        <v>43209</v>
      </c>
      <c r="B1171" s="176" t="s">
        <v>108</v>
      </c>
      <c r="C1171" s="177" t="s">
        <v>6</v>
      </c>
      <c r="D1171" s="177">
        <v>619.19504643962853</v>
      </c>
      <c r="E1171" s="92">
        <v>323</v>
      </c>
      <c r="F1171" s="92">
        <v>320.5</v>
      </c>
      <c r="G1171" s="92">
        <v>318</v>
      </c>
      <c r="H1171" s="92">
        <v>315</v>
      </c>
      <c r="I1171" s="176">
        <v>327</v>
      </c>
      <c r="J1171" s="94">
        <v>327</v>
      </c>
      <c r="K1171" s="95">
        <f>E1171-J1171</f>
        <v>-4</v>
      </c>
      <c r="L1171" s="83">
        <f t="shared" si="380"/>
        <v>-2476.7801857585141</v>
      </c>
      <c r="M1171" s="90" t="s">
        <v>7</v>
      </c>
    </row>
    <row r="1172" spans="1:13" ht="15.75">
      <c r="A1172" s="175">
        <v>43208</v>
      </c>
      <c r="B1172" s="176" t="s">
        <v>100</v>
      </c>
      <c r="C1172" s="176" t="s">
        <v>8</v>
      </c>
      <c r="D1172" s="177">
        <v>952.38095238095241</v>
      </c>
      <c r="E1172" s="176">
        <v>210</v>
      </c>
      <c r="F1172" s="176">
        <v>212</v>
      </c>
      <c r="G1172" s="176">
        <v>215</v>
      </c>
      <c r="H1172" s="176">
        <v>219</v>
      </c>
      <c r="I1172" s="176">
        <v>207</v>
      </c>
      <c r="J1172" s="176">
        <v>219</v>
      </c>
      <c r="K1172" s="176">
        <v>9</v>
      </c>
      <c r="L1172" s="177">
        <v>8571.4285714285725</v>
      </c>
      <c r="M1172" s="178" t="s">
        <v>5</v>
      </c>
    </row>
    <row r="1173" spans="1:13" ht="15.75">
      <c r="A1173" s="175">
        <v>43208</v>
      </c>
      <c r="B1173" s="176" t="s">
        <v>101</v>
      </c>
      <c r="C1173" s="176" t="s">
        <v>8</v>
      </c>
      <c r="D1173" s="177">
        <v>4819.2771084337346</v>
      </c>
      <c r="E1173" s="176">
        <v>41.5</v>
      </c>
      <c r="F1173" s="176">
        <v>42.2</v>
      </c>
      <c r="G1173" s="176">
        <v>43.2</v>
      </c>
      <c r="H1173" s="176">
        <v>44.5</v>
      </c>
      <c r="I1173" s="176">
        <v>40.450000000000003</v>
      </c>
      <c r="J1173" s="176">
        <v>43.2</v>
      </c>
      <c r="K1173" s="176">
        <v>1.7000000000000028</v>
      </c>
      <c r="L1173" s="177">
        <v>8192.7710843373625</v>
      </c>
      <c r="M1173" s="178" t="s">
        <v>5</v>
      </c>
    </row>
    <row r="1174" spans="1:13" ht="15.75">
      <c r="A1174" s="175">
        <v>43208</v>
      </c>
      <c r="B1174" s="176" t="s">
        <v>102</v>
      </c>
      <c r="C1174" s="176" t="s">
        <v>8</v>
      </c>
      <c r="D1174" s="177">
        <v>862.06896551724139</v>
      </c>
      <c r="E1174" s="176">
        <v>232</v>
      </c>
      <c r="F1174" s="176">
        <v>234</v>
      </c>
      <c r="G1174" s="176">
        <v>237</v>
      </c>
      <c r="H1174" s="176">
        <v>241</v>
      </c>
      <c r="I1174" s="176">
        <v>229</v>
      </c>
      <c r="J1174" s="176">
        <v>241</v>
      </c>
      <c r="K1174" s="176">
        <v>9</v>
      </c>
      <c r="L1174" s="177">
        <v>7758.6206896551721</v>
      </c>
      <c r="M1174" s="178" t="s">
        <v>5</v>
      </c>
    </row>
    <row r="1175" spans="1:13" ht="15.75">
      <c r="A1175" s="175">
        <v>43208</v>
      </c>
      <c r="B1175" s="176" t="s">
        <v>103</v>
      </c>
      <c r="C1175" s="176" t="s">
        <v>8</v>
      </c>
      <c r="D1175" s="177">
        <v>2941.1764705882351</v>
      </c>
      <c r="E1175" s="176">
        <v>68</v>
      </c>
      <c r="F1175" s="176">
        <v>68.7</v>
      </c>
      <c r="G1175" s="176">
        <v>69.5</v>
      </c>
      <c r="H1175" s="176">
        <v>70.5</v>
      </c>
      <c r="I1175" s="176">
        <v>67</v>
      </c>
      <c r="J1175" s="176">
        <v>70.5</v>
      </c>
      <c r="K1175" s="176">
        <v>2.5</v>
      </c>
      <c r="L1175" s="177">
        <v>7352.9411764705874</v>
      </c>
      <c r="M1175" s="178" t="s">
        <v>5</v>
      </c>
    </row>
    <row r="1176" spans="1:13" ht="15.75">
      <c r="A1176" s="175">
        <v>43208</v>
      </c>
      <c r="B1176" s="176" t="s">
        <v>104</v>
      </c>
      <c r="C1176" s="176" t="s">
        <v>8</v>
      </c>
      <c r="D1176" s="177">
        <v>314.96062992125985</v>
      </c>
      <c r="E1176" s="176">
        <v>635</v>
      </c>
      <c r="F1176" s="176">
        <v>642</v>
      </c>
      <c r="G1176" s="176">
        <v>650</v>
      </c>
      <c r="H1176" s="176">
        <v>658</v>
      </c>
      <c r="I1176" s="176">
        <v>627</v>
      </c>
      <c r="J1176" s="176">
        <v>658</v>
      </c>
      <c r="K1176" s="176">
        <v>23</v>
      </c>
      <c r="L1176" s="177">
        <v>7244.0944881889764</v>
      </c>
      <c r="M1176" s="178" t="s">
        <v>5</v>
      </c>
    </row>
    <row r="1177" spans="1:13" ht="15.75">
      <c r="A1177" s="175">
        <v>43208</v>
      </c>
      <c r="B1177" s="176" t="s">
        <v>104</v>
      </c>
      <c r="C1177" s="176" t="s">
        <v>56</v>
      </c>
      <c r="D1177" s="177">
        <v>322.58064516129031</v>
      </c>
      <c r="E1177" s="176">
        <v>620</v>
      </c>
      <c r="F1177" s="176">
        <v>626</v>
      </c>
      <c r="G1177" s="176">
        <v>632</v>
      </c>
      <c r="H1177" s="176">
        <v>640</v>
      </c>
      <c r="I1177" s="176">
        <v>614</v>
      </c>
      <c r="J1177" s="176">
        <v>640</v>
      </c>
      <c r="K1177" s="176">
        <v>20</v>
      </c>
      <c r="L1177" s="177">
        <v>6451.6129032258059</v>
      </c>
      <c r="M1177" s="178" t="s">
        <v>5</v>
      </c>
    </row>
    <row r="1178" spans="1:13" ht="15.75">
      <c r="A1178" s="175">
        <v>43208</v>
      </c>
      <c r="B1178" s="176" t="s">
        <v>105</v>
      </c>
      <c r="C1178" s="176" t="s">
        <v>6</v>
      </c>
      <c r="D1178" s="177">
        <v>1851.851851851852</v>
      </c>
      <c r="E1178" s="176">
        <v>108</v>
      </c>
      <c r="F1178" s="176">
        <v>107</v>
      </c>
      <c r="G1178" s="176">
        <v>105.5</v>
      </c>
      <c r="H1178" s="176">
        <v>104</v>
      </c>
      <c r="I1178" s="176">
        <v>109.5</v>
      </c>
      <c r="J1178" s="176">
        <v>107</v>
      </c>
      <c r="K1178" s="176">
        <v>1</v>
      </c>
      <c r="L1178" s="177">
        <v>1851.851851851852</v>
      </c>
      <c r="M1178" s="178" t="s">
        <v>5</v>
      </c>
    </row>
    <row r="1179" spans="1:13" ht="15.75">
      <c r="A1179" s="175">
        <v>43208</v>
      </c>
      <c r="B1179" s="176" t="s">
        <v>106</v>
      </c>
      <c r="C1179" s="176" t="s">
        <v>8</v>
      </c>
      <c r="D1179" s="177">
        <v>177.77777777777777</v>
      </c>
      <c r="E1179" s="176">
        <v>1125</v>
      </c>
      <c r="F1179" s="176">
        <v>1133</v>
      </c>
      <c r="G1179" s="176">
        <v>1143</v>
      </c>
      <c r="H1179" s="176">
        <v>1158</v>
      </c>
      <c r="I1179" s="176">
        <v>1115</v>
      </c>
      <c r="J1179" s="176">
        <v>1133</v>
      </c>
      <c r="K1179" s="176">
        <v>8</v>
      </c>
      <c r="L1179" s="177">
        <v>1422.2222222222222</v>
      </c>
      <c r="M1179" s="178" t="s">
        <v>5</v>
      </c>
    </row>
    <row r="1180" spans="1:13" ht="15.75">
      <c r="A1180" s="175">
        <v>43207</v>
      </c>
      <c r="B1180" s="176" t="s">
        <v>99</v>
      </c>
      <c r="C1180" s="176" t="s">
        <v>8</v>
      </c>
      <c r="D1180" s="177">
        <f t="shared" ref="D1180:D1218" si="382">200000/E1180</f>
        <v>328.94736842105266</v>
      </c>
      <c r="E1180" s="176">
        <v>608</v>
      </c>
      <c r="F1180" s="176">
        <v>615</v>
      </c>
      <c r="G1180" s="176">
        <v>620</v>
      </c>
      <c r="H1180" s="176">
        <v>625</v>
      </c>
      <c r="I1180" s="176">
        <v>600</v>
      </c>
      <c r="J1180" s="176">
        <v>625</v>
      </c>
      <c r="K1180" s="176">
        <f>J1180-E1180</f>
        <v>17</v>
      </c>
      <c r="L1180" s="177">
        <f t="shared" ref="L1180:L1208" si="383">K1180*D1180</f>
        <v>5592.105263157895</v>
      </c>
      <c r="M1180" s="178" t="s">
        <v>5</v>
      </c>
    </row>
    <row r="1181" spans="1:13" ht="15.75">
      <c r="A1181" s="175">
        <v>43207</v>
      </c>
      <c r="B1181" s="176" t="s">
        <v>10</v>
      </c>
      <c r="C1181" s="176" t="s">
        <v>6</v>
      </c>
      <c r="D1181" s="177">
        <f t="shared" si="382"/>
        <v>816.65986116782358</v>
      </c>
      <c r="E1181" s="176">
        <v>244.9</v>
      </c>
      <c r="F1181" s="176">
        <v>242.5</v>
      </c>
      <c r="G1181" s="176">
        <v>240</v>
      </c>
      <c r="H1181" s="176" t="s">
        <v>69</v>
      </c>
      <c r="I1181" s="176">
        <v>247</v>
      </c>
      <c r="J1181" s="176">
        <v>240</v>
      </c>
      <c r="K1181" s="176">
        <v>4.9000000000000004</v>
      </c>
      <c r="L1181" s="177">
        <f t="shared" si="383"/>
        <v>4001.6333197223357</v>
      </c>
      <c r="M1181" s="178" t="s">
        <v>5</v>
      </c>
    </row>
    <row r="1182" spans="1:13" ht="15.75">
      <c r="A1182" s="175">
        <v>43207</v>
      </c>
      <c r="B1182" s="176" t="s">
        <v>55</v>
      </c>
      <c r="C1182" s="176" t="s">
        <v>8</v>
      </c>
      <c r="D1182" s="177">
        <f t="shared" si="382"/>
        <v>149.25373134328359</v>
      </c>
      <c r="E1182" s="176">
        <v>1340</v>
      </c>
      <c r="F1182" s="176">
        <v>1347</v>
      </c>
      <c r="G1182" s="176">
        <v>1355</v>
      </c>
      <c r="H1182" s="176">
        <v>1360</v>
      </c>
      <c r="I1182" s="176">
        <v>1330</v>
      </c>
      <c r="J1182" s="176">
        <v>1352.2</v>
      </c>
      <c r="K1182" s="176">
        <f t="shared" ref="K1182:K1207" si="384">J1182-E1182</f>
        <v>12.200000000000045</v>
      </c>
      <c r="L1182" s="177">
        <f t="shared" si="383"/>
        <v>1820.8955223880666</v>
      </c>
      <c r="M1182" s="178" t="s">
        <v>5</v>
      </c>
    </row>
    <row r="1183" spans="1:13" ht="15.75">
      <c r="A1183" s="175">
        <v>43206</v>
      </c>
      <c r="B1183" s="176" t="s">
        <v>97</v>
      </c>
      <c r="C1183" s="176" t="s">
        <v>8</v>
      </c>
      <c r="D1183" s="177">
        <f t="shared" si="382"/>
        <v>212.08907741251326</v>
      </c>
      <c r="E1183" s="176">
        <v>943</v>
      </c>
      <c r="F1183" s="176">
        <v>950</v>
      </c>
      <c r="G1183" s="176">
        <v>956</v>
      </c>
      <c r="H1183" s="176">
        <v>963</v>
      </c>
      <c r="I1183" s="176">
        <v>935</v>
      </c>
      <c r="J1183" s="176">
        <v>963</v>
      </c>
      <c r="K1183" s="176">
        <f t="shared" si="384"/>
        <v>20</v>
      </c>
      <c r="L1183" s="177">
        <f t="shared" si="383"/>
        <v>4241.7815482502656</v>
      </c>
      <c r="M1183" s="178" t="s">
        <v>5</v>
      </c>
    </row>
    <row r="1184" spans="1:13" ht="15.75">
      <c r="A1184" s="175">
        <v>43206</v>
      </c>
      <c r="B1184" s="176" t="s">
        <v>98</v>
      </c>
      <c r="C1184" s="176" t="s">
        <v>8</v>
      </c>
      <c r="D1184" s="177">
        <f t="shared" si="382"/>
        <v>380.95238095238096</v>
      </c>
      <c r="E1184" s="176">
        <v>525</v>
      </c>
      <c r="F1184" s="176">
        <v>530</v>
      </c>
      <c r="G1184" s="176">
        <v>535</v>
      </c>
      <c r="H1184" s="176">
        <v>540</v>
      </c>
      <c r="I1184" s="176">
        <v>518</v>
      </c>
      <c r="J1184" s="176">
        <v>534.35</v>
      </c>
      <c r="K1184" s="176">
        <f t="shared" si="384"/>
        <v>9.3500000000000227</v>
      </c>
      <c r="L1184" s="177">
        <f t="shared" si="383"/>
        <v>3561.9047619047706</v>
      </c>
      <c r="M1184" s="178" t="s">
        <v>5</v>
      </c>
    </row>
    <row r="1185" spans="1:13" ht="15.75">
      <c r="A1185" s="175">
        <v>43206</v>
      </c>
      <c r="B1185" s="176" t="s">
        <v>32</v>
      </c>
      <c r="C1185" s="176" t="s">
        <v>8</v>
      </c>
      <c r="D1185" s="177">
        <f t="shared" si="382"/>
        <v>194.17475728155341</v>
      </c>
      <c r="E1185" s="176">
        <v>1030</v>
      </c>
      <c r="F1185" s="176">
        <v>1037</v>
      </c>
      <c r="G1185" s="176">
        <v>1045</v>
      </c>
      <c r="H1185" s="176">
        <v>1055</v>
      </c>
      <c r="I1185" s="176">
        <v>1020</v>
      </c>
      <c r="J1185" s="176">
        <v>1040</v>
      </c>
      <c r="K1185" s="176">
        <f t="shared" si="384"/>
        <v>10</v>
      </c>
      <c r="L1185" s="177">
        <f t="shared" si="383"/>
        <v>1941.7475728155341</v>
      </c>
      <c r="M1185" s="178" t="s">
        <v>5</v>
      </c>
    </row>
    <row r="1186" spans="1:13" ht="15.75">
      <c r="A1186" s="175">
        <v>43206</v>
      </c>
      <c r="B1186" s="176" t="s">
        <v>97</v>
      </c>
      <c r="C1186" s="176" t="s">
        <v>8</v>
      </c>
      <c r="D1186" s="177">
        <f t="shared" si="382"/>
        <v>206.82523267838675</v>
      </c>
      <c r="E1186" s="176">
        <v>967</v>
      </c>
      <c r="F1186" s="176">
        <v>975</v>
      </c>
      <c r="G1186" s="176">
        <v>982</v>
      </c>
      <c r="H1186" s="176">
        <v>990</v>
      </c>
      <c r="I1186" s="176">
        <v>957</v>
      </c>
      <c r="J1186" s="176">
        <v>974</v>
      </c>
      <c r="K1186" s="176">
        <f t="shared" si="384"/>
        <v>7</v>
      </c>
      <c r="L1186" s="177">
        <f t="shared" si="383"/>
        <v>1447.7766287487073</v>
      </c>
      <c r="M1186" s="178" t="s">
        <v>5</v>
      </c>
    </row>
    <row r="1187" spans="1:13" ht="15.75">
      <c r="A1187" s="175">
        <v>43203</v>
      </c>
      <c r="B1187" s="176" t="s">
        <v>96</v>
      </c>
      <c r="C1187" s="176" t="s">
        <v>8</v>
      </c>
      <c r="D1187" s="177">
        <f t="shared" si="382"/>
        <v>136.61202185792351</v>
      </c>
      <c r="E1187" s="176">
        <v>1464</v>
      </c>
      <c r="F1187" s="176">
        <v>1472</v>
      </c>
      <c r="G1187" s="176">
        <v>1480</v>
      </c>
      <c r="H1187" s="176">
        <v>1487</v>
      </c>
      <c r="I1187" s="176">
        <v>1455</v>
      </c>
      <c r="J1187" s="176">
        <v>1464</v>
      </c>
      <c r="K1187" s="176">
        <f t="shared" si="384"/>
        <v>0</v>
      </c>
      <c r="L1187" s="177">
        <f t="shared" si="383"/>
        <v>0</v>
      </c>
      <c r="M1187" s="178" t="s">
        <v>70</v>
      </c>
    </row>
    <row r="1188" spans="1:13" ht="15.75">
      <c r="A1188" s="175">
        <v>43203</v>
      </c>
      <c r="B1188" s="176" t="s">
        <v>11</v>
      </c>
      <c r="C1188" s="176" t="s">
        <v>8</v>
      </c>
      <c r="D1188" s="177">
        <f t="shared" si="382"/>
        <v>521.51238591916558</v>
      </c>
      <c r="E1188" s="176">
        <v>383.5</v>
      </c>
      <c r="F1188" s="176">
        <v>385.5</v>
      </c>
      <c r="G1188" s="176">
        <v>388</v>
      </c>
      <c r="H1188" s="176">
        <v>390</v>
      </c>
      <c r="I1188" s="176">
        <v>381</v>
      </c>
      <c r="J1188" s="176">
        <v>381</v>
      </c>
      <c r="K1188" s="161">
        <f t="shared" si="384"/>
        <v>-2.5</v>
      </c>
      <c r="L1188" s="179">
        <f t="shared" si="383"/>
        <v>-1303.7809647979138</v>
      </c>
      <c r="M1188" s="180" t="s">
        <v>7</v>
      </c>
    </row>
    <row r="1189" spans="1:13" ht="15.75">
      <c r="A1189" s="175">
        <v>43203</v>
      </c>
      <c r="B1189" s="176" t="s">
        <v>95</v>
      </c>
      <c r="C1189" s="176" t="s">
        <v>8</v>
      </c>
      <c r="D1189" s="177">
        <f t="shared" si="382"/>
        <v>153.49194167306217</v>
      </c>
      <c r="E1189" s="176">
        <v>1303</v>
      </c>
      <c r="F1189" s="176">
        <v>1310</v>
      </c>
      <c r="G1189" s="176">
        <v>1317</v>
      </c>
      <c r="H1189" s="176">
        <v>1325</v>
      </c>
      <c r="I1189" s="176">
        <v>1293</v>
      </c>
      <c r="J1189" s="176">
        <v>1293</v>
      </c>
      <c r="K1189" s="161">
        <f t="shared" si="384"/>
        <v>-10</v>
      </c>
      <c r="L1189" s="179">
        <f t="shared" si="383"/>
        <v>-1534.9194167306218</v>
      </c>
      <c r="M1189" s="180" t="s">
        <v>7</v>
      </c>
    </row>
    <row r="1190" spans="1:13" ht="15.75">
      <c r="A1190" s="175">
        <v>43202</v>
      </c>
      <c r="B1190" s="176" t="s">
        <v>63</v>
      </c>
      <c r="C1190" s="176" t="s">
        <v>8</v>
      </c>
      <c r="D1190" s="177">
        <f t="shared" si="382"/>
        <v>278.66796711717984</v>
      </c>
      <c r="E1190" s="176">
        <v>717.7</v>
      </c>
      <c r="F1190" s="176">
        <v>725</v>
      </c>
      <c r="G1190" s="176">
        <v>730</v>
      </c>
      <c r="H1190" s="176">
        <v>735</v>
      </c>
      <c r="I1190" s="176">
        <v>710</v>
      </c>
      <c r="J1190" s="176">
        <v>725</v>
      </c>
      <c r="K1190" s="176">
        <f t="shared" si="384"/>
        <v>7.2999999999999545</v>
      </c>
      <c r="L1190" s="177">
        <f t="shared" si="383"/>
        <v>2034.2761599554001</v>
      </c>
      <c r="M1190" s="178" t="s">
        <v>5</v>
      </c>
    </row>
    <row r="1191" spans="1:13" ht="15.75">
      <c r="A1191" s="175">
        <v>43202</v>
      </c>
      <c r="B1191" s="176" t="s">
        <v>65</v>
      </c>
      <c r="C1191" s="176" t="s">
        <v>8</v>
      </c>
      <c r="D1191" s="177">
        <f t="shared" si="382"/>
        <v>202.63424518743668</v>
      </c>
      <c r="E1191" s="176">
        <v>987</v>
      </c>
      <c r="F1191" s="176">
        <v>995</v>
      </c>
      <c r="G1191" s="176">
        <v>1000</v>
      </c>
      <c r="H1191" s="176">
        <v>1007</v>
      </c>
      <c r="I1191" s="176">
        <v>977</v>
      </c>
      <c r="J1191" s="176">
        <v>992.5</v>
      </c>
      <c r="K1191" s="176">
        <f t="shared" si="384"/>
        <v>5.5</v>
      </c>
      <c r="L1191" s="177">
        <f t="shared" si="383"/>
        <v>1114.4883485309017</v>
      </c>
      <c r="M1191" s="178" t="s">
        <v>5</v>
      </c>
    </row>
    <row r="1192" spans="1:13" ht="15.75">
      <c r="A1192" s="175">
        <v>43202</v>
      </c>
      <c r="B1192" s="176" t="s">
        <v>93</v>
      </c>
      <c r="C1192" s="176" t="s">
        <v>8</v>
      </c>
      <c r="D1192" s="177">
        <f t="shared" si="382"/>
        <v>143.16392269148176</v>
      </c>
      <c r="E1192" s="176">
        <v>1397</v>
      </c>
      <c r="F1192" s="176">
        <v>1404</v>
      </c>
      <c r="G1192" s="176">
        <v>1415</v>
      </c>
      <c r="H1192" s="176">
        <v>1383</v>
      </c>
      <c r="I1192" s="176">
        <v>1404</v>
      </c>
      <c r="J1192" s="176">
        <v>1404</v>
      </c>
      <c r="K1192" s="176">
        <f t="shared" si="384"/>
        <v>7</v>
      </c>
      <c r="L1192" s="177">
        <f t="shared" si="383"/>
        <v>1002.1474588403723</v>
      </c>
      <c r="M1192" s="178" t="s">
        <v>5</v>
      </c>
    </row>
    <row r="1193" spans="1:13" ht="15.75">
      <c r="A1193" s="175">
        <v>43202</v>
      </c>
      <c r="B1193" s="176" t="s">
        <v>94</v>
      </c>
      <c r="C1193" s="176" t="s">
        <v>8</v>
      </c>
      <c r="D1193" s="177">
        <f t="shared" si="382"/>
        <v>216.68472372697724</v>
      </c>
      <c r="E1193" s="176">
        <v>923</v>
      </c>
      <c r="F1193" s="176">
        <v>931</v>
      </c>
      <c r="G1193" s="176">
        <v>939</v>
      </c>
      <c r="H1193" s="176">
        <v>945</v>
      </c>
      <c r="I1193" s="176">
        <v>909.5</v>
      </c>
      <c r="J1193" s="176">
        <v>923</v>
      </c>
      <c r="K1193" s="176">
        <f t="shared" si="384"/>
        <v>0</v>
      </c>
      <c r="L1193" s="177">
        <f t="shared" si="383"/>
        <v>0</v>
      </c>
      <c r="M1193" s="178" t="s">
        <v>70</v>
      </c>
    </row>
    <row r="1194" spans="1:13" ht="15.75">
      <c r="A1194" s="175">
        <v>43201</v>
      </c>
      <c r="B1194" s="176" t="s">
        <v>58</v>
      </c>
      <c r="C1194" s="176" t="s">
        <v>8</v>
      </c>
      <c r="D1194" s="177">
        <f t="shared" si="382"/>
        <v>1078.167115902965</v>
      </c>
      <c r="E1194" s="176">
        <v>185.5</v>
      </c>
      <c r="F1194" s="176">
        <v>187</v>
      </c>
      <c r="G1194" s="176">
        <v>189</v>
      </c>
      <c r="H1194" s="176">
        <v>192</v>
      </c>
      <c r="I1194" s="176">
        <v>183.5</v>
      </c>
      <c r="J1194" s="176">
        <v>183.5</v>
      </c>
      <c r="K1194" s="161">
        <f t="shared" si="384"/>
        <v>-2</v>
      </c>
      <c r="L1194" s="179">
        <f t="shared" si="383"/>
        <v>-2156.3342318059299</v>
      </c>
      <c r="M1194" s="180" t="s">
        <v>7</v>
      </c>
    </row>
    <row r="1195" spans="1:13" ht="15.75">
      <c r="A1195" s="175">
        <v>43200</v>
      </c>
      <c r="B1195" s="176" t="s">
        <v>89</v>
      </c>
      <c r="C1195" s="176" t="s">
        <v>8</v>
      </c>
      <c r="D1195" s="177">
        <f t="shared" si="382"/>
        <v>173.91304347826087</v>
      </c>
      <c r="E1195" s="176">
        <v>1150</v>
      </c>
      <c r="F1195" s="176">
        <v>1157</v>
      </c>
      <c r="G1195" s="176">
        <v>1165</v>
      </c>
      <c r="H1195" s="176">
        <v>1170</v>
      </c>
      <c r="I1195" s="176">
        <v>1140</v>
      </c>
      <c r="J1195" s="176">
        <v>1157</v>
      </c>
      <c r="K1195" s="176">
        <f t="shared" si="384"/>
        <v>7</v>
      </c>
      <c r="L1195" s="177">
        <f t="shared" si="383"/>
        <v>1217.391304347826</v>
      </c>
      <c r="M1195" s="178" t="s">
        <v>5</v>
      </c>
    </row>
    <row r="1196" spans="1:13" ht="15.75">
      <c r="A1196" s="175">
        <v>43200</v>
      </c>
      <c r="B1196" s="176" t="s">
        <v>86</v>
      </c>
      <c r="C1196" s="176" t="s">
        <v>6</v>
      </c>
      <c r="D1196" s="177">
        <f t="shared" si="382"/>
        <v>892.85714285714289</v>
      </c>
      <c r="E1196" s="176">
        <v>224</v>
      </c>
      <c r="F1196" s="176">
        <v>222</v>
      </c>
      <c r="G1196" s="176">
        <v>220</v>
      </c>
      <c r="H1196" s="176">
        <v>217</v>
      </c>
      <c r="I1196" s="176">
        <v>227</v>
      </c>
      <c r="J1196" s="176">
        <v>224</v>
      </c>
      <c r="K1196" s="176">
        <f t="shared" si="384"/>
        <v>0</v>
      </c>
      <c r="L1196" s="177">
        <f t="shared" si="383"/>
        <v>0</v>
      </c>
      <c r="M1196" s="178" t="s">
        <v>70</v>
      </c>
    </row>
    <row r="1197" spans="1:13" ht="15.75">
      <c r="A1197" s="175">
        <v>43200</v>
      </c>
      <c r="B1197" s="176" t="s">
        <v>92</v>
      </c>
      <c r="C1197" s="176" t="s">
        <v>8</v>
      </c>
      <c r="D1197" s="177">
        <f t="shared" si="382"/>
        <v>444.44444444444446</v>
      </c>
      <c r="E1197" s="176">
        <v>450</v>
      </c>
      <c r="F1197" s="176">
        <v>453</v>
      </c>
      <c r="G1197" s="176">
        <v>456</v>
      </c>
      <c r="H1197" s="176">
        <v>459</v>
      </c>
      <c r="I1197" s="176">
        <v>445.5</v>
      </c>
      <c r="J1197" s="176">
        <v>445.5</v>
      </c>
      <c r="K1197" s="161">
        <f t="shared" si="384"/>
        <v>-4.5</v>
      </c>
      <c r="L1197" s="179">
        <f t="shared" si="383"/>
        <v>-2000</v>
      </c>
      <c r="M1197" s="180" t="s">
        <v>7</v>
      </c>
    </row>
    <row r="1198" spans="1:13" ht="15.75">
      <c r="A1198" s="175">
        <v>43199</v>
      </c>
      <c r="B1198" s="176" t="s">
        <v>91</v>
      </c>
      <c r="C1198" s="176" t="s">
        <v>8</v>
      </c>
      <c r="D1198" s="177">
        <f t="shared" si="382"/>
        <v>105.82010582010582</v>
      </c>
      <c r="E1198" s="176">
        <v>1890</v>
      </c>
      <c r="F1198" s="176">
        <v>1905</v>
      </c>
      <c r="G1198" s="176">
        <v>1920</v>
      </c>
      <c r="H1198" s="176">
        <v>1935</v>
      </c>
      <c r="I1198" s="176">
        <v>1870</v>
      </c>
      <c r="J1198" s="176">
        <v>1935</v>
      </c>
      <c r="K1198" s="176">
        <f t="shared" si="384"/>
        <v>45</v>
      </c>
      <c r="L1198" s="177">
        <f t="shared" si="383"/>
        <v>4761.9047619047624</v>
      </c>
      <c r="M1198" s="178" t="s">
        <v>5</v>
      </c>
    </row>
    <row r="1199" spans="1:13" ht="15.75">
      <c r="A1199" s="175">
        <v>43199</v>
      </c>
      <c r="B1199" s="176" t="s">
        <v>90</v>
      </c>
      <c r="C1199" s="176" t="s">
        <v>8</v>
      </c>
      <c r="D1199" s="177">
        <f t="shared" si="382"/>
        <v>464.03712296983758</v>
      </c>
      <c r="E1199" s="176">
        <v>431</v>
      </c>
      <c r="F1199" s="176">
        <v>434</v>
      </c>
      <c r="G1199" s="176">
        <v>438</v>
      </c>
      <c r="H1199" s="176">
        <v>442</v>
      </c>
      <c r="I1199" s="176">
        <v>426.5</v>
      </c>
      <c r="J1199" s="176">
        <v>434</v>
      </c>
      <c r="K1199" s="176">
        <f t="shared" si="384"/>
        <v>3</v>
      </c>
      <c r="L1199" s="177">
        <f t="shared" si="383"/>
        <v>1392.1113689095127</v>
      </c>
      <c r="M1199" s="178" t="s">
        <v>5</v>
      </c>
    </row>
    <row r="1200" spans="1:13" ht="15.75">
      <c r="A1200" s="175">
        <v>43196</v>
      </c>
      <c r="B1200" s="176" t="s">
        <v>72</v>
      </c>
      <c r="C1200" s="176" t="s">
        <v>56</v>
      </c>
      <c r="D1200" s="177">
        <f t="shared" si="382"/>
        <v>224.97187851518561</v>
      </c>
      <c r="E1200" s="176">
        <v>889</v>
      </c>
      <c r="F1200" s="176">
        <v>895</v>
      </c>
      <c r="G1200" s="176">
        <v>901</v>
      </c>
      <c r="H1200" s="176">
        <v>910</v>
      </c>
      <c r="I1200" s="176">
        <v>880</v>
      </c>
      <c r="J1200" s="176">
        <v>910</v>
      </c>
      <c r="K1200" s="176">
        <f t="shared" si="384"/>
        <v>21</v>
      </c>
      <c r="L1200" s="177">
        <f t="shared" si="383"/>
        <v>4724.4094488188975</v>
      </c>
      <c r="M1200" s="178" t="s">
        <v>5</v>
      </c>
    </row>
    <row r="1201" spans="1:13" ht="15.75">
      <c r="A1201" s="175">
        <v>43196</v>
      </c>
      <c r="B1201" s="176" t="s">
        <v>38</v>
      </c>
      <c r="C1201" s="176" t="s">
        <v>56</v>
      </c>
      <c r="D1201" s="177">
        <f t="shared" si="382"/>
        <v>702.98769771528998</v>
      </c>
      <c r="E1201" s="176">
        <v>284.5</v>
      </c>
      <c r="F1201" s="176">
        <v>287</v>
      </c>
      <c r="G1201" s="176">
        <v>290</v>
      </c>
      <c r="H1201" s="176" t="s">
        <v>69</v>
      </c>
      <c r="I1201" s="176">
        <v>281</v>
      </c>
      <c r="J1201" s="176">
        <v>289.39999999999998</v>
      </c>
      <c r="K1201" s="176">
        <f t="shared" si="384"/>
        <v>4.8999999999999773</v>
      </c>
      <c r="L1201" s="177">
        <f t="shared" si="383"/>
        <v>3444.639718804905</v>
      </c>
      <c r="M1201" s="178" t="s">
        <v>5</v>
      </c>
    </row>
    <row r="1202" spans="1:13" ht="15.75">
      <c r="A1202" s="175">
        <v>43196</v>
      </c>
      <c r="B1202" s="176" t="s">
        <v>89</v>
      </c>
      <c r="C1202" s="176" t="s">
        <v>56</v>
      </c>
      <c r="D1202" s="177">
        <f t="shared" si="382"/>
        <v>176.99115044247787</v>
      </c>
      <c r="E1202" s="176">
        <v>1130</v>
      </c>
      <c r="F1202" s="176">
        <v>1136</v>
      </c>
      <c r="G1202" s="176">
        <v>1142</v>
      </c>
      <c r="H1202" s="176">
        <v>1150</v>
      </c>
      <c r="I1202" s="176">
        <v>1120</v>
      </c>
      <c r="J1202" s="176">
        <v>1136</v>
      </c>
      <c r="K1202" s="176">
        <f t="shared" si="384"/>
        <v>6</v>
      </c>
      <c r="L1202" s="177">
        <f t="shared" si="383"/>
        <v>1061.9469026548672</v>
      </c>
      <c r="M1202" s="178" t="s">
        <v>5</v>
      </c>
    </row>
    <row r="1203" spans="1:13" ht="15.75">
      <c r="A1203" s="175">
        <v>43196</v>
      </c>
      <c r="B1203" s="176" t="s">
        <v>72</v>
      </c>
      <c r="C1203" s="176" t="s">
        <v>56</v>
      </c>
      <c r="D1203" s="177">
        <f t="shared" si="382"/>
        <v>219.78021978021977</v>
      </c>
      <c r="E1203" s="176">
        <v>910</v>
      </c>
      <c r="F1203" s="176">
        <v>917</v>
      </c>
      <c r="G1203" s="176">
        <v>925</v>
      </c>
      <c r="H1203" s="176">
        <v>935</v>
      </c>
      <c r="I1203" s="176">
        <v>900</v>
      </c>
      <c r="J1203" s="176">
        <v>900</v>
      </c>
      <c r="K1203" s="161">
        <f t="shared" si="384"/>
        <v>-10</v>
      </c>
      <c r="L1203" s="179">
        <f t="shared" si="383"/>
        <v>-2197.8021978021975</v>
      </c>
      <c r="M1203" s="180" t="s">
        <v>7</v>
      </c>
    </row>
    <row r="1204" spans="1:13" ht="15.75">
      <c r="A1204" s="175">
        <v>43196</v>
      </c>
      <c r="B1204" s="176" t="s">
        <v>75</v>
      </c>
      <c r="C1204" s="176" t="s">
        <v>56</v>
      </c>
      <c r="D1204" s="177">
        <f t="shared" si="382"/>
        <v>1296.5964343598055</v>
      </c>
      <c r="E1204" s="176">
        <v>154.25</v>
      </c>
      <c r="F1204" s="176">
        <v>155.25</v>
      </c>
      <c r="G1204" s="176">
        <v>156.25</v>
      </c>
      <c r="H1204" s="176">
        <v>157.25</v>
      </c>
      <c r="I1204" s="176">
        <v>152.25</v>
      </c>
      <c r="J1204" s="176">
        <v>152.25</v>
      </c>
      <c r="K1204" s="161">
        <f t="shared" si="384"/>
        <v>-2</v>
      </c>
      <c r="L1204" s="179">
        <f t="shared" si="383"/>
        <v>-2593.1928687196109</v>
      </c>
      <c r="M1204" s="180" t="s">
        <v>7</v>
      </c>
    </row>
    <row r="1205" spans="1:13" ht="15.75">
      <c r="A1205" s="175">
        <v>43195</v>
      </c>
      <c r="B1205" s="176" t="s">
        <v>85</v>
      </c>
      <c r="C1205" s="176" t="s">
        <v>8</v>
      </c>
      <c r="D1205" s="177">
        <f t="shared" si="382"/>
        <v>1495.3271028037384</v>
      </c>
      <c r="E1205" s="176">
        <v>133.75</v>
      </c>
      <c r="F1205" s="176">
        <v>135</v>
      </c>
      <c r="G1205" s="176">
        <v>137</v>
      </c>
      <c r="H1205" s="176">
        <v>139</v>
      </c>
      <c r="I1205" s="176">
        <v>132</v>
      </c>
      <c r="J1205" s="176">
        <v>138.80000000000001</v>
      </c>
      <c r="K1205" s="176">
        <f t="shared" si="384"/>
        <v>5.0500000000000114</v>
      </c>
      <c r="L1205" s="177">
        <f t="shared" si="383"/>
        <v>7551.4018691588963</v>
      </c>
      <c r="M1205" s="178" t="s">
        <v>5</v>
      </c>
    </row>
    <row r="1206" spans="1:13" ht="15.75">
      <c r="A1206" s="175">
        <v>43195</v>
      </c>
      <c r="B1206" s="176" t="s">
        <v>79</v>
      </c>
      <c r="C1206" s="176" t="s">
        <v>8</v>
      </c>
      <c r="D1206" s="177">
        <f t="shared" si="382"/>
        <v>219.65952773201536</v>
      </c>
      <c r="E1206" s="176">
        <v>910.5</v>
      </c>
      <c r="F1206" s="176">
        <v>916</v>
      </c>
      <c r="G1206" s="176">
        <v>922</v>
      </c>
      <c r="H1206" s="176">
        <v>930</v>
      </c>
      <c r="I1206" s="176">
        <v>902</v>
      </c>
      <c r="J1206" s="176">
        <v>922</v>
      </c>
      <c r="K1206" s="176">
        <f t="shared" si="384"/>
        <v>11.5</v>
      </c>
      <c r="L1206" s="177">
        <f t="shared" si="383"/>
        <v>2526.0845689181765</v>
      </c>
      <c r="M1206" s="178" t="s">
        <v>5</v>
      </c>
    </row>
    <row r="1207" spans="1:13" ht="15.75">
      <c r="A1207" s="175">
        <v>43195</v>
      </c>
      <c r="B1207" s="176" t="s">
        <v>86</v>
      </c>
      <c r="C1207" s="176" t="s">
        <v>8</v>
      </c>
      <c r="D1207" s="177">
        <f t="shared" si="382"/>
        <v>879.12087912087907</v>
      </c>
      <c r="E1207" s="176">
        <v>227.5</v>
      </c>
      <c r="F1207" s="176">
        <v>230.5</v>
      </c>
      <c r="G1207" s="176">
        <v>234</v>
      </c>
      <c r="H1207" s="176" t="s">
        <v>69</v>
      </c>
      <c r="I1207" s="176">
        <v>223</v>
      </c>
      <c r="J1207" s="176">
        <v>229.5</v>
      </c>
      <c r="K1207" s="176">
        <f t="shared" si="384"/>
        <v>2</v>
      </c>
      <c r="L1207" s="177">
        <f t="shared" si="383"/>
        <v>1758.2417582417581</v>
      </c>
      <c r="M1207" s="178" t="s">
        <v>5</v>
      </c>
    </row>
    <row r="1208" spans="1:13" ht="15.75">
      <c r="A1208" s="175">
        <v>43195</v>
      </c>
      <c r="B1208" s="176" t="s">
        <v>9</v>
      </c>
      <c r="C1208" s="176" t="s">
        <v>6</v>
      </c>
      <c r="D1208" s="177">
        <f t="shared" si="382"/>
        <v>975.60975609756099</v>
      </c>
      <c r="E1208" s="176">
        <v>205</v>
      </c>
      <c r="F1208" s="176">
        <v>203</v>
      </c>
      <c r="G1208" s="176">
        <v>201</v>
      </c>
      <c r="H1208" s="176" t="s">
        <v>69</v>
      </c>
      <c r="I1208" s="176">
        <v>208</v>
      </c>
      <c r="J1208" s="176">
        <v>205.6</v>
      </c>
      <c r="K1208" s="161">
        <v>-0.6</v>
      </c>
      <c r="L1208" s="179">
        <f t="shared" si="383"/>
        <v>-585.36585365853659</v>
      </c>
      <c r="M1208" s="180" t="s">
        <v>88</v>
      </c>
    </row>
    <row r="1209" spans="1:13" ht="15.75">
      <c r="A1209" s="175">
        <v>43195</v>
      </c>
      <c r="B1209" s="176" t="s">
        <v>87</v>
      </c>
      <c r="C1209" s="176" t="s">
        <v>8</v>
      </c>
      <c r="D1209" s="177">
        <f t="shared" si="382"/>
        <v>824.74226804123714</v>
      </c>
      <c r="E1209" s="176">
        <v>242.5</v>
      </c>
      <c r="F1209" s="176">
        <v>244.5</v>
      </c>
      <c r="G1209" s="176">
        <v>246.5</v>
      </c>
      <c r="H1209" s="176">
        <v>248.5</v>
      </c>
      <c r="I1209" s="176">
        <v>239</v>
      </c>
      <c r="J1209" s="176">
        <v>242.5</v>
      </c>
      <c r="K1209" s="170">
        <v>0</v>
      </c>
      <c r="L1209" s="177">
        <v>0</v>
      </c>
      <c r="M1209" s="178" t="s">
        <v>70</v>
      </c>
    </row>
    <row r="1210" spans="1:13" ht="15.75">
      <c r="A1210" s="175">
        <v>43194</v>
      </c>
      <c r="B1210" s="176" t="s">
        <v>80</v>
      </c>
      <c r="C1210" s="176" t="s">
        <v>8</v>
      </c>
      <c r="D1210" s="177">
        <f t="shared" si="382"/>
        <v>69.808027923211171</v>
      </c>
      <c r="E1210" s="176">
        <v>2865</v>
      </c>
      <c r="F1210" s="176">
        <v>2965</v>
      </c>
      <c r="G1210" s="176">
        <v>3065</v>
      </c>
      <c r="H1210" s="176">
        <v>3165</v>
      </c>
      <c r="I1210" s="176">
        <v>2750</v>
      </c>
      <c r="J1210" s="176">
        <v>2960</v>
      </c>
      <c r="K1210" s="176">
        <f t="shared" ref="K1210:K1218" si="385">J1210-E1210</f>
        <v>95</v>
      </c>
      <c r="L1210" s="177">
        <f>K1210*D1210</f>
        <v>6631.7626527050616</v>
      </c>
      <c r="M1210" s="178" t="s">
        <v>5</v>
      </c>
    </row>
    <row r="1211" spans="1:13" ht="15.75">
      <c r="A1211" s="175">
        <v>43194</v>
      </c>
      <c r="B1211" s="176" t="s">
        <v>84</v>
      </c>
      <c r="C1211" s="176" t="s">
        <v>8</v>
      </c>
      <c r="D1211" s="177">
        <f t="shared" si="382"/>
        <v>93.196644920782859</v>
      </c>
      <c r="E1211" s="176">
        <v>2146</v>
      </c>
      <c r="F1211" s="176">
        <v>2160</v>
      </c>
      <c r="G1211" s="176">
        <v>2180</v>
      </c>
      <c r="H1211" s="176">
        <v>2200</v>
      </c>
      <c r="I1211" s="176">
        <v>2125</v>
      </c>
      <c r="J1211" s="176">
        <v>2200</v>
      </c>
      <c r="K1211" s="176">
        <f t="shared" si="385"/>
        <v>54</v>
      </c>
      <c r="L1211" s="177">
        <f>K1211*D1211</f>
        <v>5032.6188257222748</v>
      </c>
      <c r="M1211" s="178" t="s">
        <v>5</v>
      </c>
    </row>
    <row r="1212" spans="1:13" ht="15.75">
      <c r="A1212" s="175">
        <v>43194</v>
      </c>
      <c r="B1212" s="176" t="s">
        <v>53</v>
      </c>
      <c r="C1212" s="176" t="s">
        <v>8</v>
      </c>
      <c r="D1212" s="177">
        <f t="shared" si="382"/>
        <v>175.90149516270887</v>
      </c>
      <c r="E1212" s="176">
        <v>1137</v>
      </c>
      <c r="F1212" s="176">
        <v>1142</v>
      </c>
      <c r="G1212" s="176">
        <v>1148</v>
      </c>
      <c r="H1212" s="176">
        <v>1155</v>
      </c>
      <c r="I1212" s="176">
        <v>1130</v>
      </c>
      <c r="J1212" s="176">
        <v>1130</v>
      </c>
      <c r="K1212" s="161">
        <f t="shared" si="385"/>
        <v>-7</v>
      </c>
      <c r="L1212" s="179">
        <v>-1232</v>
      </c>
      <c r="M1212" s="180" t="s">
        <v>7</v>
      </c>
    </row>
    <row r="1213" spans="1:13" ht="15.75">
      <c r="A1213" s="175">
        <v>43193</v>
      </c>
      <c r="B1213" s="176" t="s">
        <v>53</v>
      </c>
      <c r="C1213" s="176" t="s">
        <v>8</v>
      </c>
      <c r="D1213" s="177">
        <f t="shared" si="382"/>
        <v>180.50541516245488</v>
      </c>
      <c r="E1213" s="176">
        <v>1108</v>
      </c>
      <c r="F1213" s="176">
        <v>1115</v>
      </c>
      <c r="G1213" s="176">
        <v>1120</v>
      </c>
      <c r="H1213" s="176">
        <v>1128</v>
      </c>
      <c r="I1213" s="176">
        <v>1095</v>
      </c>
      <c r="J1213" s="176">
        <v>1120</v>
      </c>
      <c r="K1213" s="176">
        <f t="shared" si="385"/>
        <v>12</v>
      </c>
      <c r="L1213" s="177">
        <f t="shared" ref="L1213:L1218" si="386">K1213*D1213</f>
        <v>2166.0649819494583</v>
      </c>
      <c r="M1213" s="178" t="s">
        <v>5</v>
      </c>
    </row>
    <row r="1214" spans="1:13" ht="15.75">
      <c r="A1214" s="175">
        <v>43193</v>
      </c>
      <c r="B1214" s="176" t="s">
        <v>83</v>
      </c>
      <c r="C1214" s="176" t="s">
        <v>8</v>
      </c>
      <c r="D1214" s="177">
        <f t="shared" si="382"/>
        <v>722.80448138778468</v>
      </c>
      <c r="E1214" s="176">
        <v>276.7</v>
      </c>
      <c r="F1214" s="176">
        <v>279</v>
      </c>
      <c r="G1214" s="176">
        <v>282</v>
      </c>
      <c r="H1214" s="176" t="s">
        <v>69</v>
      </c>
      <c r="I1214" s="176">
        <v>274.7</v>
      </c>
      <c r="J1214" s="176">
        <v>279</v>
      </c>
      <c r="K1214" s="176">
        <f t="shared" si="385"/>
        <v>2.3000000000000114</v>
      </c>
      <c r="L1214" s="177">
        <f t="shared" si="386"/>
        <v>1662.450307191913</v>
      </c>
      <c r="M1214" s="178" t="s">
        <v>5</v>
      </c>
    </row>
    <row r="1215" spans="1:13" ht="15.75">
      <c r="A1215" s="175">
        <v>43193</v>
      </c>
      <c r="B1215" s="176" t="s">
        <v>72</v>
      </c>
      <c r="C1215" s="176" t="s">
        <v>8</v>
      </c>
      <c r="D1215" s="177">
        <f t="shared" si="382"/>
        <v>226.75736961451247</v>
      </c>
      <c r="E1215" s="176">
        <v>882</v>
      </c>
      <c r="F1215" s="176">
        <v>888</v>
      </c>
      <c r="G1215" s="176">
        <v>894</v>
      </c>
      <c r="H1215" s="176">
        <v>900</v>
      </c>
      <c r="I1215" s="176">
        <v>872</v>
      </c>
      <c r="J1215" s="176">
        <v>885</v>
      </c>
      <c r="K1215" s="176">
        <f t="shared" si="385"/>
        <v>3</v>
      </c>
      <c r="L1215" s="177">
        <f t="shared" si="386"/>
        <v>680.27210884353735</v>
      </c>
      <c r="M1215" s="178" t="s">
        <v>5</v>
      </c>
    </row>
    <row r="1216" spans="1:13" ht="15.75">
      <c r="A1216" s="175">
        <v>43192</v>
      </c>
      <c r="B1216" s="176" t="s">
        <v>53</v>
      </c>
      <c r="C1216" s="176" t="s">
        <v>8</v>
      </c>
      <c r="D1216" s="177">
        <f t="shared" si="382"/>
        <v>188.67924528301887</v>
      </c>
      <c r="E1216" s="176">
        <v>1060</v>
      </c>
      <c r="F1216" s="176">
        <v>1067</v>
      </c>
      <c r="G1216" s="176">
        <v>1073</v>
      </c>
      <c r="H1216" s="176">
        <v>1080</v>
      </c>
      <c r="I1216" s="176">
        <v>1050</v>
      </c>
      <c r="J1216" s="176">
        <v>1080</v>
      </c>
      <c r="K1216" s="176">
        <f t="shared" si="385"/>
        <v>20</v>
      </c>
      <c r="L1216" s="177">
        <f t="shared" si="386"/>
        <v>3773.5849056603774</v>
      </c>
      <c r="M1216" s="178" t="s">
        <v>5</v>
      </c>
    </row>
    <row r="1217" spans="1:13" ht="15.75">
      <c r="A1217" s="175">
        <v>43192</v>
      </c>
      <c r="B1217" s="176" t="s">
        <v>82</v>
      </c>
      <c r="C1217" s="176" t="s">
        <v>8</v>
      </c>
      <c r="D1217" s="177">
        <f t="shared" si="382"/>
        <v>441.50110375275938</v>
      </c>
      <c r="E1217" s="176">
        <v>453</v>
      </c>
      <c r="F1217" s="176">
        <v>456</v>
      </c>
      <c r="G1217" s="176">
        <v>460</v>
      </c>
      <c r="H1217" s="176">
        <v>464</v>
      </c>
      <c r="I1217" s="176">
        <v>449</v>
      </c>
      <c r="J1217" s="176">
        <v>456</v>
      </c>
      <c r="K1217" s="176">
        <f t="shared" si="385"/>
        <v>3</v>
      </c>
      <c r="L1217" s="177">
        <f t="shared" si="386"/>
        <v>1324.5033112582782</v>
      </c>
      <c r="M1217" s="178" t="s">
        <v>5</v>
      </c>
    </row>
    <row r="1218" spans="1:13" ht="16.5" thickBot="1">
      <c r="A1218" s="96">
        <v>43192</v>
      </c>
      <c r="B1218" s="97" t="s">
        <v>74</v>
      </c>
      <c r="C1218" s="97" t="s">
        <v>6</v>
      </c>
      <c r="D1218" s="98">
        <f t="shared" si="382"/>
        <v>881.05726872246692</v>
      </c>
      <c r="E1218" s="97">
        <v>227</v>
      </c>
      <c r="F1218" s="97">
        <v>225.5</v>
      </c>
      <c r="G1218" s="97">
        <v>223</v>
      </c>
      <c r="H1218" s="97">
        <v>220</v>
      </c>
      <c r="I1218" s="97">
        <v>228.25</v>
      </c>
      <c r="J1218" s="97">
        <v>227</v>
      </c>
      <c r="K1218" s="97">
        <f t="shared" si="385"/>
        <v>0</v>
      </c>
      <c r="L1218" s="98">
        <f t="shared" si="386"/>
        <v>0</v>
      </c>
      <c r="M1218" s="99" t="s">
        <v>70</v>
      </c>
    </row>
    <row r="1219" spans="1:13">
      <c r="A1219" s="48"/>
      <c r="B1219" s="4"/>
      <c r="C1219" s="4"/>
      <c r="D1219" s="6"/>
      <c r="E1219" s="4"/>
      <c r="F1219" s="4"/>
      <c r="G1219" s="4"/>
      <c r="H1219" s="4"/>
      <c r="I1219" s="4"/>
      <c r="J1219" s="4"/>
      <c r="K1219" s="4"/>
      <c r="L1219" s="6"/>
      <c r="M1219" s="5"/>
    </row>
    <row r="1220" spans="1:13">
      <c r="A1220" s="48"/>
      <c r="B1220" s="4"/>
      <c r="C1220" s="4"/>
      <c r="D1220" s="6"/>
      <c r="E1220" s="4"/>
      <c r="F1220" s="4"/>
      <c r="G1220" s="4"/>
      <c r="H1220" s="4"/>
      <c r="I1220" s="4"/>
      <c r="J1220" s="4"/>
      <c r="K1220" s="4"/>
      <c r="L1220" s="6"/>
      <c r="M1220" s="5"/>
    </row>
    <row r="1221" spans="1:13">
      <c r="A1221" s="48"/>
      <c r="B1221" s="4"/>
      <c r="C1221" s="4"/>
      <c r="D1221" s="6"/>
      <c r="E1221" s="4"/>
      <c r="F1221" s="4"/>
      <c r="G1221" s="4"/>
      <c r="H1221" s="4"/>
      <c r="I1221" s="4"/>
      <c r="J1221" s="4"/>
      <c r="K1221" s="4"/>
      <c r="L1221" s="6"/>
      <c r="M1221" s="5"/>
    </row>
    <row r="1222" spans="1:13">
      <c r="A1222" s="48"/>
      <c r="B1222" s="4"/>
      <c r="C1222" s="4"/>
      <c r="D1222" s="6"/>
      <c r="E1222" s="4"/>
      <c r="F1222" s="4"/>
      <c r="G1222" s="4"/>
      <c r="H1222" s="4"/>
      <c r="I1222" s="4"/>
      <c r="J1222" s="4"/>
      <c r="K1222" s="4"/>
      <c r="L1222" s="6"/>
      <c r="M1222" s="5"/>
    </row>
    <row r="1223" spans="1:13">
      <c r="A1223" s="48"/>
      <c r="B1223" s="4"/>
      <c r="C1223" s="4"/>
      <c r="D1223" s="6"/>
      <c r="E1223" s="4"/>
      <c r="F1223" s="4"/>
      <c r="G1223" s="4"/>
      <c r="H1223" s="4"/>
      <c r="I1223" s="4"/>
      <c r="J1223" s="4"/>
      <c r="K1223" s="9"/>
      <c r="L1223" s="10"/>
      <c r="M1223" s="11"/>
    </row>
    <row r="1224" spans="1:13">
      <c r="A1224" s="48"/>
      <c r="B1224" s="4"/>
      <c r="C1224" s="4"/>
      <c r="D1224" s="6"/>
      <c r="E1224" s="4"/>
      <c r="F1224" s="4"/>
      <c r="G1224" s="4"/>
      <c r="H1224" s="4"/>
      <c r="I1224" s="4"/>
      <c r="J1224" s="4"/>
      <c r="K1224" s="4"/>
      <c r="L1224" s="6"/>
      <c r="M1224" s="5"/>
    </row>
    <row r="1225" spans="1:13">
      <c r="A1225" s="48"/>
      <c r="B1225" s="4"/>
      <c r="C1225" s="4"/>
      <c r="D1225" s="6"/>
      <c r="E1225" s="4"/>
      <c r="F1225" s="4"/>
      <c r="G1225" s="4"/>
      <c r="H1225" s="4"/>
      <c r="I1225" s="4"/>
      <c r="J1225" s="4"/>
      <c r="K1225" s="4"/>
      <c r="L1225" s="6"/>
      <c r="M1225" s="5"/>
    </row>
    <row r="1226" spans="1:13">
      <c r="A1226" s="48"/>
      <c r="B1226" s="4"/>
      <c r="C1226" s="4"/>
      <c r="D1226" s="6"/>
      <c r="E1226" s="4"/>
      <c r="F1226" s="4"/>
      <c r="G1226" s="4"/>
      <c r="H1226" s="4"/>
      <c r="I1226" s="4"/>
      <c r="J1226" s="4"/>
      <c r="K1226" s="4"/>
      <c r="L1226" s="6"/>
      <c r="M1226" s="5"/>
    </row>
    <row r="1227" spans="1:13">
      <c r="A1227" s="48"/>
      <c r="B1227" s="4"/>
      <c r="C1227" s="4"/>
      <c r="D1227" s="6"/>
      <c r="E1227" s="4"/>
      <c r="F1227" s="4"/>
      <c r="G1227" s="4"/>
      <c r="H1227" s="4"/>
      <c r="I1227" s="4"/>
      <c r="J1227" s="4"/>
      <c r="K1227" s="4"/>
      <c r="L1227" s="6"/>
      <c r="M1227" s="5"/>
    </row>
    <row r="1228" spans="1:13">
      <c r="A1228" s="48"/>
      <c r="B1228" s="4"/>
      <c r="C1228" s="4"/>
      <c r="D1228" s="6"/>
      <c r="E1228" s="4"/>
      <c r="F1228" s="4"/>
      <c r="G1228" s="4"/>
      <c r="H1228" s="4"/>
      <c r="I1228" s="4"/>
      <c r="J1228" s="4"/>
      <c r="K1228" s="4"/>
      <c r="L1228" s="6"/>
      <c r="M1228" s="5"/>
    </row>
    <row r="1229" spans="1:13">
      <c r="A1229" s="48"/>
      <c r="B1229" s="4"/>
      <c r="C1229" s="4"/>
      <c r="D1229" s="6"/>
      <c r="E1229" s="4"/>
      <c r="F1229" s="4"/>
      <c r="G1229" s="4"/>
      <c r="H1229" s="4"/>
      <c r="I1229" s="4"/>
      <c r="J1229" s="4"/>
      <c r="K1229" s="4"/>
      <c r="L1229" s="6"/>
      <c r="M1229" s="5"/>
    </row>
    <row r="1230" spans="1:13">
      <c r="A1230" s="48"/>
      <c r="B1230" s="4"/>
      <c r="C1230" s="4"/>
      <c r="D1230" s="6"/>
      <c r="E1230" s="4"/>
      <c r="F1230" s="4"/>
      <c r="G1230" s="4"/>
      <c r="H1230" s="4"/>
      <c r="I1230" s="4"/>
      <c r="J1230" s="4"/>
      <c r="K1230" s="4"/>
      <c r="L1230" s="6"/>
      <c r="M1230" s="5"/>
    </row>
    <row r="1231" spans="1:13">
      <c r="A1231" s="48"/>
      <c r="B1231" s="4"/>
      <c r="C1231" s="4"/>
      <c r="D1231" s="6"/>
      <c r="E1231" s="4"/>
      <c r="F1231" s="4"/>
      <c r="G1231" s="4"/>
      <c r="H1231" s="4"/>
      <c r="I1231" s="4"/>
      <c r="J1231" s="4"/>
      <c r="K1231" s="4"/>
      <c r="L1231" s="6"/>
      <c r="M1231" s="5"/>
    </row>
    <row r="1232" spans="1:13">
      <c r="A1232" s="48"/>
      <c r="B1232" s="4"/>
      <c r="C1232" s="4"/>
      <c r="D1232" s="6"/>
      <c r="E1232" s="4"/>
      <c r="F1232" s="4"/>
      <c r="G1232" s="4"/>
      <c r="H1232" s="4"/>
      <c r="I1232" s="4"/>
      <c r="J1232" s="4"/>
      <c r="K1232" s="35"/>
      <c r="L1232" s="36"/>
      <c r="M1232" s="37"/>
    </row>
    <row r="1233" spans="1:13">
      <c r="A1233" s="48"/>
      <c r="B1233" s="4"/>
      <c r="C1233" s="4"/>
      <c r="D1233" s="6"/>
      <c r="E1233" s="4"/>
      <c r="F1233" s="4"/>
      <c r="G1233" s="4"/>
      <c r="H1233" s="4"/>
      <c r="I1233" s="4"/>
      <c r="J1233" s="4"/>
      <c r="K1233" s="4"/>
      <c r="L1233" s="6"/>
      <c r="M1233" s="5"/>
    </row>
    <row r="1234" spans="1:13">
      <c r="A1234" s="48"/>
      <c r="B1234" s="4"/>
      <c r="C1234" s="4"/>
      <c r="D1234" s="6"/>
      <c r="E1234" s="4"/>
      <c r="F1234" s="4"/>
      <c r="G1234" s="4"/>
      <c r="H1234" s="4"/>
      <c r="I1234" s="4"/>
      <c r="J1234" s="4"/>
      <c r="K1234" s="4"/>
      <c r="L1234" s="6"/>
      <c r="M1234" s="5"/>
    </row>
    <row r="1235" spans="1:13">
      <c r="A1235" s="48"/>
      <c r="B1235" s="4"/>
      <c r="C1235" s="4"/>
      <c r="D1235" s="6"/>
      <c r="E1235" s="4"/>
      <c r="F1235" s="4"/>
      <c r="G1235" s="4"/>
      <c r="H1235" s="4"/>
      <c r="I1235" s="4"/>
      <c r="J1235" s="4"/>
      <c r="K1235" s="4"/>
      <c r="L1235" s="6"/>
      <c r="M1235" s="5"/>
    </row>
    <row r="1236" spans="1:13">
      <c r="A1236" s="48"/>
      <c r="B1236" s="4"/>
      <c r="C1236" s="4"/>
      <c r="D1236" s="6"/>
      <c r="E1236" s="4"/>
      <c r="F1236" s="4"/>
      <c r="G1236" s="4"/>
      <c r="H1236" s="4"/>
      <c r="I1236" s="4"/>
      <c r="J1236" s="4"/>
      <c r="K1236" s="4"/>
      <c r="L1236" s="6"/>
      <c r="M1236" s="5"/>
    </row>
    <row r="1237" spans="1:13">
      <c r="A1237" s="48"/>
      <c r="B1237" s="4"/>
      <c r="C1237" s="4"/>
      <c r="D1237" s="6"/>
      <c r="E1237" s="4"/>
      <c r="F1237" s="4"/>
      <c r="G1237" s="4"/>
      <c r="H1237" s="4"/>
      <c r="I1237" s="4"/>
      <c r="J1237" s="4"/>
      <c r="K1237" s="4"/>
      <c r="L1237" s="6"/>
      <c r="M1237" s="5"/>
    </row>
    <row r="1238" spans="1:13">
      <c r="A1238" s="48"/>
      <c r="B1238" s="4"/>
      <c r="C1238" s="4"/>
      <c r="D1238" s="6"/>
      <c r="E1238" s="4"/>
      <c r="F1238" s="4"/>
      <c r="G1238" s="4"/>
      <c r="H1238" s="4"/>
      <c r="I1238" s="4"/>
      <c r="J1238" s="4"/>
      <c r="K1238" s="4"/>
      <c r="L1238" s="6"/>
      <c r="M1238" s="5"/>
    </row>
    <row r="1239" spans="1:13">
      <c r="A1239" s="48"/>
      <c r="B1239" s="4"/>
      <c r="C1239" s="4"/>
      <c r="D1239" s="6"/>
      <c r="E1239" s="4"/>
      <c r="F1239" s="4"/>
      <c r="G1239" s="4"/>
      <c r="H1239" s="4"/>
      <c r="I1239" s="4"/>
      <c r="J1239" s="4"/>
      <c r="K1239" s="4"/>
      <c r="L1239" s="6"/>
      <c r="M1239" s="5"/>
    </row>
    <row r="1240" spans="1:13">
      <c r="A1240" s="48"/>
      <c r="B1240" s="4"/>
      <c r="C1240" s="4"/>
      <c r="D1240" s="6"/>
      <c r="E1240" s="4"/>
      <c r="F1240" s="4"/>
      <c r="G1240" s="4"/>
      <c r="H1240" s="4"/>
      <c r="I1240" s="4"/>
      <c r="J1240" s="4"/>
      <c r="K1240" s="4"/>
      <c r="L1240" s="6"/>
      <c r="M1240" s="5"/>
    </row>
    <row r="1241" spans="1:13">
      <c r="A1241" s="48"/>
      <c r="B1241" s="4"/>
      <c r="C1241" s="4"/>
      <c r="D1241" s="6"/>
      <c r="E1241" s="4"/>
      <c r="F1241" s="4"/>
      <c r="G1241" s="4"/>
      <c r="H1241" s="4"/>
      <c r="I1241" s="4"/>
      <c r="J1241" s="4"/>
      <c r="K1241" s="4"/>
      <c r="L1241" s="6"/>
      <c r="M1241" s="5"/>
    </row>
    <row r="1242" spans="1:13">
      <c r="A1242" s="48"/>
      <c r="B1242" s="4"/>
      <c r="C1242" s="4"/>
      <c r="D1242" s="6"/>
      <c r="E1242" s="4"/>
      <c r="F1242" s="4"/>
      <c r="G1242" s="4"/>
      <c r="H1242" s="4"/>
      <c r="I1242" s="4"/>
      <c r="J1242" s="4"/>
      <c r="K1242" s="4"/>
      <c r="L1242" s="6"/>
      <c r="M1242" s="5"/>
    </row>
    <row r="1243" spans="1:13">
      <c r="A1243" s="48"/>
      <c r="B1243" s="4"/>
      <c r="C1243" s="4"/>
      <c r="D1243" s="6"/>
      <c r="E1243" s="4"/>
      <c r="F1243" s="4"/>
      <c r="G1243" s="4"/>
      <c r="H1243" s="4"/>
      <c r="I1243" s="4"/>
      <c r="J1243" s="4"/>
      <c r="K1243" s="4"/>
      <c r="L1243" s="6"/>
      <c r="M1243" s="5"/>
    </row>
    <row r="1244" spans="1:13">
      <c r="A1244" s="48"/>
      <c r="B1244" s="4"/>
      <c r="C1244" s="4"/>
      <c r="D1244" s="6"/>
      <c r="E1244" s="4"/>
      <c r="F1244" s="4"/>
      <c r="G1244" s="4"/>
      <c r="H1244" s="4"/>
      <c r="I1244" s="4"/>
      <c r="J1244" s="4"/>
      <c r="K1244" s="4"/>
      <c r="L1244" s="6"/>
      <c r="M1244" s="5"/>
    </row>
    <row r="1245" spans="1:13">
      <c r="A1245" s="48"/>
      <c r="B1245" s="4"/>
      <c r="C1245" s="4"/>
      <c r="D1245" s="6"/>
      <c r="E1245" s="4"/>
      <c r="F1245" s="4"/>
      <c r="G1245" s="4"/>
      <c r="H1245" s="4"/>
      <c r="I1245" s="4"/>
      <c r="J1245" s="4"/>
      <c r="K1245" s="4"/>
      <c r="L1245" s="6"/>
      <c r="M1245" s="5"/>
    </row>
    <row r="1246" spans="1:13">
      <c r="A1246" s="48"/>
      <c r="B1246" s="4"/>
      <c r="C1246" s="4"/>
      <c r="D1246" s="6"/>
      <c r="E1246" s="4"/>
      <c r="F1246" s="4"/>
      <c r="G1246" s="4"/>
      <c r="H1246" s="4"/>
      <c r="I1246" s="4"/>
      <c r="J1246" s="4"/>
      <c r="K1246" s="4"/>
      <c r="L1246" s="6"/>
      <c r="M1246" s="5"/>
    </row>
    <row r="1247" spans="1:13">
      <c r="A1247" s="48"/>
      <c r="B1247" s="4"/>
      <c r="C1247" s="4"/>
      <c r="D1247" s="6"/>
      <c r="E1247" s="4"/>
      <c r="F1247" s="4"/>
      <c r="G1247" s="4"/>
      <c r="H1247" s="4"/>
      <c r="I1247" s="4"/>
      <c r="J1247" s="4"/>
      <c r="K1247" s="4"/>
      <c r="L1247" s="6"/>
      <c r="M1247" s="5"/>
    </row>
    <row r="1248" spans="1:13">
      <c r="A1248" s="48"/>
      <c r="B1248" s="4"/>
      <c r="C1248" s="4"/>
      <c r="D1248" s="6"/>
      <c r="E1248" s="4"/>
      <c r="F1248" s="4"/>
      <c r="G1248" s="4"/>
      <c r="H1248" s="4"/>
      <c r="I1248" s="4"/>
      <c r="J1248" s="4"/>
      <c r="K1248" s="4"/>
      <c r="L1248" s="6"/>
      <c r="M1248" s="5"/>
    </row>
    <row r="1249" spans="1:13">
      <c r="A1249" s="48"/>
      <c r="B1249" s="4"/>
      <c r="C1249" s="4"/>
      <c r="D1249" s="6"/>
      <c r="E1249" s="4"/>
      <c r="F1249" s="4"/>
      <c r="G1249" s="4"/>
      <c r="H1249" s="4"/>
      <c r="I1249" s="4"/>
      <c r="J1249" s="4"/>
      <c r="K1249" s="4"/>
      <c r="L1249" s="6"/>
      <c r="M1249" s="5"/>
    </row>
    <row r="1250" spans="1:13">
      <c r="A1250" s="48"/>
      <c r="B1250" s="4"/>
      <c r="C1250" s="4"/>
      <c r="D1250" s="6"/>
      <c r="E1250" s="4"/>
      <c r="F1250" s="4"/>
      <c r="G1250" s="4"/>
      <c r="H1250" s="4"/>
      <c r="I1250" s="4"/>
      <c r="J1250" s="4"/>
      <c r="K1250" s="4"/>
      <c r="L1250" s="6"/>
      <c r="M1250" s="5"/>
    </row>
    <row r="1251" spans="1:13">
      <c r="A1251" s="48"/>
      <c r="B1251" s="4"/>
      <c r="C1251" s="4"/>
      <c r="D1251" s="6"/>
      <c r="E1251" s="4"/>
      <c r="F1251" s="4"/>
      <c r="G1251" s="4"/>
      <c r="H1251" s="4"/>
      <c r="I1251" s="4"/>
      <c r="J1251" s="4"/>
      <c r="K1251" s="4"/>
      <c r="L1251" s="6"/>
      <c r="M1251" s="5"/>
    </row>
    <row r="1252" spans="1:13">
      <c r="A1252" s="48"/>
      <c r="B1252" s="4"/>
      <c r="C1252" s="4"/>
      <c r="D1252" s="6"/>
      <c r="E1252" s="4"/>
      <c r="F1252" s="4"/>
      <c r="G1252" s="4"/>
      <c r="H1252" s="4"/>
      <c r="I1252" s="4"/>
      <c r="J1252" s="4"/>
      <c r="K1252" s="4"/>
      <c r="L1252" s="6"/>
      <c r="M1252" s="5"/>
    </row>
    <row r="1253" spans="1:13">
      <c r="A1253" s="48"/>
      <c r="B1253" s="4"/>
      <c r="C1253" s="4"/>
      <c r="D1253" s="6"/>
      <c r="E1253" s="4"/>
      <c r="F1253" s="4"/>
      <c r="G1253" s="4"/>
      <c r="H1253" s="4"/>
      <c r="I1253" s="4"/>
      <c r="J1253" s="4"/>
      <c r="K1253" s="4"/>
      <c r="L1253" s="6"/>
      <c r="M1253" s="5"/>
    </row>
    <row r="1254" spans="1:13">
      <c r="A1254" s="48"/>
      <c r="B1254" s="4"/>
      <c r="C1254" s="4"/>
      <c r="D1254" s="6"/>
      <c r="E1254" s="4"/>
      <c r="F1254" s="4"/>
      <c r="G1254" s="4"/>
      <c r="H1254" s="4"/>
      <c r="I1254" s="4"/>
      <c r="J1254" s="4"/>
      <c r="K1254" s="4"/>
      <c r="L1254" s="6"/>
      <c r="M1254" s="5"/>
    </row>
    <row r="1255" spans="1:13">
      <c r="A1255" s="48"/>
      <c r="B1255" s="4"/>
      <c r="C1255" s="4"/>
      <c r="D1255" s="6"/>
      <c r="E1255" s="4"/>
      <c r="F1255" s="4"/>
      <c r="G1255" s="4"/>
      <c r="H1255" s="4"/>
      <c r="I1255" s="4"/>
      <c r="J1255" s="4"/>
      <c r="K1255" s="4"/>
      <c r="L1255" s="6"/>
      <c r="M1255" s="5"/>
    </row>
    <row r="1256" spans="1:13">
      <c r="A1256" s="48"/>
      <c r="B1256" s="4"/>
      <c r="C1256" s="4"/>
      <c r="D1256" s="6"/>
      <c r="E1256" s="4"/>
      <c r="F1256" s="4"/>
      <c r="G1256" s="4"/>
      <c r="H1256" s="4"/>
      <c r="I1256" s="4"/>
      <c r="J1256" s="4"/>
      <c r="K1256" s="4"/>
      <c r="L1256" s="6"/>
      <c r="M1256" s="5"/>
    </row>
    <row r="1257" spans="1:13">
      <c r="A1257" s="48"/>
      <c r="B1257" s="4"/>
      <c r="C1257" s="4"/>
      <c r="D1257" s="6"/>
      <c r="E1257" s="4"/>
      <c r="F1257" s="4"/>
      <c r="G1257" s="4"/>
      <c r="H1257" s="4"/>
      <c r="I1257" s="4"/>
      <c r="J1257" s="4"/>
      <c r="K1257" s="4"/>
      <c r="L1257" s="6"/>
      <c r="M1257" s="5"/>
    </row>
    <row r="1258" spans="1:13">
      <c r="A1258" s="48"/>
      <c r="B1258" s="4"/>
      <c r="C1258" s="4"/>
      <c r="D1258" s="6"/>
      <c r="E1258" s="4"/>
      <c r="F1258" s="4"/>
      <c r="G1258" s="4"/>
      <c r="H1258" s="4"/>
      <c r="I1258" s="4"/>
      <c r="J1258" s="4"/>
      <c r="K1258" s="4"/>
      <c r="L1258" s="6"/>
      <c r="M1258" s="5"/>
    </row>
    <row r="1259" spans="1:13">
      <c r="A1259" s="48"/>
      <c r="B1259" s="4"/>
      <c r="C1259" s="4"/>
      <c r="D1259" s="6"/>
      <c r="E1259" s="4"/>
      <c r="F1259" s="4"/>
      <c r="G1259" s="4"/>
      <c r="H1259" s="4"/>
      <c r="I1259" s="4"/>
      <c r="J1259" s="4"/>
      <c r="K1259" s="4"/>
      <c r="L1259" s="6"/>
      <c r="M1259" s="5"/>
    </row>
    <row r="1260" spans="1:13">
      <c r="A1260" s="48"/>
      <c r="B1260" s="4"/>
      <c r="C1260" s="4"/>
      <c r="D1260" s="6"/>
      <c r="E1260" s="4"/>
      <c r="F1260" s="4"/>
      <c r="G1260" s="4"/>
      <c r="H1260" s="4"/>
      <c r="I1260" s="4"/>
      <c r="J1260" s="4"/>
      <c r="K1260" s="4"/>
      <c r="L1260" s="6"/>
      <c r="M1260" s="5"/>
    </row>
    <row r="1261" spans="1:13">
      <c r="A1261" s="48"/>
      <c r="B1261" s="4"/>
      <c r="C1261" s="4"/>
      <c r="D1261" s="6"/>
      <c r="E1261" s="4"/>
      <c r="F1261" s="4"/>
      <c r="G1261" s="4"/>
      <c r="H1261" s="4"/>
      <c r="I1261" s="4"/>
      <c r="J1261" s="4"/>
      <c r="K1261" s="4"/>
      <c r="L1261" s="6"/>
      <c r="M1261" s="5"/>
    </row>
    <row r="1262" spans="1:13">
      <c r="A1262" s="48"/>
      <c r="B1262" s="4"/>
      <c r="C1262" s="4"/>
      <c r="D1262" s="6"/>
      <c r="E1262" s="4"/>
      <c r="F1262" s="4"/>
      <c r="G1262" s="4"/>
      <c r="H1262" s="4"/>
      <c r="I1262" s="4"/>
      <c r="J1262" s="4"/>
      <c r="K1262" s="4"/>
      <c r="L1262" s="6"/>
      <c r="M1262" s="5"/>
    </row>
    <row r="1263" spans="1:13">
      <c r="A1263" s="48"/>
      <c r="B1263" s="4"/>
      <c r="C1263" s="4"/>
      <c r="D1263" s="6"/>
      <c r="E1263" s="4"/>
      <c r="F1263" s="4"/>
      <c r="G1263" s="4"/>
      <c r="H1263" s="4"/>
      <c r="I1263" s="4"/>
      <c r="J1263" s="4"/>
      <c r="K1263" s="9"/>
      <c r="L1263" s="10"/>
      <c r="M1263" s="11"/>
    </row>
    <row r="1264" spans="1:13">
      <c r="A1264" s="48"/>
      <c r="B1264" s="4"/>
      <c r="C1264" s="4"/>
      <c r="D1264" s="6"/>
      <c r="E1264" s="4"/>
      <c r="F1264" s="4"/>
      <c r="G1264" s="4"/>
      <c r="H1264" s="4"/>
      <c r="I1264" s="4"/>
      <c r="J1264" s="4"/>
      <c r="K1264" s="4"/>
      <c r="L1264" s="6"/>
      <c r="M1264" s="5"/>
    </row>
    <row r="1265" spans="1:13">
      <c r="A1265" s="48"/>
      <c r="B1265" s="4"/>
      <c r="C1265" s="4"/>
      <c r="D1265" s="6"/>
      <c r="E1265" s="4"/>
      <c r="F1265" s="4"/>
      <c r="G1265" s="4"/>
      <c r="H1265" s="4"/>
      <c r="I1265" s="4"/>
      <c r="J1265" s="4"/>
      <c r="K1265" s="4"/>
      <c r="L1265" s="6"/>
      <c r="M1265" s="5"/>
    </row>
    <row r="1266" spans="1:13">
      <c r="A1266" s="48"/>
      <c r="B1266" s="4"/>
      <c r="C1266" s="4"/>
      <c r="D1266" s="6"/>
      <c r="E1266" s="4"/>
      <c r="F1266" s="4"/>
      <c r="G1266" s="4"/>
      <c r="H1266" s="4"/>
      <c r="I1266" s="4"/>
      <c r="J1266" s="4"/>
      <c r="K1266" s="4"/>
      <c r="L1266" s="6"/>
      <c r="M1266" s="5"/>
    </row>
    <row r="1267" spans="1:13">
      <c r="A1267" s="48"/>
      <c r="B1267" s="4"/>
      <c r="C1267" s="4"/>
      <c r="D1267" s="6"/>
      <c r="E1267" s="4"/>
      <c r="F1267" s="4"/>
      <c r="G1267" s="4"/>
      <c r="H1267" s="4"/>
      <c r="I1267" s="4"/>
      <c r="J1267" s="4"/>
      <c r="K1267" s="4"/>
      <c r="L1267" s="6"/>
      <c r="M1267" s="5"/>
    </row>
    <row r="1268" spans="1:13">
      <c r="A1268" s="48"/>
      <c r="B1268" s="4"/>
      <c r="C1268" s="4"/>
      <c r="D1268" s="6"/>
      <c r="E1268" s="4"/>
      <c r="F1268" s="4"/>
      <c r="G1268" s="4"/>
      <c r="H1268" s="4"/>
      <c r="I1268" s="4"/>
      <c r="J1268" s="4"/>
      <c r="K1268" s="9"/>
      <c r="L1268" s="10"/>
      <c r="M1268" s="11"/>
    </row>
    <row r="1269" spans="1:13">
      <c r="A1269" s="48"/>
      <c r="B1269" s="4"/>
      <c r="C1269" s="4"/>
      <c r="D1269" s="6"/>
      <c r="E1269" s="4"/>
      <c r="F1269" s="4"/>
      <c r="G1269" s="4"/>
      <c r="H1269" s="4"/>
      <c r="I1269" s="4"/>
      <c r="J1269" s="4"/>
      <c r="K1269" s="9"/>
      <c r="L1269" s="10"/>
      <c r="M1269" s="11"/>
    </row>
    <row r="1270" spans="1:13">
      <c r="A1270" s="48"/>
      <c r="B1270" s="4"/>
      <c r="C1270" s="4"/>
      <c r="D1270" s="6"/>
      <c r="E1270" s="4"/>
      <c r="F1270" s="4"/>
      <c r="G1270" s="4"/>
      <c r="H1270" s="4"/>
      <c r="I1270" s="4"/>
      <c r="J1270" s="4"/>
      <c r="K1270" s="9"/>
      <c r="L1270" s="10"/>
      <c r="M1270" s="11"/>
    </row>
    <row r="1271" spans="1:13">
      <c r="A1271" s="48"/>
      <c r="B1271" s="4"/>
      <c r="C1271" s="4"/>
      <c r="D1271" s="6"/>
      <c r="E1271" s="4"/>
      <c r="F1271" s="4"/>
      <c r="G1271" s="4"/>
      <c r="H1271" s="4"/>
      <c r="I1271" s="4"/>
      <c r="J1271" s="4"/>
      <c r="K1271" s="4"/>
      <c r="L1271" s="6"/>
      <c r="M1271" s="5"/>
    </row>
    <row r="1272" spans="1:13">
      <c r="A1272" s="48"/>
      <c r="B1272" s="4"/>
      <c r="C1272" s="4"/>
      <c r="D1272" s="6"/>
      <c r="E1272" s="4"/>
      <c r="F1272" s="4"/>
      <c r="G1272" s="4"/>
      <c r="H1272" s="4"/>
      <c r="I1272" s="4"/>
      <c r="J1272" s="4"/>
      <c r="K1272" s="4"/>
      <c r="L1272" s="6"/>
      <c r="M1272" s="5"/>
    </row>
    <row r="1273" spans="1:13">
      <c r="A1273" s="48"/>
      <c r="B1273" s="4"/>
      <c r="C1273" s="4"/>
      <c r="D1273" s="6"/>
      <c r="E1273" s="4"/>
      <c r="F1273" s="4"/>
      <c r="G1273" s="4"/>
      <c r="H1273" s="4"/>
      <c r="I1273" s="4"/>
      <c r="J1273" s="4"/>
      <c r="K1273" s="9"/>
      <c r="L1273" s="10"/>
      <c r="M1273" s="11"/>
    </row>
    <row r="1274" spans="1:13">
      <c r="A1274" s="48"/>
      <c r="B1274" s="4"/>
      <c r="C1274" s="4"/>
      <c r="D1274" s="6"/>
      <c r="E1274" s="4"/>
      <c r="F1274" s="4"/>
      <c r="G1274" s="4"/>
      <c r="H1274" s="4"/>
      <c r="I1274" s="4"/>
      <c r="J1274" s="4"/>
      <c r="K1274" s="4"/>
      <c r="L1274" s="6"/>
      <c r="M1274" s="5"/>
    </row>
    <row r="1275" spans="1:13">
      <c r="A1275" s="48"/>
      <c r="B1275" s="4"/>
      <c r="C1275" s="4"/>
      <c r="D1275" s="6"/>
      <c r="E1275" s="4"/>
      <c r="F1275" s="4"/>
      <c r="G1275" s="4"/>
      <c r="H1275" s="4"/>
      <c r="I1275" s="4"/>
      <c r="J1275" s="4"/>
      <c r="K1275" s="9"/>
      <c r="L1275" s="10"/>
      <c r="M1275" s="11"/>
    </row>
    <row r="1276" spans="1:13">
      <c r="A1276" s="48"/>
      <c r="B1276" s="4"/>
      <c r="C1276" s="4"/>
      <c r="D1276" s="6"/>
      <c r="E1276" s="4"/>
      <c r="F1276" s="4"/>
      <c r="G1276" s="4"/>
      <c r="H1276" s="4"/>
      <c r="I1276" s="4"/>
      <c r="J1276" s="4"/>
      <c r="K1276" s="4"/>
      <c r="L1276" s="6"/>
      <c r="M1276" s="5"/>
    </row>
    <row r="1277" spans="1:13">
      <c r="A1277" s="48"/>
      <c r="B1277" s="4"/>
      <c r="C1277" s="4"/>
      <c r="D1277" s="6"/>
      <c r="E1277" s="4"/>
      <c r="F1277" s="4"/>
      <c r="G1277" s="4"/>
      <c r="H1277" s="4"/>
      <c r="I1277" s="4"/>
      <c r="J1277" s="4"/>
      <c r="K1277" s="4"/>
      <c r="L1277" s="6"/>
      <c r="M1277" s="5"/>
    </row>
    <row r="1278" spans="1:13">
      <c r="A1278" s="48"/>
      <c r="B1278" s="4"/>
      <c r="C1278" s="4"/>
      <c r="D1278" s="6"/>
      <c r="E1278" s="4"/>
      <c r="F1278" s="4"/>
      <c r="G1278" s="4"/>
      <c r="H1278" s="4"/>
      <c r="I1278" s="4"/>
      <c r="J1278" s="4"/>
      <c r="K1278" s="4"/>
      <c r="L1278" s="6"/>
      <c r="M1278" s="5"/>
    </row>
    <row r="1279" spans="1:13">
      <c r="A1279" s="49"/>
      <c r="B1279" s="22"/>
      <c r="C1279" s="22"/>
      <c r="D1279" s="21"/>
      <c r="E1279" s="33"/>
      <c r="F1279" s="33"/>
      <c r="G1279" s="33"/>
      <c r="H1279" s="33"/>
      <c r="I1279" s="33"/>
      <c r="J1279" s="33"/>
      <c r="K1279" s="33"/>
      <c r="L1279" s="21"/>
      <c r="M1279" s="23"/>
    </row>
    <row r="1280" spans="1:13">
      <c r="A1280" s="49"/>
      <c r="B1280" s="22"/>
      <c r="C1280" s="22"/>
      <c r="D1280" s="21"/>
      <c r="E1280" s="33"/>
      <c r="F1280" s="33"/>
      <c r="G1280" s="33"/>
      <c r="H1280" s="33"/>
      <c r="I1280" s="33"/>
      <c r="J1280" s="33"/>
      <c r="K1280" s="33"/>
      <c r="L1280" s="21"/>
      <c r="M1280" s="23"/>
    </row>
    <row r="1281" spans="1:13">
      <c r="A1281" s="49"/>
      <c r="B1281" s="22"/>
      <c r="C1281" s="22"/>
      <c r="D1281" s="21"/>
      <c r="E1281" s="33"/>
      <c r="F1281" s="33"/>
      <c r="G1281" s="33"/>
      <c r="H1281" s="33"/>
      <c r="I1281" s="33"/>
      <c r="J1281" s="33"/>
      <c r="K1281" s="33"/>
      <c r="L1281" s="21"/>
      <c r="M1281" s="23"/>
    </row>
    <row r="1282" spans="1:13">
      <c r="A1282" s="49"/>
      <c r="B1282" s="22"/>
      <c r="C1282" s="22"/>
      <c r="D1282" s="21"/>
      <c r="E1282" s="33"/>
      <c r="F1282" s="33"/>
      <c r="G1282" s="33"/>
      <c r="H1282" s="33"/>
      <c r="I1282" s="33"/>
      <c r="J1282" s="33"/>
      <c r="K1282" s="33"/>
      <c r="L1282" s="21"/>
      <c r="M1282" s="23"/>
    </row>
    <row r="1283" spans="1:13">
      <c r="A1283" s="49"/>
      <c r="B1283" s="22"/>
      <c r="C1283" s="22"/>
      <c r="D1283" s="21"/>
      <c r="E1283" s="33"/>
      <c r="F1283" s="33"/>
      <c r="G1283" s="33"/>
      <c r="H1283" s="33"/>
      <c r="I1283" s="33"/>
      <c r="J1283" s="33"/>
      <c r="K1283" s="33"/>
      <c r="L1283" s="21"/>
      <c r="M1283" s="23"/>
    </row>
    <row r="1284" spans="1:13">
      <c r="A1284" s="49"/>
      <c r="B1284" s="22"/>
      <c r="C1284" s="22"/>
      <c r="D1284" s="21"/>
      <c r="E1284" s="33"/>
      <c r="F1284" s="33"/>
      <c r="G1284" s="33"/>
      <c r="H1284" s="33"/>
      <c r="I1284" s="33"/>
      <c r="J1284" s="33"/>
      <c r="K1284" s="33"/>
      <c r="L1284" s="21"/>
      <c r="M1284" s="23"/>
    </row>
    <row r="1285" spans="1:13">
      <c r="A1285" s="49"/>
      <c r="B1285" s="22"/>
      <c r="C1285" s="22"/>
      <c r="D1285" s="21"/>
      <c r="E1285" s="33"/>
      <c r="F1285" s="33"/>
      <c r="G1285" s="33"/>
      <c r="H1285" s="33"/>
      <c r="I1285" s="33"/>
      <c r="J1285" s="33"/>
      <c r="K1285" s="33"/>
      <c r="L1285" s="21"/>
      <c r="M1285" s="23"/>
    </row>
    <row r="1286" spans="1:13">
      <c r="A1286" s="49"/>
      <c r="B1286" s="22"/>
      <c r="C1286" s="22"/>
      <c r="D1286" s="21"/>
      <c r="E1286" s="33"/>
      <c r="F1286" s="33"/>
      <c r="G1286" s="33"/>
      <c r="H1286" s="33"/>
      <c r="I1286" s="33"/>
      <c r="J1286" s="33"/>
      <c r="K1286" s="33"/>
      <c r="L1286" s="21"/>
      <c r="M1286" s="23"/>
    </row>
    <row r="1287" spans="1:13">
      <c r="A1287" s="49"/>
      <c r="B1287" s="22"/>
      <c r="C1287" s="22"/>
      <c r="D1287" s="21"/>
      <c r="E1287" s="33"/>
      <c r="F1287" s="33"/>
      <c r="G1287" s="33"/>
      <c r="H1287" s="33"/>
      <c r="I1287" s="33"/>
      <c r="J1287" s="33"/>
      <c r="K1287" s="33"/>
      <c r="L1287" s="21"/>
      <c r="M1287" s="23"/>
    </row>
    <row r="1288" spans="1:13">
      <c r="A1288" s="49"/>
      <c r="B1288" s="22"/>
      <c r="C1288" s="22"/>
      <c r="D1288" s="21"/>
      <c r="E1288" s="33"/>
      <c r="F1288" s="33"/>
      <c r="G1288" s="33"/>
      <c r="H1288" s="33"/>
      <c r="I1288" s="33"/>
      <c r="J1288" s="33"/>
      <c r="K1288" s="33"/>
      <c r="L1288" s="21"/>
      <c r="M1288" s="23"/>
    </row>
    <row r="1289" spans="1:13">
      <c r="A1289" s="49"/>
      <c r="B1289" s="22"/>
      <c r="C1289" s="22"/>
      <c r="D1289" s="21"/>
      <c r="E1289" s="33"/>
      <c r="F1289" s="33"/>
      <c r="G1289" s="33"/>
      <c r="H1289" s="33"/>
      <c r="I1289" s="33"/>
      <c r="J1289" s="33"/>
      <c r="K1289" s="33"/>
      <c r="L1289" s="21"/>
      <c r="M1289" s="23"/>
    </row>
    <row r="1290" spans="1:13">
      <c r="A1290" s="49"/>
      <c r="B1290" s="22"/>
      <c r="C1290" s="22"/>
      <c r="D1290" s="21"/>
      <c r="E1290" s="33"/>
      <c r="F1290" s="33"/>
      <c r="G1290" s="33"/>
      <c r="H1290" s="33"/>
      <c r="I1290" s="33"/>
      <c r="J1290" s="33"/>
      <c r="K1290" s="33"/>
      <c r="L1290" s="21"/>
      <c r="M1290" s="23"/>
    </row>
    <row r="1291" spans="1:13">
      <c r="A1291" s="49"/>
      <c r="B1291" s="22"/>
      <c r="C1291" s="22"/>
      <c r="D1291" s="21"/>
      <c r="E1291" s="33"/>
      <c r="F1291" s="33"/>
      <c r="G1291" s="33"/>
      <c r="H1291" s="33"/>
      <c r="I1291" s="33"/>
      <c r="J1291" s="33"/>
      <c r="K1291" s="33"/>
      <c r="L1291" s="21"/>
      <c r="M1291" s="23"/>
    </row>
    <row r="1292" spans="1:13">
      <c r="A1292" s="49"/>
      <c r="B1292" s="22"/>
      <c r="C1292" s="22"/>
      <c r="D1292" s="21"/>
      <c r="E1292" s="33"/>
      <c r="F1292" s="33"/>
      <c r="G1292" s="33"/>
      <c r="H1292" s="33"/>
      <c r="I1292" s="33"/>
      <c r="J1292" s="33"/>
      <c r="K1292" s="33"/>
      <c r="L1292" s="21"/>
      <c r="M1292" s="23"/>
    </row>
    <row r="1293" spans="1:13">
      <c r="A1293" s="49"/>
      <c r="B1293" s="22"/>
      <c r="C1293" s="22"/>
      <c r="D1293" s="21"/>
      <c r="E1293" s="33"/>
      <c r="F1293" s="33"/>
      <c r="G1293" s="33"/>
      <c r="H1293" s="33"/>
      <c r="I1293" s="33"/>
      <c r="J1293" s="33"/>
      <c r="K1293" s="33"/>
      <c r="L1293" s="21"/>
      <c r="M1293" s="23"/>
    </row>
    <row r="1294" spans="1:13">
      <c r="A1294" s="49"/>
      <c r="B1294" s="22"/>
      <c r="C1294" s="22"/>
      <c r="D1294" s="21"/>
      <c r="E1294" s="33"/>
      <c r="F1294" s="33"/>
      <c r="G1294" s="33"/>
      <c r="H1294" s="33"/>
      <c r="I1294" s="33"/>
      <c r="J1294" s="33"/>
      <c r="K1294" s="33"/>
      <c r="L1294" s="21"/>
      <c r="M1294" s="23"/>
    </row>
    <row r="1295" spans="1:13">
      <c r="A1295" s="49"/>
      <c r="B1295" s="22"/>
      <c r="C1295" s="22"/>
      <c r="D1295" s="21"/>
      <c r="E1295" s="33"/>
      <c r="F1295" s="33"/>
      <c r="G1295" s="33"/>
      <c r="H1295" s="33"/>
      <c r="I1295" s="33"/>
      <c r="J1295" s="33"/>
      <c r="K1295" s="33"/>
      <c r="L1295" s="21"/>
      <c r="M1295" s="23"/>
    </row>
    <row r="1296" spans="1:13">
      <c r="A1296" s="48"/>
      <c r="B1296" s="4"/>
      <c r="C1296" s="4"/>
      <c r="D1296" s="6"/>
      <c r="E1296" s="4"/>
      <c r="F1296" s="4"/>
      <c r="G1296" s="4"/>
      <c r="H1296" s="4"/>
      <c r="I1296" s="4"/>
      <c r="J1296" s="4"/>
      <c r="K1296" s="4"/>
      <c r="L1296" s="6"/>
      <c r="M1296" s="5"/>
    </row>
    <row r="1297" spans="1:13">
      <c r="A1297" s="48"/>
      <c r="B1297" s="4"/>
      <c r="C1297" s="4"/>
      <c r="D1297" s="6"/>
      <c r="E1297" s="4"/>
      <c r="F1297" s="4"/>
      <c r="G1297" s="4"/>
      <c r="H1297" s="4"/>
      <c r="I1297" s="4"/>
      <c r="J1297" s="4"/>
      <c r="K1297" s="4"/>
      <c r="L1297" s="6"/>
      <c r="M1297" s="5"/>
    </row>
    <row r="1298" spans="1:13">
      <c r="A1298" s="48"/>
      <c r="B1298" s="4"/>
      <c r="C1298" s="4"/>
      <c r="D1298" s="6"/>
      <c r="E1298" s="4"/>
      <c r="F1298" s="4"/>
      <c r="G1298" s="4"/>
      <c r="H1298" s="4"/>
      <c r="I1298" s="4"/>
      <c r="J1298" s="4"/>
      <c r="K1298" s="4"/>
      <c r="L1298" s="6"/>
      <c r="M1298" s="5"/>
    </row>
    <row r="1299" spans="1:13">
      <c r="A1299" s="48"/>
      <c r="B1299" s="4"/>
      <c r="C1299" s="4"/>
      <c r="D1299" s="6"/>
      <c r="E1299" s="4"/>
      <c r="F1299" s="4"/>
      <c r="G1299" s="4"/>
      <c r="H1299" s="4"/>
      <c r="I1299" s="4"/>
      <c r="J1299" s="4"/>
      <c r="K1299" s="4"/>
      <c r="L1299" s="6"/>
      <c r="M1299" s="5"/>
    </row>
    <row r="1300" spans="1:13">
      <c r="A1300" s="48"/>
      <c r="B1300" s="4"/>
      <c r="C1300" s="4"/>
      <c r="D1300" s="6"/>
      <c r="E1300" s="4"/>
      <c r="F1300" s="4"/>
      <c r="G1300" s="4"/>
      <c r="H1300" s="4"/>
      <c r="I1300" s="4"/>
      <c r="J1300" s="4"/>
      <c r="K1300" s="4"/>
      <c r="L1300" s="6"/>
      <c r="M1300" s="5"/>
    </row>
    <row r="1301" spans="1:13">
      <c r="A1301" s="48"/>
      <c r="B1301" s="4"/>
      <c r="C1301" s="4"/>
      <c r="D1301" s="6"/>
      <c r="E1301" s="4"/>
      <c r="F1301" s="4"/>
      <c r="G1301" s="4"/>
      <c r="H1301" s="4"/>
      <c r="I1301" s="4"/>
      <c r="J1301" s="4"/>
      <c r="K1301" s="4"/>
      <c r="L1301" s="6"/>
      <c r="M1301" s="5"/>
    </row>
    <row r="1302" spans="1:13">
      <c r="A1302" s="48"/>
      <c r="B1302" s="4"/>
      <c r="C1302" s="4"/>
      <c r="D1302" s="6"/>
      <c r="E1302" s="4"/>
      <c r="F1302" s="4"/>
      <c r="G1302" s="4"/>
      <c r="H1302" s="4"/>
      <c r="I1302" s="4"/>
      <c r="J1302" s="4"/>
      <c r="K1302" s="4"/>
      <c r="L1302" s="6"/>
      <c r="M1302" s="5"/>
    </row>
    <row r="1303" spans="1:13">
      <c r="A1303" s="48"/>
      <c r="B1303" s="4"/>
      <c r="C1303" s="4"/>
      <c r="D1303" s="6"/>
      <c r="E1303" s="4"/>
      <c r="F1303" s="4"/>
      <c r="G1303" s="4"/>
      <c r="H1303" s="4"/>
      <c r="I1303" s="4"/>
      <c r="J1303" s="4"/>
      <c r="K1303" s="4"/>
      <c r="L1303" s="6"/>
      <c r="M1303" s="5"/>
    </row>
    <row r="1304" spans="1:13">
      <c r="A1304" s="48"/>
      <c r="B1304" s="4"/>
      <c r="C1304" s="4"/>
      <c r="D1304" s="6"/>
      <c r="E1304" s="4"/>
      <c r="F1304" s="4"/>
      <c r="G1304" s="4"/>
      <c r="H1304" s="4"/>
      <c r="I1304" s="4"/>
      <c r="J1304" s="4"/>
      <c r="K1304" s="9"/>
      <c r="L1304" s="10"/>
      <c r="M1304" s="11"/>
    </row>
    <row r="1305" spans="1:13">
      <c r="A1305" s="48"/>
      <c r="B1305" s="4"/>
      <c r="C1305" s="4"/>
      <c r="D1305" s="6"/>
      <c r="E1305" s="4"/>
      <c r="F1305" s="4"/>
      <c r="G1305" s="4"/>
      <c r="H1305" s="4"/>
      <c r="I1305" s="4"/>
      <c r="J1305" s="4"/>
      <c r="K1305" s="9"/>
      <c r="L1305" s="10"/>
      <c r="M1305" s="11"/>
    </row>
    <row r="1306" spans="1:13">
      <c r="A1306" s="48"/>
      <c r="B1306" s="4"/>
      <c r="C1306" s="4"/>
      <c r="D1306" s="6"/>
      <c r="E1306" s="4"/>
      <c r="F1306" s="4"/>
      <c r="G1306" s="4"/>
      <c r="H1306" s="4"/>
      <c r="I1306" s="4"/>
      <c r="J1306" s="4"/>
      <c r="K1306" s="9"/>
      <c r="L1306" s="10"/>
      <c r="M1306" s="11"/>
    </row>
    <row r="1307" spans="1:13">
      <c r="A1307" s="48"/>
      <c r="B1307" s="4"/>
      <c r="C1307" s="4"/>
      <c r="D1307" s="32"/>
      <c r="E1307" s="4"/>
      <c r="F1307" s="4"/>
      <c r="G1307" s="4"/>
      <c r="H1307" s="4"/>
      <c r="I1307" s="4"/>
      <c r="J1307" s="4"/>
      <c r="K1307" s="9"/>
      <c r="L1307" s="10"/>
      <c r="M1307" s="11"/>
    </row>
    <row r="1308" spans="1:13">
      <c r="A1308" s="48"/>
      <c r="B1308" s="4"/>
      <c r="C1308" s="4"/>
      <c r="D1308" s="32"/>
      <c r="E1308" s="4"/>
      <c r="F1308" s="4"/>
      <c r="G1308" s="4"/>
      <c r="H1308" s="4"/>
      <c r="I1308" s="4"/>
      <c r="J1308" s="4"/>
      <c r="K1308" s="4"/>
      <c r="L1308" s="6"/>
      <c r="M1308" s="5"/>
    </row>
    <row r="1309" spans="1:13">
      <c r="A1309" s="48"/>
      <c r="B1309" s="4"/>
      <c r="C1309" s="4"/>
      <c r="E1309" s="4"/>
      <c r="F1309" s="4"/>
      <c r="G1309" s="4"/>
      <c r="H1309" s="4"/>
      <c r="I1309" s="4"/>
      <c r="J1309" s="4"/>
      <c r="K1309" s="4"/>
      <c r="L1309" s="6"/>
      <c r="M1309" s="5"/>
    </row>
    <row r="1310" spans="1:13">
      <c r="A1310" s="48"/>
      <c r="B1310" s="4"/>
      <c r="C1310" s="4"/>
      <c r="E1310" s="4"/>
      <c r="F1310" s="4"/>
      <c r="G1310" s="4"/>
      <c r="H1310" s="4"/>
      <c r="I1310" s="4"/>
      <c r="J1310" s="4"/>
      <c r="K1310" s="9"/>
      <c r="L1310" s="10"/>
      <c r="M1310" s="11"/>
    </row>
    <row r="1311" spans="1:13">
      <c r="A1311" s="48"/>
      <c r="B1311" s="4"/>
      <c r="C1311" s="4"/>
      <c r="D1311" s="6"/>
      <c r="E1311" s="4"/>
      <c r="F1311" s="4"/>
      <c r="G1311" s="4"/>
      <c r="H1311" s="4"/>
      <c r="I1311" s="4"/>
      <c r="J1311" s="4"/>
      <c r="K1311" s="4"/>
      <c r="L1311" s="6"/>
      <c r="M1311" s="5"/>
    </row>
    <row r="1312" spans="1:13">
      <c r="A1312" s="48"/>
      <c r="B1312" s="4"/>
      <c r="C1312" s="4"/>
      <c r="D1312" s="6"/>
      <c r="E1312" s="4"/>
      <c r="F1312" s="4"/>
      <c r="G1312" s="4"/>
      <c r="H1312" s="4"/>
      <c r="I1312" s="4"/>
      <c r="J1312" s="4"/>
      <c r="K1312" s="4"/>
      <c r="L1312" s="6"/>
      <c r="M1312" s="5"/>
    </row>
    <row r="1313" spans="1:13">
      <c r="A1313" s="48"/>
      <c r="B1313" s="4"/>
      <c r="C1313" s="4"/>
      <c r="D1313" s="6"/>
      <c r="E1313" s="4"/>
      <c r="F1313" s="4"/>
      <c r="G1313" s="4"/>
      <c r="H1313" s="4"/>
      <c r="I1313" s="4"/>
      <c r="J1313" s="4"/>
      <c r="K1313" s="4"/>
      <c r="L1313" s="6"/>
      <c r="M1313" s="5"/>
    </row>
    <row r="1314" spans="1:13">
      <c r="A1314" s="48"/>
      <c r="B1314" s="4"/>
      <c r="C1314" s="4"/>
      <c r="D1314" s="6"/>
      <c r="E1314" s="4"/>
      <c r="F1314" s="4"/>
      <c r="G1314" s="4"/>
      <c r="H1314" s="4"/>
      <c r="I1314" s="4"/>
      <c r="J1314" s="4"/>
      <c r="K1314" s="4"/>
      <c r="L1314" s="6"/>
      <c r="M1314" s="5"/>
    </row>
    <row r="1315" spans="1:13">
      <c r="A1315" s="48"/>
      <c r="B1315" s="4"/>
      <c r="C1315" s="4"/>
      <c r="D1315" s="6"/>
      <c r="E1315" s="4"/>
      <c r="F1315" s="4"/>
      <c r="G1315" s="4"/>
      <c r="H1315" s="4"/>
      <c r="I1315" s="4"/>
      <c r="J1315" s="4"/>
      <c r="K1315" s="4"/>
      <c r="L1315" s="6"/>
      <c r="M1315" s="5"/>
    </row>
    <row r="1316" spans="1:13">
      <c r="A1316" s="48"/>
      <c r="B1316" s="4"/>
      <c r="C1316" s="4"/>
      <c r="D1316" s="6"/>
      <c r="E1316" s="4"/>
      <c r="F1316" s="4"/>
      <c r="G1316" s="4"/>
      <c r="H1316" s="4"/>
      <c r="I1316" s="4"/>
      <c r="J1316" s="4"/>
      <c r="K1316" s="4"/>
      <c r="L1316" s="6"/>
      <c r="M1316" s="5"/>
    </row>
    <row r="1317" spans="1:13">
      <c r="A1317" s="48"/>
      <c r="B1317" s="4"/>
      <c r="C1317" s="4"/>
      <c r="D1317" s="6"/>
      <c r="E1317" s="4"/>
      <c r="F1317" s="4"/>
      <c r="G1317" s="4"/>
      <c r="H1317" s="4"/>
      <c r="I1317" s="4"/>
      <c r="J1317" s="4"/>
      <c r="K1317" s="4"/>
      <c r="L1317" s="6"/>
      <c r="M1317" s="5"/>
    </row>
    <row r="1318" spans="1:13">
      <c r="A1318" s="48"/>
      <c r="B1318" s="4"/>
      <c r="C1318" s="4"/>
      <c r="D1318" s="6"/>
      <c r="E1318" s="4"/>
      <c r="F1318" s="4"/>
      <c r="G1318" s="4"/>
      <c r="H1318" s="4"/>
      <c r="I1318" s="4"/>
      <c r="J1318" s="4"/>
      <c r="K1318" s="4"/>
      <c r="L1318" s="6"/>
      <c r="M1318" s="5"/>
    </row>
    <row r="1319" spans="1:13">
      <c r="A1319" s="48"/>
      <c r="B1319" s="4"/>
      <c r="C1319" s="4"/>
      <c r="D1319" s="6"/>
      <c r="E1319" s="4"/>
      <c r="F1319" s="4"/>
      <c r="G1319" s="4"/>
      <c r="H1319" s="4"/>
      <c r="I1319" s="4"/>
      <c r="J1319" s="4"/>
      <c r="K1319" s="4"/>
      <c r="L1319" s="6"/>
      <c r="M1319" s="5"/>
    </row>
    <row r="1320" spans="1:13">
      <c r="A1320" s="48"/>
      <c r="B1320" s="4"/>
      <c r="C1320" s="4"/>
      <c r="D1320" s="6"/>
      <c r="E1320" s="4"/>
      <c r="F1320" s="4"/>
      <c r="G1320" s="4"/>
      <c r="H1320" s="4"/>
      <c r="I1320" s="4"/>
      <c r="J1320" s="4"/>
      <c r="K1320" s="9"/>
      <c r="L1320" s="10"/>
      <c r="M1320" s="11"/>
    </row>
    <row r="1321" spans="1:13">
      <c r="A1321" s="48"/>
      <c r="B1321" s="4"/>
      <c r="C1321" s="4"/>
      <c r="D1321" s="6"/>
      <c r="E1321" s="4"/>
      <c r="F1321" s="4"/>
      <c r="G1321" s="4"/>
      <c r="H1321" s="4"/>
      <c r="I1321" s="4"/>
      <c r="J1321" s="4"/>
      <c r="K1321" s="4"/>
      <c r="L1321" s="6"/>
      <c r="M1321" s="5"/>
    </row>
    <row r="1322" spans="1:13">
      <c r="A1322" s="48"/>
      <c r="B1322" s="4"/>
      <c r="C1322" s="4"/>
      <c r="D1322" s="6"/>
      <c r="E1322" s="4"/>
      <c r="F1322" s="4"/>
      <c r="G1322" s="4"/>
      <c r="H1322" s="4"/>
      <c r="I1322" s="4"/>
      <c r="J1322" s="4"/>
      <c r="K1322" s="4"/>
      <c r="L1322" s="6"/>
      <c r="M1322" s="5"/>
    </row>
    <row r="1323" spans="1:13">
      <c r="A1323" s="48"/>
      <c r="B1323" s="4"/>
      <c r="C1323" s="4"/>
      <c r="D1323" s="6"/>
      <c r="E1323" s="4"/>
      <c r="F1323" s="4"/>
      <c r="G1323" s="4"/>
      <c r="H1323" s="4"/>
      <c r="I1323" s="4"/>
      <c r="J1323" s="4"/>
      <c r="K1323" s="4"/>
      <c r="L1323" s="6"/>
      <c r="M1323" s="5"/>
    </row>
    <row r="1324" spans="1:13">
      <c r="A1324" s="48"/>
      <c r="B1324" s="4"/>
      <c r="C1324" s="4"/>
      <c r="D1324" s="6"/>
      <c r="E1324" s="4"/>
      <c r="F1324" s="4"/>
      <c r="G1324" s="4"/>
      <c r="H1324" s="4"/>
      <c r="I1324" s="4"/>
      <c r="J1324" s="4"/>
      <c r="K1324" s="4"/>
      <c r="L1324" s="6"/>
      <c r="M1324" s="5"/>
    </row>
    <row r="1325" spans="1:13">
      <c r="A1325" s="48"/>
      <c r="B1325" s="4"/>
      <c r="C1325" s="4"/>
      <c r="D1325" s="6"/>
      <c r="E1325" s="4"/>
      <c r="F1325" s="4"/>
      <c r="G1325" s="4"/>
      <c r="H1325" s="4"/>
      <c r="I1325" s="4"/>
      <c r="J1325" s="4"/>
      <c r="K1325" s="4"/>
      <c r="L1325" s="6"/>
      <c r="M1325" s="5"/>
    </row>
    <row r="1326" spans="1:13">
      <c r="A1326" s="48"/>
      <c r="B1326" s="4"/>
      <c r="C1326" s="4"/>
      <c r="D1326" s="6"/>
      <c r="E1326" s="4"/>
      <c r="F1326" s="4"/>
      <c r="G1326" s="4"/>
      <c r="H1326" s="4"/>
      <c r="I1326" s="4"/>
      <c r="J1326" s="4"/>
      <c r="K1326" s="4"/>
      <c r="L1326" s="6"/>
      <c r="M1326" s="5"/>
    </row>
    <row r="1327" spans="1:13">
      <c r="A1327" s="48"/>
      <c r="B1327" s="4"/>
      <c r="C1327" s="4"/>
      <c r="D1327" s="6"/>
      <c r="E1327" s="4"/>
      <c r="F1327" s="4"/>
      <c r="G1327" s="4"/>
      <c r="H1327" s="4"/>
      <c r="I1327" s="4"/>
      <c r="J1327" s="4"/>
      <c r="K1327" s="4"/>
      <c r="L1327" s="6"/>
      <c r="M1327" s="5"/>
    </row>
    <row r="1328" spans="1:13">
      <c r="A1328" s="48"/>
      <c r="B1328" s="4"/>
      <c r="C1328" s="4"/>
      <c r="D1328" s="6"/>
      <c r="E1328" s="4"/>
      <c r="F1328" s="4"/>
      <c r="G1328" s="4"/>
      <c r="H1328" s="4"/>
      <c r="I1328" s="4"/>
      <c r="J1328" s="4"/>
      <c r="K1328" s="4"/>
      <c r="L1328" s="6"/>
      <c r="M1328" s="5"/>
    </row>
    <row r="1329" spans="1:13">
      <c r="A1329" s="48"/>
      <c r="B1329" s="4"/>
      <c r="C1329" s="4"/>
      <c r="D1329" s="6"/>
      <c r="E1329" s="4"/>
      <c r="F1329" s="4"/>
      <c r="G1329" s="4"/>
      <c r="H1329" s="4"/>
      <c r="I1329" s="4"/>
      <c r="J1329" s="4"/>
      <c r="K1329" s="4"/>
      <c r="L1329" s="6"/>
      <c r="M1329" s="5"/>
    </row>
    <row r="1330" spans="1:13">
      <c r="A1330" s="48"/>
      <c r="B1330" s="4"/>
      <c r="C1330" s="4"/>
      <c r="D1330" s="6"/>
      <c r="E1330" s="4"/>
      <c r="F1330" s="4"/>
      <c r="G1330" s="4"/>
      <c r="H1330" s="4"/>
      <c r="I1330" s="4"/>
      <c r="J1330" s="4"/>
      <c r="K1330" s="4"/>
      <c r="L1330" s="6"/>
      <c r="M1330" s="5"/>
    </row>
    <row r="1331" spans="1:13">
      <c r="A1331" s="48"/>
      <c r="B1331" s="4"/>
      <c r="C1331" s="4"/>
      <c r="D1331" s="6"/>
      <c r="E1331" s="4"/>
      <c r="F1331" s="4"/>
      <c r="G1331" s="4"/>
      <c r="H1331" s="4"/>
      <c r="I1331" s="4"/>
      <c r="J1331" s="4"/>
      <c r="K1331" s="4"/>
      <c r="L1331" s="6"/>
      <c r="M1331" s="5"/>
    </row>
    <row r="1332" spans="1:13">
      <c r="A1332" s="48"/>
      <c r="B1332" s="4"/>
      <c r="C1332" s="4"/>
      <c r="D1332" s="6"/>
      <c r="E1332" s="4"/>
      <c r="F1332" s="4"/>
      <c r="G1332" s="4"/>
      <c r="H1332" s="4"/>
      <c r="I1332" s="4"/>
      <c r="J1332" s="4"/>
      <c r="K1332" s="9"/>
      <c r="L1332" s="10"/>
      <c r="M1332" s="11"/>
    </row>
    <row r="1333" spans="1:13">
      <c r="A1333" s="48"/>
      <c r="B1333" s="4"/>
      <c r="C1333" s="4"/>
      <c r="D1333" s="6"/>
      <c r="E1333" s="4"/>
      <c r="F1333" s="4"/>
      <c r="G1333" s="4"/>
      <c r="H1333" s="4"/>
      <c r="I1333" s="4"/>
      <c r="J1333" s="4"/>
      <c r="K1333" s="4"/>
      <c r="L1333" s="6"/>
      <c r="M1333" s="5"/>
    </row>
    <row r="1334" spans="1:13">
      <c r="A1334" s="48"/>
      <c r="B1334" s="4"/>
      <c r="C1334" s="4"/>
      <c r="D1334" s="6"/>
      <c r="E1334" s="4"/>
      <c r="F1334" s="4"/>
      <c r="G1334" s="4"/>
      <c r="H1334" s="4"/>
      <c r="I1334" s="4"/>
      <c r="J1334" s="4"/>
      <c r="K1334" s="4"/>
      <c r="L1334" s="6"/>
      <c r="M1334" s="5"/>
    </row>
    <row r="1335" spans="1:13">
      <c r="A1335" s="48"/>
      <c r="B1335" s="4"/>
      <c r="C1335" s="4"/>
      <c r="D1335" s="6"/>
      <c r="E1335" s="4"/>
      <c r="F1335" s="4"/>
      <c r="G1335" s="4"/>
      <c r="H1335" s="4"/>
      <c r="I1335" s="4"/>
      <c r="J1335" s="4"/>
      <c r="K1335" s="4"/>
      <c r="L1335" s="6"/>
      <c r="M1335" s="5"/>
    </row>
    <row r="1336" spans="1:13">
      <c r="A1336" s="48"/>
      <c r="B1336" s="4"/>
      <c r="C1336" s="4"/>
      <c r="D1336" s="6"/>
      <c r="E1336" s="4"/>
      <c r="F1336" s="4"/>
      <c r="G1336" s="4"/>
      <c r="H1336" s="4"/>
      <c r="I1336" s="4"/>
      <c r="J1336" s="4"/>
      <c r="K1336" s="4"/>
      <c r="L1336" s="6"/>
      <c r="M1336" s="5"/>
    </row>
    <row r="1337" spans="1:13">
      <c r="A1337" s="48"/>
      <c r="B1337" s="4"/>
      <c r="C1337" s="4"/>
      <c r="D1337" s="6"/>
      <c r="E1337" s="4"/>
      <c r="F1337" s="4"/>
      <c r="G1337" s="4"/>
      <c r="H1337" s="4"/>
      <c r="I1337" s="4"/>
      <c r="J1337" s="4"/>
      <c r="K1337" s="4"/>
      <c r="L1337" s="6"/>
      <c r="M1337" s="5"/>
    </row>
    <row r="1338" spans="1:13">
      <c r="A1338" s="48"/>
      <c r="B1338" s="4"/>
      <c r="C1338" s="4"/>
      <c r="D1338" s="6"/>
      <c r="E1338" s="4"/>
      <c r="F1338" s="4"/>
      <c r="G1338" s="4"/>
      <c r="H1338" s="4"/>
      <c r="I1338" s="4"/>
      <c r="J1338" s="4"/>
      <c r="K1338" s="4"/>
      <c r="L1338" s="6"/>
      <c r="M1338" s="5"/>
    </row>
    <row r="1339" spans="1:13">
      <c r="A1339" s="48"/>
      <c r="B1339" s="4"/>
      <c r="C1339" s="4"/>
      <c r="D1339" s="6"/>
      <c r="E1339" s="4"/>
      <c r="F1339" s="4"/>
      <c r="G1339" s="4"/>
      <c r="H1339" s="4"/>
      <c r="I1339" s="4"/>
      <c r="J1339" s="4"/>
      <c r="K1339" s="9"/>
      <c r="L1339" s="10"/>
      <c r="M1339" s="11"/>
    </row>
    <row r="1340" spans="1:13">
      <c r="A1340" s="48"/>
      <c r="B1340" s="4"/>
      <c r="C1340" s="4"/>
      <c r="D1340" s="6"/>
      <c r="E1340" s="4"/>
      <c r="F1340" s="4"/>
      <c r="G1340" s="4"/>
      <c r="H1340" s="4"/>
      <c r="I1340" s="4"/>
      <c r="J1340" s="4"/>
      <c r="K1340" s="4"/>
      <c r="L1340" s="6"/>
      <c r="M1340" s="5"/>
    </row>
    <row r="1341" spans="1:13">
      <c r="A1341" s="48"/>
      <c r="B1341" s="4"/>
      <c r="C1341" s="4"/>
      <c r="D1341" s="6"/>
      <c r="E1341" s="4"/>
      <c r="F1341" s="4"/>
      <c r="G1341" s="4"/>
      <c r="H1341" s="4"/>
      <c r="I1341" s="4"/>
      <c r="J1341" s="4"/>
      <c r="K1341" s="4"/>
      <c r="L1341" s="6"/>
      <c r="M1341" s="5"/>
    </row>
    <row r="1342" spans="1:13">
      <c r="A1342" s="48"/>
      <c r="B1342" s="4"/>
      <c r="C1342" s="4"/>
      <c r="D1342" s="6"/>
      <c r="E1342" s="4"/>
      <c r="F1342" s="4"/>
      <c r="G1342" s="4"/>
      <c r="H1342" s="4"/>
      <c r="I1342" s="4"/>
      <c r="J1342" s="4"/>
      <c r="K1342" s="4"/>
      <c r="L1342" s="6"/>
      <c r="M1342" s="5"/>
    </row>
    <row r="1343" spans="1:13">
      <c r="A1343" s="48"/>
      <c r="B1343" s="4"/>
      <c r="C1343" s="4"/>
      <c r="D1343" s="6"/>
      <c r="E1343" s="4"/>
      <c r="F1343" s="4"/>
      <c r="G1343" s="4"/>
      <c r="H1343" s="4"/>
      <c r="I1343" s="4"/>
      <c r="J1343" s="4"/>
      <c r="K1343" s="4"/>
      <c r="L1343" s="6"/>
      <c r="M1343" s="5"/>
    </row>
    <row r="1344" spans="1:13">
      <c r="A1344" s="48"/>
      <c r="B1344" s="4"/>
      <c r="C1344" s="4"/>
      <c r="D1344" s="6"/>
      <c r="E1344" s="4"/>
      <c r="F1344" s="4"/>
      <c r="G1344" s="4"/>
      <c r="H1344" s="4"/>
      <c r="I1344" s="4"/>
      <c r="J1344" s="4"/>
      <c r="K1344" s="4"/>
      <c r="L1344" s="6"/>
      <c r="M1344" s="5"/>
    </row>
    <row r="1345" spans="1:13">
      <c r="A1345" s="48"/>
      <c r="B1345" s="4"/>
      <c r="C1345" s="4"/>
      <c r="D1345" s="6"/>
      <c r="E1345" s="4"/>
      <c r="F1345" s="4"/>
      <c r="G1345" s="4"/>
      <c r="H1345" s="4"/>
      <c r="I1345" s="4"/>
      <c r="J1345" s="4"/>
      <c r="K1345" s="4"/>
      <c r="L1345" s="6"/>
      <c r="M1345" s="5"/>
    </row>
    <row r="1346" spans="1:13">
      <c r="A1346" s="48"/>
      <c r="B1346" s="4"/>
      <c r="C1346" s="4"/>
      <c r="D1346" s="6"/>
      <c r="E1346" s="4"/>
      <c r="F1346" s="4"/>
      <c r="G1346" s="4"/>
      <c r="H1346" s="4"/>
      <c r="I1346" s="4"/>
      <c r="J1346" s="4"/>
      <c r="K1346" s="4"/>
      <c r="L1346" s="6"/>
      <c r="M1346" s="5"/>
    </row>
    <row r="1347" spans="1:13">
      <c r="A1347" s="48"/>
      <c r="B1347" s="4"/>
      <c r="C1347" s="4"/>
      <c r="D1347" s="6"/>
      <c r="E1347" s="4"/>
      <c r="F1347" s="4"/>
      <c r="G1347" s="4"/>
      <c r="H1347" s="4"/>
      <c r="I1347" s="4"/>
      <c r="J1347" s="4"/>
      <c r="K1347" s="4"/>
      <c r="L1347" s="6"/>
      <c r="M1347" s="5"/>
    </row>
    <row r="1348" spans="1:13">
      <c r="A1348" s="48"/>
      <c r="B1348" s="4"/>
      <c r="C1348" s="4"/>
      <c r="D1348" s="6"/>
      <c r="E1348" s="4"/>
      <c r="F1348" s="4"/>
      <c r="G1348" s="4"/>
      <c r="H1348" s="4"/>
      <c r="I1348" s="4"/>
      <c r="J1348" s="4"/>
      <c r="K1348" s="4"/>
      <c r="L1348" s="6"/>
      <c r="M1348" s="5"/>
    </row>
    <row r="1349" spans="1:13">
      <c r="A1349" s="48"/>
      <c r="B1349" s="4"/>
      <c r="C1349" s="4"/>
      <c r="D1349" s="6"/>
      <c r="E1349" s="4"/>
      <c r="F1349" s="4"/>
      <c r="G1349" s="4"/>
      <c r="H1349" s="4"/>
      <c r="I1349" s="4"/>
      <c r="J1349" s="4"/>
      <c r="K1349" s="4"/>
      <c r="L1349" s="6"/>
      <c r="M1349" s="5"/>
    </row>
    <row r="1350" spans="1:13">
      <c r="A1350" s="48"/>
      <c r="B1350" s="4"/>
      <c r="C1350" s="4"/>
      <c r="D1350" s="6"/>
      <c r="E1350" s="4"/>
      <c r="F1350" s="4"/>
      <c r="G1350" s="4"/>
      <c r="H1350" s="4"/>
      <c r="I1350" s="4"/>
      <c r="J1350" s="4"/>
      <c r="K1350" s="4"/>
      <c r="L1350" s="6"/>
      <c r="M1350" s="5"/>
    </row>
    <row r="1351" spans="1:13">
      <c r="A1351" s="48"/>
      <c r="B1351" s="4"/>
      <c r="C1351" s="4"/>
      <c r="D1351" s="6"/>
      <c r="E1351" s="4"/>
      <c r="F1351" s="4"/>
      <c r="G1351" s="4"/>
      <c r="H1351" s="4"/>
      <c r="I1351" s="4"/>
      <c r="J1351" s="4"/>
      <c r="K1351" s="4"/>
      <c r="L1351" s="6"/>
      <c r="M1351" s="5"/>
    </row>
    <row r="1352" spans="1:13">
      <c r="A1352" s="48"/>
      <c r="B1352" s="4"/>
      <c r="C1352" s="4"/>
      <c r="D1352" s="6"/>
      <c r="E1352" s="4"/>
      <c r="F1352" s="4"/>
      <c r="G1352" s="4"/>
      <c r="H1352" s="4"/>
      <c r="I1352" s="4"/>
      <c r="J1352" s="4"/>
      <c r="K1352" s="4"/>
      <c r="L1352" s="6"/>
      <c r="M1352" s="5"/>
    </row>
    <row r="1353" spans="1:13">
      <c r="A1353" s="48"/>
      <c r="B1353" s="4"/>
      <c r="C1353" s="4"/>
      <c r="D1353" s="6"/>
      <c r="E1353" s="4"/>
      <c r="F1353" s="4"/>
      <c r="G1353" s="4"/>
      <c r="H1353" s="4"/>
      <c r="I1353" s="4"/>
      <c r="J1353" s="4"/>
      <c r="K1353" s="4"/>
      <c r="L1353" s="6"/>
      <c r="M1353" s="5"/>
    </row>
    <row r="1354" spans="1:13">
      <c r="A1354" s="48"/>
      <c r="B1354" s="4"/>
      <c r="C1354" s="4"/>
      <c r="D1354" s="6"/>
      <c r="E1354" s="4"/>
      <c r="F1354" s="4"/>
      <c r="G1354" s="4"/>
      <c r="H1354" s="4"/>
      <c r="I1354" s="4"/>
      <c r="J1354" s="4"/>
      <c r="K1354" s="4"/>
      <c r="L1354" s="6"/>
      <c r="M1354" s="5"/>
    </row>
    <row r="1355" spans="1:13">
      <c r="A1355" s="48"/>
      <c r="B1355" s="4"/>
      <c r="C1355" s="4"/>
      <c r="D1355" s="6"/>
      <c r="E1355" s="4"/>
      <c r="F1355" s="4"/>
      <c r="G1355" s="4"/>
      <c r="H1355" s="4"/>
      <c r="I1355" s="4"/>
      <c r="J1355" s="4"/>
      <c r="K1355" s="4"/>
      <c r="L1355" s="6"/>
      <c r="M1355" s="5"/>
    </row>
    <row r="1356" spans="1:13">
      <c r="A1356" s="48"/>
      <c r="B1356" s="4"/>
      <c r="C1356" s="4"/>
      <c r="D1356" s="6"/>
      <c r="E1356" s="4"/>
      <c r="F1356" s="4"/>
      <c r="G1356" s="4"/>
      <c r="H1356" s="4"/>
      <c r="I1356" s="4"/>
      <c r="J1356" s="4"/>
      <c r="K1356" s="9"/>
      <c r="L1356" s="10"/>
      <c r="M1356" s="11"/>
    </row>
    <row r="1357" spans="1:13">
      <c r="A1357" s="48"/>
      <c r="B1357" s="4"/>
      <c r="C1357" s="4"/>
      <c r="D1357" s="6"/>
      <c r="E1357" s="4"/>
      <c r="F1357" s="4"/>
      <c r="G1357" s="4"/>
      <c r="H1357" s="4"/>
      <c r="I1357" s="4"/>
      <c r="J1357" s="4"/>
      <c r="K1357" s="4"/>
      <c r="L1357" s="6"/>
      <c r="M1357" s="5"/>
    </row>
    <row r="1358" spans="1:13">
      <c r="A1358" s="48"/>
      <c r="B1358" s="4"/>
      <c r="C1358" s="4"/>
      <c r="D1358" s="6"/>
      <c r="E1358" s="4"/>
      <c r="F1358" s="4"/>
      <c r="G1358" s="4"/>
      <c r="H1358" s="4"/>
      <c r="I1358" s="4"/>
      <c r="J1358" s="4"/>
      <c r="K1358" s="4"/>
      <c r="L1358" s="6"/>
      <c r="M1358" s="5"/>
    </row>
    <row r="1359" spans="1:13">
      <c r="A1359" s="48"/>
      <c r="B1359" s="4"/>
      <c r="C1359" s="4"/>
      <c r="D1359" s="6"/>
      <c r="E1359" s="4"/>
      <c r="F1359" s="4"/>
      <c r="G1359" s="4"/>
      <c r="H1359" s="4"/>
      <c r="I1359" s="4"/>
      <c r="J1359" s="4"/>
      <c r="K1359" s="4"/>
      <c r="L1359" s="6"/>
      <c r="M1359" s="5"/>
    </row>
    <row r="1360" spans="1:13">
      <c r="A1360" s="48"/>
      <c r="B1360" s="4"/>
      <c r="C1360" s="4"/>
      <c r="D1360" s="6"/>
      <c r="E1360" s="4"/>
      <c r="F1360" s="4"/>
      <c r="G1360" s="4"/>
      <c r="H1360" s="4"/>
      <c r="I1360" s="4"/>
      <c r="J1360" s="4"/>
      <c r="K1360" s="4"/>
      <c r="L1360" s="6"/>
      <c r="M1360" s="5"/>
    </row>
    <row r="1361" spans="1:13">
      <c r="A1361" s="48"/>
      <c r="B1361" s="4"/>
      <c r="C1361" s="4"/>
      <c r="D1361" s="6"/>
      <c r="E1361" s="4"/>
      <c r="F1361" s="4"/>
      <c r="G1361" s="4"/>
      <c r="H1361" s="4"/>
      <c r="I1361" s="4"/>
      <c r="J1361" s="4"/>
      <c r="K1361" s="4"/>
      <c r="L1361" s="6"/>
      <c r="M1361" s="5"/>
    </row>
    <row r="1362" spans="1:13">
      <c r="A1362" s="48"/>
      <c r="B1362" s="4"/>
      <c r="C1362" s="4"/>
      <c r="D1362" s="6"/>
      <c r="E1362" s="4"/>
      <c r="F1362" s="4"/>
      <c r="G1362" s="4"/>
      <c r="H1362" s="4"/>
      <c r="I1362" s="4"/>
      <c r="J1362" s="4"/>
      <c r="K1362" s="4"/>
      <c r="L1362" s="6"/>
      <c r="M1362" s="5"/>
    </row>
    <row r="1363" spans="1:13">
      <c r="A1363" s="48"/>
      <c r="B1363" s="4"/>
      <c r="C1363" s="4"/>
      <c r="D1363" s="6"/>
      <c r="E1363" s="4"/>
      <c r="F1363" s="4"/>
      <c r="G1363" s="4"/>
      <c r="H1363" s="4"/>
      <c r="I1363" s="4"/>
      <c r="J1363" s="4"/>
      <c r="K1363" s="4"/>
      <c r="L1363" s="6"/>
      <c r="M1363" s="5"/>
    </row>
    <row r="1364" spans="1:13">
      <c r="A1364" s="48"/>
      <c r="B1364" s="4"/>
      <c r="C1364" s="4"/>
      <c r="D1364" s="6"/>
      <c r="E1364" s="4"/>
      <c r="F1364" s="4"/>
      <c r="G1364" s="4"/>
      <c r="H1364" s="4"/>
      <c r="I1364" s="4"/>
      <c r="J1364" s="4"/>
      <c r="K1364" s="4"/>
      <c r="L1364" s="6"/>
      <c r="M1364" s="5"/>
    </row>
    <row r="1365" spans="1:13">
      <c r="A1365" s="48"/>
      <c r="B1365" s="4"/>
      <c r="C1365" s="4"/>
      <c r="D1365" s="6"/>
      <c r="E1365" s="4"/>
      <c r="F1365" s="4"/>
      <c r="G1365" s="4"/>
      <c r="H1365" s="4"/>
      <c r="I1365" s="4"/>
      <c r="J1365" s="4"/>
      <c r="K1365" s="4"/>
      <c r="L1365" s="6"/>
      <c r="M1365" s="5"/>
    </row>
    <row r="1366" spans="1:13">
      <c r="A1366" s="48"/>
      <c r="B1366" s="4"/>
      <c r="C1366" s="4"/>
      <c r="D1366" s="6"/>
      <c r="E1366" s="4"/>
      <c r="F1366" s="4"/>
      <c r="G1366" s="4"/>
      <c r="H1366" s="4"/>
      <c r="I1366" s="4"/>
      <c r="J1366" s="4"/>
      <c r="K1366" s="4"/>
      <c r="L1366" s="6"/>
      <c r="M1366" s="5"/>
    </row>
    <row r="1367" spans="1:13">
      <c r="A1367" s="48"/>
      <c r="B1367" s="4"/>
      <c r="C1367" s="4"/>
      <c r="D1367" s="6"/>
      <c r="E1367" s="4"/>
      <c r="F1367" s="4"/>
      <c r="G1367" s="4"/>
      <c r="H1367" s="4"/>
      <c r="I1367" s="4"/>
      <c r="J1367" s="4"/>
      <c r="K1367" s="9"/>
      <c r="L1367" s="10"/>
      <c r="M1367" s="11"/>
    </row>
    <row r="1368" spans="1:13">
      <c r="A1368" s="48"/>
      <c r="B1368" s="4"/>
      <c r="C1368" s="4"/>
      <c r="D1368" s="6"/>
      <c r="E1368" s="4"/>
      <c r="F1368" s="4"/>
      <c r="G1368" s="4"/>
      <c r="H1368" s="4"/>
      <c r="I1368" s="4"/>
      <c r="J1368" s="4"/>
      <c r="K1368" s="9"/>
      <c r="L1368" s="10"/>
      <c r="M1368" s="11"/>
    </row>
    <row r="1369" spans="1:13">
      <c r="A1369" s="48"/>
      <c r="B1369" s="4"/>
      <c r="C1369" s="4"/>
      <c r="D1369" s="6"/>
      <c r="E1369" s="4"/>
      <c r="F1369" s="4"/>
      <c r="G1369" s="4"/>
      <c r="H1369" s="4"/>
      <c r="I1369" s="4"/>
      <c r="J1369" s="4"/>
      <c r="K1369" s="4"/>
      <c r="L1369" s="6"/>
      <c r="M1369" s="5"/>
    </row>
    <row r="1370" spans="1:13">
      <c r="A1370" s="48"/>
      <c r="B1370" s="4"/>
      <c r="C1370" s="4"/>
      <c r="D1370" s="6"/>
      <c r="E1370" s="4"/>
      <c r="F1370" s="4"/>
      <c r="G1370" s="4"/>
      <c r="H1370" s="4"/>
      <c r="I1370" s="4"/>
      <c r="J1370" s="4"/>
      <c r="K1370" s="9"/>
      <c r="L1370" s="10"/>
      <c r="M1370" s="11"/>
    </row>
    <row r="1371" spans="1:13">
      <c r="A1371" s="48"/>
      <c r="B1371" s="4"/>
      <c r="C1371" s="4"/>
      <c r="D1371" s="6"/>
      <c r="E1371" s="4"/>
      <c r="F1371" s="4"/>
      <c r="G1371" s="4"/>
      <c r="H1371" s="4"/>
      <c r="I1371" s="4"/>
      <c r="J1371" s="4"/>
      <c r="K1371" s="4"/>
      <c r="L1371" s="6"/>
      <c r="M1371" s="5"/>
    </row>
    <row r="1372" spans="1:13">
      <c r="A1372" s="48"/>
      <c r="B1372" s="4"/>
      <c r="C1372" s="4"/>
      <c r="D1372" s="6"/>
      <c r="E1372" s="4"/>
      <c r="F1372" s="4"/>
      <c r="G1372" s="4"/>
      <c r="H1372" s="4"/>
      <c r="I1372" s="4"/>
      <c r="J1372" s="4"/>
      <c r="K1372" s="4"/>
      <c r="L1372" s="6"/>
      <c r="M1372" s="5"/>
    </row>
    <row r="1373" spans="1:13">
      <c r="A1373" s="48"/>
      <c r="B1373" s="4"/>
      <c r="C1373" s="4"/>
      <c r="D1373" s="6"/>
      <c r="E1373" s="4"/>
      <c r="F1373" s="4"/>
      <c r="G1373" s="4"/>
      <c r="H1373" s="4"/>
      <c r="I1373" s="4"/>
      <c r="J1373" s="4"/>
      <c r="K1373" s="4"/>
      <c r="L1373" s="6"/>
      <c r="M1373" s="5"/>
    </row>
    <row r="1374" spans="1:13">
      <c r="A1374" s="48"/>
      <c r="B1374" s="4"/>
      <c r="C1374" s="4"/>
      <c r="D1374" s="6"/>
      <c r="E1374" s="4"/>
      <c r="F1374" s="4"/>
      <c r="G1374" s="4"/>
      <c r="H1374" s="4"/>
      <c r="I1374" s="4"/>
      <c r="J1374" s="4"/>
      <c r="K1374" s="4"/>
      <c r="L1374" s="6"/>
      <c r="M1374" s="5"/>
    </row>
    <row r="1375" spans="1:13">
      <c r="A1375" s="48"/>
      <c r="B1375" s="4"/>
      <c r="C1375" s="4"/>
      <c r="D1375" s="6"/>
      <c r="E1375" s="4"/>
      <c r="F1375" s="4"/>
      <c r="G1375" s="4"/>
      <c r="H1375" s="4"/>
      <c r="I1375" s="4"/>
      <c r="J1375" s="4"/>
      <c r="K1375" s="4"/>
      <c r="L1375" s="6"/>
      <c r="M1375" s="5"/>
    </row>
    <row r="1376" spans="1:13">
      <c r="A1376" s="48"/>
      <c r="B1376" s="4"/>
      <c r="C1376" s="4"/>
      <c r="D1376" s="6"/>
      <c r="E1376" s="4"/>
      <c r="F1376" s="4"/>
      <c r="G1376" s="4"/>
      <c r="H1376" s="4"/>
      <c r="I1376" s="4"/>
      <c r="J1376" s="4"/>
      <c r="K1376" s="4"/>
      <c r="L1376" s="6"/>
      <c r="M1376" s="5"/>
    </row>
    <row r="1377" spans="1:13">
      <c r="A1377" s="48"/>
      <c r="B1377" s="4"/>
      <c r="C1377" s="4"/>
      <c r="D1377" s="6"/>
      <c r="E1377" s="4"/>
      <c r="F1377" s="4"/>
      <c r="G1377" s="4"/>
      <c r="H1377" s="4"/>
      <c r="I1377" s="4"/>
      <c r="J1377" s="4"/>
      <c r="K1377" s="4"/>
      <c r="L1377" s="6"/>
      <c r="M1377" s="5"/>
    </row>
    <row r="1378" spans="1:13">
      <c r="A1378" s="48"/>
      <c r="B1378" s="4"/>
      <c r="C1378" s="4"/>
      <c r="D1378" s="6"/>
      <c r="E1378" s="4"/>
      <c r="F1378" s="4"/>
      <c r="G1378" s="4"/>
      <c r="H1378" s="4"/>
      <c r="I1378" s="4"/>
      <c r="J1378" s="4"/>
      <c r="K1378" s="4"/>
      <c r="L1378" s="6"/>
      <c r="M1378" s="5"/>
    </row>
    <row r="1379" spans="1:13">
      <c r="A1379" s="48"/>
      <c r="B1379" s="4"/>
      <c r="C1379" s="4"/>
      <c r="D1379" s="6"/>
      <c r="E1379" s="4"/>
      <c r="F1379" s="4"/>
      <c r="G1379" s="4"/>
      <c r="H1379" s="4"/>
      <c r="I1379" s="4"/>
      <c r="J1379" s="4"/>
      <c r="K1379" s="9"/>
      <c r="L1379" s="10"/>
      <c r="M1379" s="11"/>
    </row>
    <row r="1380" spans="1:13">
      <c r="A1380" s="48"/>
      <c r="B1380" s="4"/>
      <c r="C1380" s="4"/>
      <c r="D1380" s="6"/>
      <c r="E1380" s="4"/>
      <c r="F1380" s="4"/>
      <c r="G1380" s="4"/>
      <c r="H1380" s="4"/>
      <c r="I1380" s="4"/>
      <c r="J1380" s="4"/>
      <c r="K1380" s="9"/>
      <c r="L1380" s="10"/>
      <c r="M1380" s="11"/>
    </row>
    <row r="1381" spans="1:13">
      <c r="A1381" s="48"/>
      <c r="B1381" s="4"/>
      <c r="C1381" s="4"/>
      <c r="D1381" s="6"/>
      <c r="E1381" s="4"/>
      <c r="F1381" s="4"/>
      <c r="G1381" s="4"/>
      <c r="H1381" s="4"/>
      <c r="I1381" s="4"/>
      <c r="J1381" s="4"/>
      <c r="K1381" s="4"/>
      <c r="L1381" s="6"/>
      <c r="M1381" s="5"/>
    </row>
    <row r="1382" spans="1:13">
      <c r="A1382" s="48"/>
      <c r="B1382" s="4"/>
      <c r="C1382" s="4"/>
      <c r="D1382" s="6"/>
      <c r="E1382" s="4"/>
      <c r="F1382" s="4"/>
      <c r="G1382" s="4"/>
      <c r="H1382" s="4"/>
      <c r="I1382" s="4"/>
      <c r="J1382" s="4"/>
      <c r="K1382" s="4"/>
      <c r="L1382" s="6"/>
      <c r="M1382" s="5"/>
    </row>
    <row r="1383" spans="1:13">
      <c r="A1383" s="48"/>
      <c r="B1383" s="4"/>
      <c r="C1383" s="4"/>
      <c r="D1383" s="6"/>
      <c r="E1383" s="4"/>
      <c r="F1383" s="4"/>
      <c r="G1383" s="4"/>
      <c r="H1383" s="4"/>
      <c r="I1383" s="4"/>
      <c r="J1383" s="4"/>
      <c r="K1383" s="9"/>
      <c r="L1383" s="10"/>
      <c r="M1383" s="11"/>
    </row>
    <row r="1384" spans="1:13">
      <c r="A1384" s="48"/>
      <c r="B1384" s="4"/>
      <c r="C1384" s="4"/>
      <c r="D1384" s="6"/>
      <c r="E1384" s="4"/>
      <c r="F1384" s="4"/>
      <c r="G1384" s="4"/>
      <c r="H1384" s="4"/>
      <c r="I1384" s="4"/>
      <c r="J1384" s="4"/>
      <c r="K1384" s="9"/>
      <c r="L1384" s="10"/>
      <c r="M1384" s="11"/>
    </row>
    <row r="1385" spans="1:13">
      <c r="A1385" s="48"/>
      <c r="B1385" s="4"/>
      <c r="C1385" s="4"/>
      <c r="D1385" s="6"/>
      <c r="E1385" s="4"/>
      <c r="F1385" s="4"/>
      <c r="G1385" s="4"/>
      <c r="H1385" s="4"/>
      <c r="I1385" s="4"/>
      <c r="J1385" s="4"/>
      <c r="K1385" s="4"/>
      <c r="L1385" s="6"/>
      <c r="M1385" s="5"/>
    </row>
    <row r="1386" spans="1:13">
      <c r="A1386" s="48"/>
      <c r="B1386" s="4"/>
      <c r="C1386" s="4"/>
      <c r="D1386" s="6"/>
      <c r="E1386" s="4"/>
      <c r="F1386" s="4"/>
      <c r="G1386" s="4"/>
      <c r="H1386" s="4"/>
      <c r="I1386" s="4"/>
      <c r="J1386" s="4"/>
      <c r="K1386" s="4"/>
      <c r="L1386" s="6"/>
      <c r="M1386" s="5"/>
    </row>
    <row r="1387" spans="1:13">
      <c r="A1387" s="48"/>
      <c r="B1387" s="4"/>
      <c r="C1387" s="4"/>
      <c r="D1387" s="6"/>
      <c r="E1387" s="4"/>
      <c r="F1387" s="4"/>
      <c r="G1387" s="4"/>
      <c r="H1387" s="4"/>
      <c r="I1387" s="4"/>
      <c r="J1387" s="4"/>
      <c r="K1387" s="4"/>
      <c r="L1387" s="6"/>
      <c r="M1387" s="5"/>
    </row>
    <row r="1388" spans="1:13">
      <c r="A1388" s="48"/>
      <c r="B1388" s="4"/>
      <c r="C1388" s="4"/>
      <c r="D1388" s="6"/>
      <c r="E1388" s="4"/>
      <c r="F1388" s="4"/>
      <c r="G1388" s="4"/>
      <c r="H1388" s="4"/>
      <c r="I1388" s="4"/>
      <c r="J1388" s="4"/>
      <c r="K1388" s="4"/>
      <c r="L1388" s="6"/>
      <c r="M1388" s="5"/>
    </row>
    <row r="1389" spans="1:13">
      <c r="A1389" s="48"/>
      <c r="B1389" s="4"/>
      <c r="C1389" s="4"/>
      <c r="D1389" s="6"/>
      <c r="E1389" s="4"/>
      <c r="F1389" s="4"/>
      <c r="G1389" s="4"/>
      <c r="H1389" s="4"/>
      <c r="I1389" s="4"/>
      <c r="J1389" s="4"/>
      <c r="K1389" s="4"/>
      <c r="L1389" s="6"/>
      <c r="M1389" s="5"/>
    </row>
    <row r="1390" spans="1:13">
      <c r="A1390" s="48"/>
      <c r="B1390" s="4"/>
      <c r="C1390" s="4"/>
      <c r="D1390" s="6"/>
      <c r="E1390" s="4"/>
      <c r="F1390" s="4"/>
      <c r="G1390" s="4"/>
      <c r="H1390" s="4"/>
      <c r="I1390" s="4"/>
      <c r="J1390" s="4"/>
      <c r="K1390" s="4"/>
      <c r="L1390" s="6"/>
      <c r="M1390" s="5"/>
    </row>
    <row r="1391" spans="1:13">
      <c r="A1391" s="48"/>
      <c r="B1391" s="4"/>
      <c r="C1391" s="4"/>
      <c r="D1391" s="6"/>
      <c r="E1391" s="4"/>
      <c r="F1391" s="4"/>
      <c r="G1391" s="4"/>
      <c r="H1391" s="4"/>
      <c r="I1391" s="4"/>
      <c r="J1391" s="4"/>
      <c r="K1391" s="4"/>
      <c r="L1391" s="6"/>
      <c r="M1391" s="5"/>
    </row>
    <row r="1392" spans="1:13">
      <c r="A1392" s="48"/>
      <c r="B1392" s="4"/>
      <c r="C1392" s="4"/>
      <c r="D1392" s="6"/>
      <c r="E1392" s="4"/>
      <c r="F1392" s="4"/>
      <c r="G1392" s="4"/>
      <c r="H1392" s="4"/>
      <c r="I1392" s="4"/>
      <c r="J1392" s="4"/>
      <c r="K1392" s="9"/>
      <c r="L1392" s="10"/>
      <c r="M1392" s="11"/>
    </row>
    <row r="1393" spans="1:13">
      <c r="A1393" s="48"/>
      <c r="B1393" s="4"/>
      <c r="C1393" s="4"/>
      <c r="D1393" s="6"/>
      <c r="E1393" s="4"/>
      <c r="F1393" s="4"/>
      <c r="G1393" s="4"/>
      <c r="H1393" s="4"/>
      <c r="I1393" s="4"/>
      <c r="J1393" s="4"/>
      <c r="K1393" s="4"/>
      <c r="L1393" s="6"/>
      <c r="M1393" s="5"/>
    </row>
    <row r="1394" spans="1:13">
      <c r="A1394" s="48"/>
      <c r="B1394" s="4"/>
      <c r="C1394" s="4"/>
      <c r="D1394" s="6"/>
      <c r="E1394" s="4"/>
      <c r="F1394" s="4"/>
      <c r="G1394" s="4"/>
      <c r="H1394" s="4"/>
      <c r="I1394" s="4"/>
      <c r="J1394" s="4"/>
      <c r="K1394" s="4"/>
      <c r="L1394" s="6"/>
      <c r="M1394" s="5"/>
    </row>
    <row r="1395" spans="1:13">
      <c r="A1395" s="48"/>
      <c r="B1395" s="4"/>
      <c r="C1395" s="4"/>
      <c r="D1395" s="6"/>
      <c r="E1395" s="4"/>
      <c r="F1395" s="4"/>
      <c r="G1395" s="4"/>
      <c r="H1395" s="4"/>
      <c r="I1395" s="4"/>
      <c r="J1395" s="4"/>
      <c r="K1395" s="9"/>
      <c r="L1395" s="10"/>
      <c r="M1395" s="11"/>
    </row>
    <row r="1396" spans="1:13">
      <c r="A1396" s="48"/>
      <c r="B1396" s="4"/>
      <c r="C1396" s="4"/>
      <c r="D1396" s="6"/>
      <c r="E1396" s="4"/>
      <c r="F1396" s="4"/>
      <c r="G1396" s="4"/>
      <c r="H1396" s="4"/>
      <c r="I1396" s="4"/>
      <c r="J1396" s="4"/>
      <c r="K1396" s="9"/>
      <c r="L1396" s="10"/>
      <c r="M1396" s="11"/>
    </row>
    <row r="1397" spans="1:13">
      <c r="A1397" s="48"/>
      <c r="B1397" s="4"/>
      <c r="C1397" s="4"/>
      <c r="D1397" s="6"/>
      <c r="E1397" s="4"/>
      <c r="F1397" s="4"/>
      <c r="G1397" s="4"/>
      <c r="H1397" s="4"/>
      <c r="I1397" s="4"/>
      <c r="J1397" s="4"/>
      <c r="K1397" s="9"/>
      <c r="L1397" s="10"/>
      <c r="M1397" s="11"/>
    </row>
    <row r="1398" spans="1:13">
      <c r="A1398" s="48"/>
      <c r="B1398" s="4"/>
      <c r="C1398" s="4"/>
      <c r="D1398" s="6"/>
      <c r="E1398" s="4"/>
      <c r="F1398" s="4"/>
      <c r="G1398" s="4"/>
      <c r="H1398" s="4"/>
      <c r="I1398" s="4"/>
      <c r="J1398" s="4"/>
      <c r="K1398" s="4"/>
      <c r="L1398" s="6"/>
      <c r="M1398" s="5"/>
    </row>
    <row r="1399" spans="1:13">
      <c r="A1399" s="48"/>
      <c r="B1399" s="4"/>
      <c r="C1399" s="4"/>
      <c r="D1399" s="6"/>
      <c r="E1399" s="4"/>
      <c r="F1399" s="4"/>
      <c r="G1399" s="4"/>
      <c r="H1399" s="4"/>
      <c r="I1399" s="4"/>
      <c r="J1399" s="4"/>
      <c r="K1399" s="4"/>
      <c r="L1399" s="6"/>
      <c r="M1399" s="5"/>
    </row>
    <row r="1400" spans="1:13">
      <c r="A1400" s="48"/>
      <c r="B1400" s="4"/>
      <c r="C1400" s="4"/>
      <c r="D1400" s="6"/>
      <c r="E1400" s="4"/>
      <c r="F1400" s="4"/>
      <c r="G1400" s="4"/>
      <c r="H1400" s="4"/>
      <c r="I1400" s="4"/>
      <c r="J1400" s="4"/>
      <c r="K1400" s="9"/>
      <c r="L1400" s="10"/>
      <c r="M1400" s="11"/>
    </row>
    <row r="1401" spans="1:13">
      <c r="A1401" s="48"/>
      <c r="B1401" s="4"/>
      <c r="C1401" s="4"/>
      <c r="D1401" s="6"/>
      <c r="E1401" s="4"/>
      <c r="F1401" s="4"/>
      <c r="G1401" s="4"/>
      <c r="H1401" s="4"/>
      <c r="I1401" s="4"/>
      <c r="J1401" s="4"/>
      <c r="K1401" s="9"/>
      <c r="L1401" s="10"/>
      <c r="M1401" s="11"/>
    </row>
    <row r="1402" spans="1:13">
      <c r="A1402" s="48"/>
      <c r="B1402" s="4"/>
      <c r="C1402" s="4"/>
      <c r="D1402" s="6"/>
      <c r="E1402" s="4"/>
      <c r="F1402" s="4"/>
      <c r="G1402" s="4"/>
      <c r="H1402" s="4"/>
      <c r="I1402" s="4"/>
      <c r="J1402" s="4"/>
      <c r="K1402" s="4"/>
      <c r="L1402" s="6"/>
      <c r="M1402" s="5"/>
    </row>
    <row r="1403" spans="1:13">
      <c r="A1403" s="48"/>
      <c r="B1403" s="4"/>
      <c r="C1403" s="4"/>
      <c r="D1403" s="6"/>
      <c r="E1403" s="4"/>
      <c r="F1403" s="4"/>
      <c r="G1403" s="4"/>
      <c r="H1403" s="4"/>
      <c r="I1403" s="4"/>
      <c r="J1403" s="4"/>
      <c r="K1403" s="4"/>
      <c r="L1403" s="6"/>
      <c r="M1403" s="5"/>
    </row>
    <row r="1404" spans="1:13">
      <c r="A1404" s="48"/>
      <c r="B1404" s="4"/>
      <c r="C1404" s="4"/>
      <c r="D1404" s="6"/>
      <c r="E1404" s="4"/>
      <c r="F1404" s="4"/>
      <c r="G1404" s="4"/>
      <c r="H1404" s="4"/>
      <c r="I1404" s="4"/>
      <c r="J1404" s="4"/>
      <c r="K1404" s="4"/>
      <c r="L1404" s="6"/>
      <c r="M1404" s="5"/>
    </row>
    <row r="1405" spans="1:13">
      <c r="A1405" s="48"/>
      <c r="B1405" s="4"/>
      <c r="C1405" s="4"/>
      <c r="D1405" s="6"/>
      <c r="E1405" s="4"/>
      <c r="F1405" s="4"/>
      <c r="G1405" s="4"/>
      <c r="H1405" s="4"/>
      <c r="I1405" s="4"/>
      <c r="J1405" s="4"/>
      <c r="K1405" s="4"/>
      <c r="L1405" s="6"/>
      <c r="M1405" s="5"/>
    </row>
    <row r="1406" spans="1:13">
      <c r="A1406" s="48"/>
      <c r="B1406" s="4"/>
      <c r="C1406" s="4"/>
      <c r="D1406" s="6"/>
      <c r="E1406" s="4"/>
      <c r="F1406" s="4"/>
      <c r="G1406" s="4"/>
      <c r="H1406" s="4"/>
      <c r="I1406" s="4"/>
      <c r="J1406" s="4"/>
      <c r="K1406" s="4"/>
      <c r="L1406" s="6"/>
      <c r="M1406" s="5"/>
    </row>
    <row r="1407" spans="1:13">
      <c r="A1407" s="48"/>
      <c r="B1407" s="4"/>
      <c r="C1407" s="4"/>
      <c r="D1407" s="6"/>
      <c r="E1407" s="4"/>
      <c r="F1407" s="4"/>
      <c r="G1407" s="4"/>
      <c r="H1407" s="4"/>
      <c r="I1407" s="4"/>
      <c r="J1407" s="4"/>
      <c r="K1407" s="4"/>
      <c r="L1407" s="6"/>
      <c r="M1407" s="5"/>
    </row>
    <row r="1408" spans="1:13">
      <c r="A1408" s="48"/>
      <c r="B1408" s="4"/>
      <c r="C1408" s="4"/>
      <c r="D1408" s="6"/>
      <c r="E1408" s="4"/>
      <c r="F1408" s="4"/>
      <c r="G1408" s="4"/>
      <c r="H1408" s="4"/>
      <c r="I1408" s="4"/>
      <c r="J1408" s="4"/>
      <c r="K1408" s="4"/>
      <c r="L1408" s="6"/>
      <c r="M1408" s="5"/>
    </row>
    <row r="1409" spans="1:13">
      <c r="A1409" s="48"/>
      <c r="B1409" s="4"/>
      <c r="C1409" s="4"/>
      <c r="D1409" s="6"/>
      <c r="E1409" s="4"/>
      <c r="F1409" s="4"/>
      <c r="G1409" s="4"/>
      <c r="H1409" s="4"/>
      <c r="I1409" s="4"/>
      <c r="J1409" s="4"/>
      <c r="K1409" s="4"/>
      <c r="L1409" s="6"/>
      <c r="M1409" s="5"/>
    </row>
    <row r="1410" spans="1:13">
      <c r="A1410" s="48"/>
      <c r="B1410" s="4"/>
      <c r="C1410" s="4"/>
      <c r="D1410" s="6"/>
      <c r="E1410" s="4"/>
      <c r="F1410" s="4"/>
      <c r="G1410" s="4"/>
      <c r="H1410" s="4"/>
      <c r="I1410" s="4"/>
      <c r="J1410" s="4"/>
      <c r="K1410" s="9"/>
      <c r="L1410" s="10"/>
      <c r="M1410" s="11"/>
    </row>
    <row r="1411" spans="1:13">
      <c r="A1411" s="48"/>
      <c r="B1411" s="4"/>
      <c r="C1411" s="4"/>
      <c r="D1411" s="6"/>
      <c r="E1411" s="4"/>
      <c r="F1411" s="4"/>
      <c r="G1411" s="4"/>
      <c r="H1411" s="4"/>
      <c r="I1411" s="4"/>
      <c r="J1411" s="4"/>
      <c r="K1411" s="4"/>
      <c r="L1411" s="6"/>
      <c r="M1411" s="5"/>
    </row>
    <row r="1412" spans="1:13">
      <c r="A1412" s="48"/>
      <c r="B1412" s="4"/>
      <c r="C1412" s="4"/>
      <c r="D1412" s="6"/>
      <c r="E1412" s="4"/>
      <c r="F1412" s="4"/>
      <c r="G1412" s="4"/>
      <c r="H1412" s="4"/>
      <c r="I1412" s="4"/>
      <c r="J1412" s="4"/>
      <c r="K1412" s="4"/>
      <c r="L1412" s="6"/>
      <c r="M1412" s="5"/>
    </row>
    <row r="1413" spans="1:13">
      <c r="A1413" s="48"/>
      <c r="B1413" s="4"/>
      <c r="C1413" s="4"/>
      <c r="D1413" s="6"/>
      <c r="E1413" s="4"/>
      <c r="F1413" s="4"/>
      <c r="G1413" s="4"/>
      <c r="H1413" s="4"/>
      <c r="I1413" s="4"/>
      <c r="J1413" s="4"/>
      <c r="K1413" s="4"/>
      <c r="L1413" s="6"/>
      <c r="M1413" s="5"/>
    </row>
    <row r="1414" spans="1:13">
      <c r="A1414" s="48"/>
      <c r="B1414" s="4"/>
      <c r="C1414" s="4"/>
      <c r="D1414" s="6"/>
      <c r="E1414" s="4"/>
      <c r="F1414" s="4"/>
      <c r="G1414" s="4"/>
      <c r="H1414" s="4"/>
      <c r="I1414" s="4"/>
      <c r="J1414" s="4"/>
      <c r="K1414" s="9"/>
      <c r="L1414" s="10"/>
      <c r="M1414" s="11"/>
    </row>
    <row r="1415" spans="1:13">
      <c r="A1415" s="48"/>
      <c r="B1415" s="4"/>
      <c r="C1415" s="4"/>
      <c r="D1415" s="6"/>
      <c r="E1415" s="4"/>
      <c r="F1415" s="4"/>
      <c r="G1415" s="4"/>
      <c r="H1415" s="4"/>
      <c r="I1415" s="4"/>
      <c r="J1415" s="4"/>
      <c r="K1415" s="4"/>
      <c r="L1415" s="6"/>
      <c r="M1415" s="5"/>
    </row>
    <row r="1416" spans="1:13">
      <c r="A1416" s="48"/>
      <c r="B1416" s="4"/>
      <c r="C1416" s="4"/>
      <c r="D1416" s="6"/>
      <c r="E1416" s="4"/>
      <c r="F1416" s="4"/>
      <c r="G1416" s="4"/>
      <c r="H1416" s="4"/>
      <c r="I1416" s="4"/>
      <c r="J1416" s="4"/>
      <c r="K1416" s="4"/>
      <c r="L1416" s="6"/>
      <c r="M1416" s="5"/>
    </row>
    <row r="1417" spans="1:13">
      <c r="A1417" s="48"/>
      <c r="B1417" s="4"/>
      <c r="C1417" s="4"/>
      <c r="D1417" s="6"/>
      <c r="E1417" s="4"/>
      <c r="F1417" s="4"/>
      <c r="G1417" s="4"/>
      <c r="H1417" s="4"/>
      <c r="I1417" s="4"/>
      <c r="J1417" s="4"/>
      <c r="K1417" s="4"/>
      <c r="L1417" s="6"/>
      <c r="M1417" s="5"/>
    </row>
    <row r="1418" spans="1:13">
      <c r="A1418" s="48"/>
      <c r="B1418" s="4"/>
      <c r="C1418" s="4"/>
      <c r="D1418" s="6"/>
      <c r="E1418" s="4"/>
      <c r="F1418" s="4"/>
      <c r="G1418" s="4"/>
      <c r="H1418" s="4"/>
      <c r="I1418" s="4"/>
      <c r="J1418" s="4"/>
      <c r="K1418" s="4"/>
      <c r="L1418" s="6"/>
      <c r="M1418" s="5"/>
    </row>
    <row r="1419" spans="1:13">
      <c r="A1419" s="48"/>
      <c r="B1419" s="4"/>
      <c r="C1419" s="4"/>
      <c r="D1419" s="6"/>
      <c r="E1419" s="4"/>
      <c r="F1419" s="4"/>
      <c r="G1419" s="4"/>
      <c r="H1419" s="4"/>
      <c r="I1419" s="4"/>
      <c r="J1419" s="4"/>
      <c r="K1419" s="4"/>
      <c r="L1419" s="6"/>
      <c r="M1419" s="5"/>
    </row>
    <row r="1420" spans="1:13">
      <c r="A1420" s="48"/>
      <c r="B1420" s="4"/>
      <c r="C1420" s="4"/>
      <c r="D1420" s="6"/>
      <c r="E1420" s="4"/>
      <c r="F1420" s="4"/>
      <c r="G1420" s="4"/>
      <c r="H1420" s="4"/>
      <c r="I1420" s="4"/>
      <c r="J1420" s="4"/>
      <c r="K1420" s="4"/>
      <c r="L1420" s="6"/>
      <c r="M1420" s="5"/>
    </row>
    <row r="1421" spans="1:13">
      <c r="A1421" s="48"/>
      <c r="B1421" s="4"/>
      <c r="C1421" s="4"/>
      <c r="D1421" s="6"/>
      <c r="E1421" s="4"/>
      <c r="F1421" s="4"/>
      <c r="G1421" s="4"/>
      <c r="H1421" s="4"/>
      <c r="I1421" s="4"/>
      <c r="J1421" s="4"/>
      <c r="K1421" s="9"/>
      <c r="L1421" s="10"/>
      <c r="M1421" s="11"/>
    </row>
    <row r="1422" spans="1:13" ht="15.75" thickBot="1">
      <c r="A1422" s="48"/>
      <c r="B1422" s="4"/>
      <c r="C1422" s="4"/>
      <c r="D1422" s="6"/>
      <c r="E1422" s="4"/>
      <c r="F1422" s="4"/>
      <c r="G1422" s="4"/>
      <c r="H1422" s="4"/>
      <c r="I1422" s="4"/>
      <c r="J1422" s="4"/>
      <c r="K1422" s="4"/>
      <c r="L1422" s="6"/>
      <c r="M1422" s="5"/>
    </row>
    <row r="1423" spans="1:13" ht="15.75" thickBot="1">
      <c r="A1423" s="50"/>
      <c r="B1423" s="40"/>
      <c r="C1423" s="40"/>
      <c r="D1423" s="40"/>
      <c r="E1423" s="40"/>
      <c r="F1423" s="40"/>
      <c r="G1423" s="40"/>
      <c r="H1423" s="40"/>
      <c r="I1423" s="40"/>
      <c r="J1423" s="40"/>
      <c r="K1423" s="40"/>
      <c r="L1423" s="40"/>
      <c r="M1423" s="41"/>
    </row>
    <row r="1424" spans="1:13">
      <c r="A1424" s="48"/>
      <c r="B1424" s="4"/>
      <c r="C1424" s="4"/>
      <c r="D1424" s="6"/>
      <c r="E1424" s="4"/>
      <c r="F1424" s="4"/>
      <c r="G1424" s="4"/>
      <c r="H1424" s="4"/>
      <c r="I1424" s="4"/>
      <c r="J1424" s="4"/>
      <c r="K1424" s="4"/>
      <c r="L1424" s="6"/>
      <c r="M1424" s="5"/>
    </row>
    <row r="1425" spans="1:13">
      <c r="A1425" s="48"/>
      <c r="B1425" s="4"/>
      <c r="C1425" s="4"/>
      <c r="D1425" s="6"/>
      <c r="E1425" s="4"/>
      <c r="F1425" s="4"/>
      <c r="G1425" s="4"/>
      <c r="H1425" s="4"/>
      <c r="I1425" s="4"/>
      <c r="J1425" s="4"/>
      <c r="K1425" s="4"/>
      <c r="L1425" s="6"/>
      <c r="M1425" s="5"/>
    </row>
    <row r="1426" spans="1:13">
      <c r="A1426" s="48"/>
      <c r="B1426" s="4"/>
      <c r="C1426" s="4"/>
      <c r="D1426" s="6"/>
      <c r="E1426" s="4"/>
      <c r="F1426" s="4"/>
      <c r="G1426" s="4"/>
      <c r="H1426" s="4"/>
      <c r="I1426" s="4"/>
      <c r="J1426" s="4"/>
      <c r="K1426" s="4"/>
      <c r="L1426" s="6"/>
      <c r="M1426" s="5"/>
    </row>
    <row r="1427" spans="1:13">
      <c r="A1427" s="48"/>
      <c r="B1427" s="4"/>
      <c r="C1427" s="4"/>
      <c r="D1427" s="6"/>
      <c r="E1427" s="4"/>
      <c r="F1427" s="4"/>
      <c r="G1427" s="4"/>
      <c r="H1427" s="4"/>
      <c r="I1427" s="4"/>
      <c r="J1427" s="4"/>
      <c r="K1427" s="4"/>
      <c r="L1427" s="6"/>
      <c r="M1427" s="5"/>
    </row>
    <row r="1428" spans="1:13">
      <c r="A1428" s="48"/>
      <c r="B1428" s="4"/>
      <c r="C1428" s="4"/>
      <c r="D1428" s="6"/>
      <c r="E1428" s="4"/>
      <c r="F1428" s="4"/>
      <c r="G1428" s="4"/>
      <c r="H1428" s="4"/>
      <c r="I1428" s="4"/>
      <c r="J1428" s="4"/>
      <c r="K1428" s="4"/>
      <c r="L1428" s="6"/>
      <c r="M1428" s="5"/>
    </row>
    <row r="1429" spans="1:13">
      <c r="A1429" s="48"/>
      <c r="B1429" s="4"/>
      <c r="C1429" s="4"/>
      <c r="D1429" s="6"/>
      <c r="E1429" s="4"/>
      <c r="F1429" s="4"/>
      <c r="G1429" s="4"/>
      <c r="H1429" s="4"/>
      <c r="I1429" s="4"/>
      <c r="J1429" s="4"/>
      <c r="K1429" s="4"/>
      <c r="L1429" s="6"/>
      <c r="M1429" s="5"/>
    </row>
    <row r="1430" spans="1:13">
      <c r="A1430" s="48"/>
      <c r="B1430" s="4"/>
      <c r="C1430" s="4"/>
      <c r="D1430" s="6"/>
      <c r="E1430" s="4"/>
      <c r="F1430" s="4"/>
      <c r="G1430" s="4"/>
      <c r="H1430" s="4"/>
      <c r="I1430" s="4"/>
      <c r="J1430" s="4"/>
      <c r="K1430" s="4"/>
      <c r="L1430" s="6"/>
      <c r="M1430" s="5"/>
    </row>
    <row r="1431" spans="1:13">
      <c r="A1431" s="48"/>
      <c r="B1431" s="4"/>
      <c r="C1431" s="4"/>
      <c r="D1431" s="6"/>
      <c r="E1431" s="4"/>
      <c r="F1431" s="4"/>
      <c r="G1431" s="4"/>
      <c r="H1431" s="4"/>
      <c r="I1431" s="4"/>
      <c r="J1431" s="4"/>
      <c r="K1431" s="4"/>
      <c r="L1431" s="6"/>
      <c r="M1431" s="5"/>
    </row>
    <row r="1432" spans="1:13">
      <c r="A1432" s="48"/>
      <c r="B1432" s="4"/>
      <c r="C1432" s="4"/>
      <c r="D1432" s="6"/>
      <c r="E1432" s="4"/>
      <c r="F1432" s="4"/>
      <c r="G1432" s="4"/>
      <c r="H1432" s="4"/>
      <c r="I1432" s="4"/>
      <c r="J1432" s="4"/>
      <c r="K1432" s="4"/>
      <c r="L1432" s="6"/>
      <c r="M1432" s="5"/>
    </row>
    <row r="1433" spans="1:13">
      <c r="A1433" s="48"/>
      <c r="B1433" s="4"/>
      <c r="C1433" s="4"/>
      <c r="D1433" s="6"/>
      <c r="E1433" s="4"/>
      <c r="F1433" s="4"/>
      <c r="G1433" s="4"/>
      <c r="H1433" s="4"/>
      <c r="I1433" s="4"/>
      <c r="J1433" s="4"/>
      <c r="K1433" s="4"/>
      <c r="L1433" s="6"/>
      <c r="M1433" s="5"/>
    </row>
    <row r="1434" spans="1:13">
      <c r="A1434" s="48"/>
      <c r="B1434" s="4"/>
      <c r="C1434" s="4"/>
      <c r="D1434" s="6"/>
      <c r="E1434" s="4"/>
      <c r="F1434" s="4"/>
      <c r="G1434" s="4"/>
      <c r="H1434" s="4"/>
      <c r="I1434" s="4"/>
      <c r="J1434" s="4"/>
      <c r="K1434" s="4"/>
      <c r="L1434" s="6"/>
      <c r="M1434" s="5"/>
    </row>
    <row r="1435" spans="1:13">
      <c r="A1435" s="48"/>
      <c r="B1435" s="4"/>
      <c r="C1435" s="4"/>
      <c r="D1435" s="6"/>
      <c r="E1435" s="4"/>
      <c r="F1435" s="4"/>
      <c r="G1435" s="4"/>
      <c r="H1435" s="4"/>
      <c r="I1435" s="4"/>
      <c r="J1435" s="4"/>
      <c r="K1435" s="4"/>
      <c r="L1435" s="6"/>
      <c r="M1435" s="5"/>
    </row>
    <row r="1436" spans="1:13">
      <c r="A1436" s="48"/>
      <c r="B1436" s="4"/>
      <c r="C1436" s="4"/>
      <c r="D1436" s="6"/>
      <c r="E1436" s="4"/>
      <c r="F1436" s="4"/>
      <c r="G1436" s="4"/>
      <c r="H1436" s="4"/>
      <c r="I1436" s="4"/>
      <c r="J1436" s="4"/>
      <c r="K1436" s="4"/>
      <c r="L1436" s="6"/>
      <c r="M1436" s="5"/>
    </row>
    <row r="1437" spans="1:13">
      <c r="A1437" s="48"/>
      <c r="B1437" s="4"/>
      <c r="C1437" s="4"/>
      <c r="D1437" s="6"/>
      <c r="E1437" s="4"/>
      <c r="F1437" s="4"/>
      <c r="G1437" s="4"/>
      <c r="H1437" s="4"/>
      <c r="I1437" s="4"/>
      <c r="J1437" s="4"/>
      <c r="K1437" s="4"/>
      <c r="L1437" s="6"/>
      <c r="M1437" s="5"/>
    </row>
    <row r="1438" spans="1:13">
      <c r="A1438" s="48"/>
      <c r="B1438" s="4"/>
      <c r="C1438" s="4"/>
      <c r="D1438" s="6"/>
      <c r="E1438" s="4"/>
      <c r="F1438" s="4"/>
      <c r="G1438" s="4"/>
      <c r="H1438" s="4"/>
      <c r="I1438" s="4"/>
      <c r="J1438" s="4"/>
      <c r="K1438" s="4"/>
      <c r="L1438" s="6"/>
      <c r="M1438" s="5"/>
    </row>
    <row r="1439" spans="1:13">
      <c r="A1439" s="48"/>
      <c r="B1439" s="4"/>
      <c r="C1439" s="4"/>
      <c r="D1439" s="6"/>
      <c r="E1439" s="4"/>
      <c r="F1439" s="4"/>
      <c r="G1439" s="4"/>
      <c r="H1439" s="4"/>
      <c r="I1439" s="4"/>
      <c r="J1439" s="4"/>
      <c r="K1439" s="4"/>
      <c r="L1439" s="6"/>
      <c r="M1439" s="5"/>
    </row>
    <row r="1440" spans="1:13">
      <c r="A1440" s="48"/>
      <c r="B1440" s="4"/>
      <c r="C1440" s="4"/>
      <c r="D1440" s="6"/>
      <c r="E1440" s="4"/>
      <c r="F1440" s="4"/>
      <c r="G1440" s="4"/>
      <c r="H1440" s="4"/>
      <c r="I1440" s="4"/>
      <c r="J1440" s="4"/>
      <c r="K1440" s="4"/>
      <c r="L1440" s="6"/>
      <c r="M1440" s="5"/>
    </row>
    <row r="1441" spans="1:13">
      <c r="A1441" s="48"/>
      <c r="B1441" s="4"/>
      <c r="C1441" s="4"/>
      <c r="D1441" s="6"/>
      <c r="E1441" s="4"/>
      <c r="F1441" s="4"/>
      <c r="G1441" s="4"/>
      <c r="H1441" s="4"/>
      <c r="I1441" s="4"/>
      <c r="J1441" s="4"/>
      <c r="K1441" s="4"/>
      <c r="L1441" s="6"/>
      <c r="M1441" s="5"/>
    </row>
    <row r="1442" spans="1:13">
      <c r="A1442" s="48"/>
      <c r="B1442" s="4"/>
      <c r="C1442" s="4"/>
      <c r="D1442" s="6"/>
      <c r="E1442" s="4"/>
      <c r="F1442" s="4"/>
      <c r="G1442" s="4"/>
      <c r="H1442" s="4"/>
      <c r="I1442" s="4"/>
      <c r="J1442" s="4"/>
      <c r="K1442" s="4"/>
      <c r="L1442" s="6"/>
      <c r="M1442" s="5"/>
    </row>
    <row r="1443" spans="1:13">
      <c r="A1443" s="48"/>
      <c r="B1443" s="4"/>
      <c r="C1443" s="4"/>
      <c r="D1443" s="6"/>
      <c r="E1443" s="4"/>
      <c r="F1443" s="4"/>
      <c r="G1443" s="4"/>
      <c r="H1443" s="4"/>
      <c r="I1443" s="4"/>
      <c r="J1443" s="4"/>
      <c r="K1443" s="4"/>
      <c r="L1443" s="6"/>
      <c r="M1443" s="5"/>
    </row>
    <row r="1444" spans="1:13">
      <c r="A1444" s="48"/>
      <c r="B1444" s="4"/>
      <c r="C1444" s="4"/>
      <c r="D1444" s="6"/>
      <c r="E1444" s="4"/>
      <c r="F1444" s="4"/>
      <c r="G1444" s="4"/>
      <c r="H1444" s="4"/>
      <c r="I1444" s="4"/>
      <c r="J1444" s="4"/>
      <c r="K1444" s="4"/>
      <c r="L1444" s="6"/>
      <c r="M1444" s="5"/>
    </row>
    <row r="1445" spans="1:13">
      <c r="A1445" s="48"/>
      <c r="B1445" s="4"/>
      <c r="C1445" s="4"/>
      <c r="D1445" s="6"/>
      <c r="E1445" s="4"/>
      <c r="F1445" s="4"/>
      <c r="G1445" s="4"/>
      <c r="H1445" s="4"/>
      <c r="I1445" s="4"/>
      <c r="J1445" s="4"/>
      <c r="K1445" s="4"/>
      <c r="L1445" s="6"/>
      <c r="M1445" s="5"/>
    </row>
    <row r="1446" spans="1:13">
      <c r="A1446" s="48"/>
      <c r="B1446" s="4"/>
      <c r="C1446" s="4"/>
      <c r="D1446" s="6"/>
      <c r="E1446" s="4"/>
      <c r="F1446" s="4"/>
      <c r="G1446" s="4"/>
      <c r="H1446" s="4"/>
      <c r="I1446" s="4"/>
      <c r="J1446" s="4"/>
      <c r="K1446" s="4"/>
      <c r="L1446" s="6"/>
      <c r="M1446" s="5"/>
    </row>
    <row r="1447" spans="1:13">
      <c r="A1447" s="48"/>
      <c r="B1447" s="4"/>
      <c r="C1447" s="4"/>
      <c r="D1447" s="6"/>
      <c r="E1447" s="4"/>
      <c r="F1447" s="4"/>
      <c r="G1447" s="4"/>
      <c r="H1447" s="4"/>
      <c r="I1447" s="4"/>
      <c r="J1447" s="4"/>
      <c r="K1447" s="4"/>
      <c r="L1447" s="6"/>
      <c r="M1447" s="5"/>
    </row>
    <row r="1448" spans="1:13">
      <c r="A1448" s="48"/>
      <c r="B1448" s="4"/>
      <c r="C1448" s="4"/>
      <c r="D1448" s="6"/>
      <c r="E1448" s="4"/>
      <c r="F1448" s="4"/>
      <c r="G1448" s="4"/>
      <c r="H1448" s="4"/>
      <c r="I1448" s="4"/>
      <c r="J1448" s="4"/>
      <c r="K1448" s="4"/>
      <c r="L1448" s="6"/>
      <c r="M1448" s="5"/>
    </row>
    <row r="1449" spans="1:13">
      <c r="A1449" s="48"/>
      <c r="B1449" s="4"/>
      <c r="C1449" s="4"/>
      <c r="D1449" s="6"/>
      <c r="E1449" s="4"/>
      <c r="F1449" s="4"/>
      <c r="G1449" s="4"/>
      <c r="H1449" s="4"/>
      <c r="I1449" s="4"/>
      <c r="J1449" s="4"/>
      <c r="K1449" s="4"/>
      <c r="L1449" s="6"/>
      <c r="M1449" s="5"/>
    </row>
    <row r="1450" spans="1:13">
      <c r="A1450" s="48"/>
      <c r="B1450" s="4"/>
      <c r="C1450" s="4"/>
      <c r="D1450" s="6"/>
      <c r="E1450" s="4"/>
      <c r="F1450" s="4"/>
      <c r="G1450" s="4"/>
      <c r="H1450" s="4"/>
      <c r="I1450" s="4"/>
      <c r="J1450" s="4"/>
      <c r="K1450" s="4"/>
      <c r="L1450" s="6"/>
      <c r="M1450" s="5"/>
    </row>
    <row r="1451" spans="1:13">
      <c r="A1451" s="48"/>
      <c r="B1451" s="4"/>
      <c r="C1451" s="4"/>
      <c r="D1451" s="6"/>
      <c r="E1451" s="4"/>
      <c r="F1451" s="4"/>
      <c r="G1451" s="4"/>
      <c r="H1451" s="4"/>
      <c r="I1451" s="4"/>
      <c r="J1451" s="4"/>
      <c r="K1451" s="4"/>
      <c r="L1451" s="6"/>
      <c r="M1451" s="5"/>
    </row>
    <row r="1452" spans="1:13">
      <c r="A1452" s="48"/>
      <c r="B1452" s="4"/>
      <c r="C1452" s="4"/>
      <c r="D1452" s="6"/>
      <c r="E1452" s="4"/>
      <c r="F1452" s="4"/>
      <c r="G1452" s="4"/>
      <c r="H1452" s="4"/>
      <c r="I1452" s="4"/>
      <c r="J1452" s="4"/>
      <c r="K1452" s="4"/>
      <c r="L1452" s="6"/>
      <c r="M1452" s="5"/>
    </row>
    <row r="1453" spans="1:13">
      <c r="A1453" s="48"/>
      <c r="B1453" s="4"/>
      <c r="C1453" s="4"/>
      <c r="D1453" s="6"/>
      <c r="E1453" s="4"/>
      <c r="F1453" s="4"/>
      <c r="G1453" s="4"/>
      <c r="H1453" s="4"/>
      <c r="I1453" s="4"/>
      <c r="J1453" s="4"/>
      <c r="K1453" s="4"/>
      <c r="L1453" s="6"/>
      <c r="M1453" s="5"/>
    </row>
    <row r="1454" spans="1:13">
      <c r="A1454" s="48"/>
      <c r="B1454" s="4"/>
      <c r="C1454" s="4"/>
      <c r="D1454" s="6"/>
      <c r="E1454" s="4"/>
      <c r="F1454" s="4"/>
      <c r="G1454" s="4"/>
      <c r="H1454" s="4"/>
      <c r="I1454" s="4"/>
      <c r="J1454" s="4"/>
      <c r="K1454" s="4"/>
      <c r="L1454" s="6"/>
      <c r="M1454" s="5"/>
    </row>
    <row r="1455" spans="1:13">
      <c r="A1455" s="48"/>
      <c r="B1455" s="4"/>
      <c r="C1455" s="4"/>
      <c r="D1455" s="6"/>
      <c r="E1455" s="4"/>
      <c r="F1455" s="4"/>
      <c r="G1455" s="4"/>
      <c r="H1455" s="4"/>
      <c r="I1455" s="4"/>
      <c r="J1455" s="4"/>
      <c r="K1455" s="4"/>
      <c r="L1455" s="6"/>
      <c r="M1455" s="5"/>
    </row>
    <row r="1456" spans="1:13">
      <c r="A1456" s="48"/>
      <c r="B1456" s="4"/>
      <c r="C1456" s="4"/>
      <c r="D1456" s="6"/>
      <c r="E1456" s="4"/>
      <c r="F1456" s="4"/>
      <c r="G1456" s="4"/>
      <c r="H1456" s="4"/>
      <c r="I1456" s="4"/>
      <c r="J1456" s="4"/>
      <c r="K1456" s="4"/>
      <c r="L1456" s="6"/>
      <c r="M1456" s="5"/>
    </row>
    <row r="1457" spans="1:13">
      <c r="A1457" s="48"/>
      <c r="B1457" s="4"/>
      <c r="C1457" s="4"/>
      <c r="D1457" s="6"/>
      <c r="E1457" s="4"/>
      <c r="F1457" s="4"/>
      <c r="G1457" s="4"/>
      <c r="H1457" s="4"/>
      <c r="I1457" s="4"/>
      <c r="J1457" s="4"/>
      <c r="K1457" s="4"/>
      <c r="L1457" s="6"/>
      <c r="M1457" s="5"/>
    </row>
    <row r="1458" spans="1:13">
      <c r="A1458" s="48"/>
      <c r="B1458" s="4"/>
      <c r="C1458" s="4"/>
      <c r="D1458" s="6"/>
      <c r="E1458" s="4"/>
      <c r="F1458" s="4"/>
      <c r="G1458" s="4"/>
      <c r="H1458" s="4"/>
      <c r="I1458" s="4"/>
      <c r="J1458" s="4"/>
      <c r="K1458" s="4"/>
      <c r="L1458" s="6"/>
      <c r="M1458" s="5"/>
    </row>
    <row r="1459" spans="1:13">
      <c r="A1459" s="48"/>
      <c r="B1459" s="4"/>
      <c r="C1459" s="4"/>
      <c r="D1459" s="6"/>
      <c r="E1459" s="4"/>
      <c r="F1459" s="4"/>
      <c r="G1459" s="4"/>
      <c r="H1459" s="4"/>
      <c r="I1459" s="4"/>
      <c r="J1459" s="4"/>
      <c r="K1459" s="4"/>
      <c r="L1459" s="6"/>
      <c r="M1459" s="5"/>
    </row>
    <row r="1460" spans="1:13">
      <c r="A1460" s="48"/>
      <c r="B1460" s="4"/>
      <c r="C1460" s="4"/>
      <c r="D1460" s="6"/>
      <c r="E1460" s="4"/>
      <c r="F1460" s="4"/>
      <c r="G1460" s="4"/>
      <c r="H1460" s="4"/>
      <c r="I1460" s="4"/>
      <c r="J1460" s="4"/>
      <c r="K1460" s="9"/>
      <c r="L1460" s="10"/>
      <c r="M1460" s="11"/>
    </row>
    <row r="1461" spans="1:13">
      <c r="A1461" s="48"/>
      <c r="B1461" s="4"/>
      <c r="C1461" s="4"/>
      <c r="D1461" s="6"/>
      <c r="E1461" s="4"/>
      <c r="F1461" s="4"/>
      <c r="G1461" s="4"/>
      <c r="H1461" s="4"/>
      <c r="I1461" s="4"/>
      <c r="J1461" s="4"/>
      <c r="K1461" s="9"/>
      <c r="L1461" s="10"/>
      <c r="M1461" s="11"/>
    </row>
    <row r="1462" spans="1:13">
      <c r="A1462" s="48"/>
      <c r="B1462" s="4"/>
      <c r="C1462" s="4"/>
      <c r="D1462" s="6"/>
      <c r="E1462" s="4"/>
      <c r="F1462" s="4"/>
      <c r="G1462" s="4"/>
      <c r="H1462" s="4"/>
      <c r="I1462" s="4"/>
      <c r="J1462" s="4"/>
      <c r="K1462" s="4"/>
      <c r="L1462" s="6"/>
      <c r="M1462" s="5"/>
    </row>
    <row r="1463" spans="1:13">
      <c r="A1463" s="48"/>
      <c r="B1463" s="4"/>
      <c r="C1463" s="4"/>
      <c r="D1463" s="6"/>
      <c r="E1463" s="4"/>
      <c r="F1463" s="4"/>
      <c r="G1463" s="4"/>
      <c r="H1463" s="4"/>
      <c r="I1463" s="4"/>
      <c r="J1463" s="4"/>
      <c r="K1463" s="4"/>
      <c r="L1463" s="6"/>
      <c r="M1463" s="5"/>
    </row>
    <row r="1464" spans="1:13">
      <c r="A1464" s="48"/>
      <c r="B1464" s="4"/>
      <c r="C1464" s="4"/>
      <c r="D1464" s="6"/>
      <c r="E1464" s="4"/>
      <c r="F1464" s="4"/>
      <c r="G1464" s="4"/>
      <c r="H1464" s="4"/>
      <c r="I1464" s="4"/>
      <c r="J1464" s="4"/>
      <c r="K1464" s="4"/>
      <c r="L1464" s="6"/>
      <c r="M1464" s="5"/>
    </row>
    <row r="1465" spans="1:13">
      <c r="A1465" s="48"/>
      <c r="B1465" s="4"/>
      <c r="C1465" s="4"/>
      <c r="D1465" s="6"/>
      <c r="E1465" s="4"/>
      <c r="F1465" s="4"/>
      <c r="G1465" s="4"/>
      <c r="H1465" s="4"/>
      <c r="I1465" s="4"/>
      <c r="J1465" s="4"/>
      <c r="K1465" s="4"/>
      <c r="L1465" s="6"/>
      <c r="M1465" s="5"/>
    </row>
    <row r="1466" spans="1:13">
      <c r="A1466" s="48"/>
      <c r="B1466" s="4"/>
      <c r="C1466" s="4"/>
      <c r="D1466" s="6"/>
      <c r="E1466" s="4"/>
      <c r="F1466" s="4"/>
      <c r="G1466" s="4"/>
      <c r="H1466" s="4"/>
      <c r="I1466" s="4"/>
      <c r="J1466" s="4"/>
      <c r="K1466" s="4"/>
      <c r="L1466" s="6"/>
      <c r="M1466" s="5"/>
    </row>
    <row r="1467" spans="1:13">
      <c r="A1467" s="48"/>
      <c r="B1467" s="4"/>
      <c r="C1467" s="4"/>
      <c r="D1467" s="6"/>
      <c r="E1467" s="4"/>
      <c r="F1467" s="4"/>
      <c r="G1467" s="4"/>
      <c r="H1467" s="4"/>
      <c r="I1467" s="4"/>
      <c r="J1467" s="4"/>
      <c r="K1467" s="4"/>
      <c r="L1467" s="6"/>
      <c r="M1467" s="5"/>
    </row>
    <row r="1468" spans="1:13">
      <c r="A1468" s="48"/>
      <c r="B1468" s="4"/>
      <c r="C1468" s="4"/>
      <c r="D1468" s="6"/>
      <c r="E1468" s="4"/>
      <c r="F1468" s="4"/>
      <c r="G1468" s="4"/>
      <c r="H1468" s="4"/>
      <c r="I1468" s="4"/>
      <c r="J1468" s="4"/>
      <c r="K1468" s="4"/>
      <c r="L1468" s="6"/>
      <c r="M1468" s="5"/>
    </row>
    <row r="1469" spans="1:13">
      <c r="A1469" s="48"/>
      <c r="B1469" s="4"/>
      <c r="C1469" s="4"/>
      <c r="D1469" s="6"/>
      <c r="E1469" s="4"/>
      <c r="F1469" s="4"/>
      <c r="G1469" s="4"/>
      <c r="H1469" s="4"/>
      <c r="I1469" s="4"/>
      <c r="J1469" s="4"/>
      <c r="K1469" s="4"/>
      <c r="L1469" s="6"/>
      <c r="M1469" s="5"/>
    </row>
    <row r="1470" spans="1:13">
      <c r="A1470" s="48"/>
      <c r="B1470" s="4"/>
      <c r="C1470" s="4"/>
      <c r="D1470" s="6"/>
      <c r="E1470" s="4"/>
      <c r="F1470" s="4"/>
      <c r="G1470" s="4"/>
      <c r="H1470" s="4"/>
      <c r="I1470" s="4"/>
      <c r="J1470" s="4"/>
      <c r="K1470" s="4"/>
      <c r="L1470" s="6"/>
      <c r="M1470" s="5"/>
    </row>
    <row r="1471" spans="1:13">
      <c r="A1471" s="48"/>
      <c r="B1471" s="4"/>
      <c r="C1471" s="4"/>
      <c r="D1471" s="6"/>
      <c r="E1471" s="4"/>
      <c r="F1471" s="4"/>
      <c r="G1471" s="4"/>
      <c r="H1471" s="4"/>
      <c r="I1471" s="4"/>
      <c r="J1471" s="4"/>
      <c r="K1471" s="9"/>
      <c r="L1471" s="10"/>
      <c r="M1471" s="11"/>
    </row>
    <row r="1472" spans="1:13">
      <c r="A1472" s="48"/>
      <c r="B1472" s="4"/>
      <c r="C1472" s="4"/>
      <c r="D1472" s="6"/>
      <c r="E1472" s="4"/>
      <c r="F1472" s="4"/>
      <c r="G1472" s="4"/>
      <c r="H1472" s="4"/>
      <c r="I1472" s="4"/>
      <c r="J1472" s="4"/>
      <c r="K1472" s="9"/>
      <c r="L1472" s="10"/>
      <c r="M1472" s="11"/>
    </row>
    <row r="1473" spans="1:13">
      <c r="A1473" s="48"/>
      <c r="B1473" s="4"/>
      <c r="C1473" s="4"/>
      <c r="D1473" s="6"/>
      <c r="E1473" s="4"/>
      <c r="F1473" s="4"/>
      <c r="G1473" s="4"/>
      <c r="H1473" s="4"/>
      <c r="I1473" s="4"/>
      <c r="J1473" s="4"/>
      <c r="K1473" s="9"/>
      <c r="L1473" s="10"/>
      <c r="M1473" s="11"/>
    </row>
    <row r="1474" spans="1:13">
      <c r="A1474" s="48"/>
      <c r="B1474" s="4"/>
      <c r="C1474" s="4"/>
      <c r="D1474" s="6"/>
      <c r="E1474" s="4"/>
      <c r="F1474" s="4"/>
      <c r="G1474" s="4"/>
      <c r="H1474" s="4"/>
      <c r="I1474" s="4"/>
      <c r="J1474" s="4"/>
      <c r="K1474" s="9"/>
      <c r="L1474" s="10"/>
      <c r="M1474" s="11"/>
    </row>
    <row r="1475" spans="1:13">
      <c r="A1475" s="48"/>
      <c r="B1475" s="4"/>
      <c r="C1475" s="4"/>
      <c r="D1475" s="6"/>
      <c r="E1475" s="4"/>
      <c r="F1475" s="4"/>
      <c r="G1475" s="4"/>
      <c r="H1475" s="4"/>
      <c r="I1475" s="4"/>
      <c r="J1475" s="4"/>
      <c r="K1475" s="4"/>
      <c r="L1475" s="6"/>
      <c r="M1475" s="5"/>
    </row>
    <row r="1476" spans="1:13">
      <c r="A1476" s="48"/>
      <c r="B1476" s="4"/>
      <c r="C1476" s="4"/>
      <c r="D1476" s="6"/>
      <c r="E1476" s="4"/>
      <c r="F1476" s="4"/>
      <c r="G1476" s="4"/>
      <c r="H1476" s="4"/>
      <c r="I1476" s="4"/>
      <c r="J1476" s="4"/>
      <c r="K1476" s="4"/>
      <c r="L1476" s="6"/>
      <c r="M1476" s="5"/>
    </row>
    <row r="1477" spans="1:13">
      <c r="A1477" s="48"/>
      <c r="B1477" s="4"/>
      <c r="C1477" s="4"/>
      <c r="D1477" s="6"/>
      <c r="E1477" s="4"/>
      <c r="F1477" s="4"/>
      <c r="G1477" s="4"/>
      <c r="H1477" s="4"/>
      <c r="I1477" s="4"/>
      <c r="J1477" s="4"/>
      <c r="K1477" s="4"/>
      <c r="L1477" s="6"/>
      <c r="M1477" s="5"/>
    </row>
    <row r="1478" spans="1:13">
      <c r="A1478" s="48"/>
      <c r="B1478" s="4"/>
      <c r="C1478" s="4"/>
      <c r="D1478" s="6"/>
      <c r="E1478" s="4"/>
      <c r="F1478" s="4"/>
      <c r="G1478" s="4"/>
      <c r="H1478" s="4"/>
      <c r="I1478" s="4"/>
      <c r="J1478" s="4"/>
      <c r="K1478" s="4"/>
      <c r="L1478" s="6"/>
      <c r="M1478" s="5"/>
    </row>
    <row r="1479" spans="1:13">
      <c r="A1479" s="48"/>
      <c r="B1479" s="4"/>
      <c r="C1479" s="4"/>
      <c r="D1479" s="6"/>
      <c r="E1479" s="4"/>
      <c r="F1479" s="4"/>
      <c r="G1479" s="4"/>
      <c r="H1479" s="4"/>
      <c r="I1479" s="4"/>
      <c r="J1479" s="4"/>
      <c r="K1479" s="4"/>
      <c r="L1479" s="6"/>
      <c r="M1479" s="5"/>
    </row>
    <row r="1480" spans="1:13">
      <c r="A1480" s="48"/>
      <c r="B1480" s="4"/>
      <c r="C1480" s="4"/>
      <c r="D1480" s="6"/>
      <c r="E1480" s="4"/>
      <c r="F1480" s="4"/>
      <c r="G1480" s="4"/>
      <c r="H1480" s="4"/>
      <c r="I1480" s="4"/>
      <c r="J1480" s="4"/>
      <c r="K1480" s="4"/>
      <c r="L1480" s="6"/>
      <c r="M1480" s="5"/>
    </row>
    <row r="1481" spans="1:13">
      <c r="A1481" s="48"/>
      <c r="B1481" s="4"/>
      <c r="C1481" s="4"/>
      <c r="D1481" s="6"/>
      <c r="E1481" s="4"/>
      <c r="F1481" s="4"/>
      <c r="G1481" s="4"/>
      <c r="H1481" s="4"/>
      <c r="I1481" s="4"/>
      <c r="J1481" s="4"/>
      <c r="K1481" s="4"/>
      <c r="L1481" s="6"/>
      <c r="M1481" s="5"/>
    </row>
    <row r="1482" spans="1:13">
      <c r="A1482" s="48"/>
      <c r="B1482" s="4"/>
      <c r="C1482" s="4"/>
      <c r="D1482" s="6"/>
      <c r="E1482" s="4"/>
      <c r="F1482" s="4"/>
      <c r="G1482" s="4"/>
      <c r="H1482" s="4"/>
      <c r="I1482" s="4"/>
      <c r="J1482" s="4"/>
      <c r="K1482" s="4"/>
      <c r="L1482" s="6"/>
      <c r="M1482" s="5"/>
    </row>
    <row r="1483" spans="1:13">
      <c r="A1483" s="48"/>
      <c r="B1483" s="4"/>
      <c r="C1483" s="4"/>
      <c r="D1483" s="6"/>
      <c r="E1483" s="4"/>
      <c r="F1483" s="4"/>
      <c r="G1483" s="4"/>
      <c r="H1483" s="4"/>
      <c r="I1483" s="4"/>
      <c r="J1483" s="4"/>
      <c r="K1483" s="4"/>
      <c r="L1483" s="6"/>
      <c r="M1483" s="5"/>
    </row>
    <row r="1484" spans="1:13">
      <c r="A1484" s="48"/>
      <c r="B1484" s="4"/>
      <c r="C1484" s="4"/>
      <c r="D1484" s="6"/>
      <c r="E1484" s="4"/>
      <c r="F1484" s="4"/>
      <c r="G1484" s="4"/>
      <c r="H1484" s="4"/>
      <c r="I1484" s="4"/>
      <c r="J1484" s="4"/>
      <c r="K1484" s="4"/>
      <c r="L1484" s="6"/>
      <c r="M1484" s="5"/>
    </row>
    <row r="1485" spans="1:13">
      <c r="A1485" s="48"/>
      <c r="B1485" s="4"/>
      <c r="C1485" s="4"/>
      <c r="D1485" s="6"/>
      <c r="E1485" s="4"/>
      <c r="F1485" s="4"/>
      <c r="G1485" s="4"/>
      <c r="H1485" s="4"/>
      <c r="I1485" s="4"/>
      <c r="J1485" s="4"/>
      <c r="K1485" s="4"/>
      <c r="L1485" s="6"/>
      <c r="M1485" s="5"/>
    </row>
    <row r="1486" spans="1:13">
      <c r="A1486" s="48"/>
      <c r="B1486" s="4"/>
      <c r="C1486" s="4"/>
      <c r="D1486" s="6"/>
      <c r="E1486" s="4"/>
      <c r="F1486" s="4"/>
      <c r="G1486" s="4"/>
      <c r="H1486" s="4"/>
      <c r="I1486" s="4"/>
      <c r="J1486" s="4"/>
      <c r="K1486" s="4"/>
      <c r="L1486" s="6"/>
      <c r="M1486" s="5"/>
    </row>
    <row r="1487" spans="1:13">
      <c r="A1487" s="48"/>
      <c r="B1487" s="4"/>
      <c r="C1487" s="4"/>
      <c r="D1487" s="6"/>
      <c r="E1487" s="4"/>
      <c r="F1487" s="4"/>
      <c r="G1487" s="4"/>
      <c r="H1487" s="4"/>
      <c r="I1487" s="4"/>
      <c r="J1487" s="4"/>
      <c r="K1487" s="9"/>
      <c r="L1487" s="10"/>
      <c r="M1487" s="11"/>
    </row>
    <row r="1488" spans="1:13">
      <c r="A1488" s="48"/>
      <c r="B1488" s="4"/>
      <c r="C1488" s="4"/>
      <c r="D1488" s="6"/>
      <c r="E1488" s="4"/>
      <c r="F1488" s="4"/>
      <c r="G1488" s="4"/>
      <c r="H1488" s="4"/>
      <c r="I1488" s="4"/>
      <c r="J1488" s="4"/>
      <c r="K1488" s="4"/>
      <c r="L1488" s="6"/>
      <c r="M1488" s="5"/>
    </row>
    <row r="1489" spans="1:13">
      <c r="A1489" s="48"/>
      <c r="B1489" s="4"/>
      <c r="C1489" s="4"/>
      <c r="D1489" s="6"/>
      <c r="E1489" s="4"/>
      <c r="F1489" s="4"/>
      <c r="G1489" s="4"/>
      <c r="H1489" s="4"/>
      <c r="I1489" s="4"/>
      <c r="J1489" s="4"/>
      <c r="K1489" s="4"/>
      <c r="L1489" s="6"/>
      <c r="M1489" s="5"/>
    </row>
    <row r="1490" spans="1:13">
      <c r="A1490" s="48"/>
      <c r="B1490" s="4"/>
      <c r="C1490" s="4"/>
      <c r="D1490" s="6"/>
      <c r="E1490" s="4"/>
      <c r="F1490" s="4"/>
      <c r="G1490" s="4"/>
      <c r="H1490" s="4"/>
      <c r="I1490" s="4"/>
      <c r="J1490" s="4"/>
      <c r="K1490" s="4"/>
      <c r="L1490" s="6"/>
      <c r="M1490" s="5"/>
    </row>
    <row r="1491" spans="1:13">
      <c r="A1491" s="48"/>
      <c r="B1491" s="4"/>
      <c r="C1491" s="4"/>
      <c r="D1491" s="6"/>
      <c r="E1491" s="4"/>
      <c r="F1491" s="4"/>
      <c r="G1491" s="4"/>
      <c r="H1491" s="4"/>
      <c r="I1491" s="4"/>
      <c r="J1491" s="4"/>
      <c r="K1491" s="4"/>
      <c r="L1491" s="6"/>
      <c r="M1491" s="5"/>
    </row>
    <row r="1492" spans="1:13">
      <c r="A1492" s="48"/>
      <c r="B1492" s="4"/>
      <c r="C1492" s="4"/>
      <c r="D1492" s="6"/>
      <c r="E1492" s="4"/>
      <c r="F1492" s="4"/>
      <c r="G1492" s="4"/>
      <c r="H1492" s="4"/>
      <c r="I1492" s="4"/>
      <c r="J1492" s="4"/>
      <c r="K1492" s="9"/>
      <c r="L1492" s="10"/>
      <c r="M1492" s="11"/>
    </row>
    <row r="1493" spans="1:13">
      <c r="A1493" s="48"/>
      <c r="B1493" s="4"/>
      <c r="C1493" s="4"/>
      <c r="D1493" s="6"/>
      <c r="E1493" s="4"/>
      <c r="F1493" s="4"/>
      <c r="G1493" s="4"/>
      <c r="H1493" s="4"/>
      <c r="I1493" s="4"/>
      <c r="J1493" s="4"/>
      <c r="K1493" s="9"/>
      <c r="L1493" s="10"/>
      <c r="M1493" s="11"/>
    </row>
    <row r="1494" spans="1:13">
      <c r="A1494" s="48"/>
      <c r="B1494" s="4"/>
      <c r="C1494" s="4"/>
      <c r="D1494" s="6"/>
      <c r="E1494" s="4"/>
      <c r="F1494" s="4"/>
      <c r="G1494" s="4"/>
      <c r="H1494" s="4"/>
      <c r="I1494" s="4"/>
      <c r="J1494" s="4"/>
      <c r="K1494" s="4"/>
      <c r="L1494" s="6"/>
      <c r="M1494" s="5"/>
    </row>
    <row r="1495" spans="1:13">
      <c r="A1495" s="48"/>
      <c r="B1495" s="4"/>
      <c r="C1495" s="4"/>
      <c r="D1495" s="6"/>
      <c r="E1495" s="4"/>
      <c r="F1495" s="4"/>
      <c r="G1495" s="4"/>
      <c r="H1495" s="4"/>
      <c r="I1495" s="4"/>
      <c r="J1495" s="4"/>
      <c r="K1495" s="4"/>
      <c r="L1495" s="6"/>
      <c r="M1495" s="5"/>
    </row>
    <row r="1496" spans="1:13">
      <c r="A1496" s="48"/>
      <c r="B1496" s="4"/>
      <c r="C1496" s="4"/>
      <c r="D1496" s="6"/>
      <c r="E1496" s="4"/>
      <c r="F1496" s="4"/>
      <c r="G1496" s="4"/>
      <c r="H1496" s="4"/>
      <c r="I1496" s="4"/>
      <c r="J1496" s="4"/>
      <c r="K1496" s="4"/>
      <c r="L1496" s="6"/>
      <c r="M1496" s="5"/>
    </row>
    <row r="1497" spans="1:13">
      <c r="A1497" s="48"/>
      <c r="B1497" s="4"/>
      <c r="C1497" s="4"/>
      <c r="D1497" s="6"/>
      <c r="E1497" s="4"/>
      <c r="F1497" s="4"/>
      <c r="G1497" s="4"/>
      <c r="H1497" s="4"/>
      <c r="I1497" s="4"/>
      <c r="J1497" s="4"/>
      <c r="K1497" s="4"/>
      <c r="L1497" s="6"/>
      <c r="M1497" s="5"/>
    </row>
    <row r="1498" spans="1:13">
      <c r="A1498" s="48"/>
      <c r="B1498" s="4"/>
      <c r="C1498" s="4"/>
      <c r="D1498" s="6"/>
      <c r="E1498" s="4"/>
      <c r="F1498" s="4"/>
      <c r="G1498" s="4"/>
      <c r="H1498" s="4"/>
      <c r="I1498" s="4"/>
      <c r="J1498" s="4"/>
      <c r="K1498" s="4"/>
      <c r="L1498" s="6"/>
      <c r="M1498" s="5"/>
    </row>
    <row r="1499" spans="1:13">
      <c r="A1499" s="48"/>
      <c r="B1499" s="4"/>
      <c r="C1499" s="4"/>
      <c r="D1499" s="6"/>
      <c r="E1499" s="4"/>
      <c r="F1499" s="4"/>
      <c r="G1499" s="4"/>
      <c r="H1499" s="4"/>
      <c r="I1499" s="4"/>
      <c r="J1499" s="4"/>
      <c r="K1499" s="4"/>
      <c r="L1499" s="6"/>
      <c r="M1499" s="5"/>
    </row>
    <row r="1500" spans="1:13">
      <c r="A1500" s="48"/>
      <c r="B1500" s="4"/>
      <c r="C1500" s="4"/>
      <c r="D1500" s="6"/>
      <c r="E1500" s="4"/>
      <c r="F1500" s="4"/>
      <c r="G1500" s="4"/>
      <c r="H1500" s="4"/>
      <c r="I1500" s="4"/>
      <c r="J1500" s="4"/>
      <c r="K1500" s="4"/>
      <c r="L1500" s="6"/>
      <c r="M1500" s="5"/>
    </row>
    <row r="1501" spans="1:13">
      <c r="A1501" s="48"/>
      <c r="B1501" s="4"/>
      <c r="C1501" s="4"/>
      <c r="D1501" s="6"/>
      <c r="E1501" s="4"/>
      <c r="F1501" s="4"/>
      <c r="G1501" s="4"/>
      <c r="H1501" s="4"/>
      <c r="I1501" s="4"/>
      <c r="J1501" s="4"/>
      <c r="K1501" s="4"/>
      <c r="L1501" s="6"/>
      <c r="M1501" s="5"/>
    </row>
    <row r="1502" spans="1:13">
      <c r="A1502" s="48"/>
      <c r="B1502" s="4"/>
      <c r="C1502" s="4"/>
      <c r="D1502" s="6"/>
      <c r="E1502" s="4"/>
      <c r="F1502" s="4"/>
      <c r="G1502" s="4"/>
      <c r="H1502" s="4"/>
      <c r="I1502" s="4"/>
      <c r="J1502" s="4"/>
      <c r="K1502" s="4"/>
      <c r="L1502" s="6"/>
      <c r="M1502" s="5"/>
    </row>
    <row r="1503" spans="1:13">
      <c r="A1503" s="48"/>
      <c r="B1503" s="4"/>
      <c r="C1503" s="4"/>
      <c r="D1503" s="6"/>
      <c r="E1503" s="4"/>
      <c r="F1503" s="4"/>
      <c r="G1503" s="4"/>
      <c r="H1503" s="4"/>
      <c r="I1503" s="4"/>
      <c r="J1503" s="4"/>
      <c r="K1503" s="4"/>
      <c r="L1503" s="6"/>
      <c r="M1503" s="5"/>
    </row>
    <row r="1504" spans="1:13">
      <c r="A1504" s="48"/>
      <c r="B1504" s="4"/>
      <c r="C1504" s="4"/>
      <c r="D1504" s="6"/>
      <c r="E1504" s="4"/>
      <c r="F1504" s="4"/>
      <c r="G1504" s="4"/>
      <c r="H1504" s="4"/>
      <c r="I1504" s="4"/>
      <c r="J1504" s="4"/>
      <c r="K1504" s="4"/>
      <c r="L1504" s="6"/>
      <c r="M1504" s="5"/>
    </row>
    <row r="1505" spans="1:13">
      <c r="A1505" s="48"/>
      <c r="B1505" s="4"/>
      <c r="C1505" s="4"/>
      <c r="D1505" s="6"/>
      <c r="E1505" s="4"/>
      <c r="F1505" s="4"/>
      <c r="G1505" s="4"/>
      <c r="H1505" s="4"/>
      <c r="I1505" s="4"/>
      <c r="J1505" s="4"/>
      <c r="K1505" s="9"/>
      <c r="L1505" s="10"/>
      <c r="M1505" s="11"/>
    </row>
    <row r="1506" spans="1:13">
      <c r="A1506" s="48"/>
      <c r="B1506" s="4"/>
      <c r="C1506" s="4"/>
      <c r="D1506" s="6"/>
      <c r="E1506" s="4"/>
      <c r="F1506" s="4"/>
      <c r="G1506" s="4"/>
      <c r="H1506" s="4"/>
      <c r="I1506" s="4"/>
      <c r="J1506" s="4"/>
      <c r="K1506" s="4"/>
      <c r="L1506" s="6"/>
      <c r="M1506" s="5"/>
    </row>
    <row r="1507" spans="1:13">
      <c r="A1507" s="48"/>
      <c r="B1507" s="4"/>
      <c r="C1507" s="4"/>
      <c r="D1507" s="6"/>
      <c r="E1507" s="4"/>
      <c r="F1507" s="4"/>
      <c r="G1507" s="4"/>
      <c r="H1507" s="4"/>
      <c r="I1507" s="4"/>
      <c r="J1507" s="4"/>
      <c r="K1507" s="4"/>
      <c r="L1507" s="6"/>
      <c r="M1507" s="5"/>
    </row>
    <row r="1508" spans="1:13">
      <c r="A1508" s="48"/>
      <c r="B1508" s="4"/>
      <c r="C1508" s="4"/>
      <c r="D1508" s="6"/>
      <c r="E1508" s="4"/>
      <c r="F1508" s="4"/>
      <c r="G1508" s="4"/>
      <c r="H1508" s="4"/>
      <c r="I1508" s="4"/>
      <c r="J1508" s="4"/>
      <c r="K1508" s="4"/>
      <c r="L1508" s="6"/>
      <c r="M1508" s="5"/>
    </row>
    <row r="1509" spans="1:13">
      <c r="A1509" s="48"/>
      <c r="B1509" s="4"/>
      <c r="C1509" s="4"/>
      <c r="D1509" s="6"/>
      <c r="E1509" s="4"/>
      <c r="F1509" s="4"/>
      <c r="G1509" s="4"/>
      <c r="H1509" s="4"/>
      <c r="I1509" s="4"/>
      <c r="J1509" s="4"/>
      <c r="K1509" s="4"/>
      <c r="L1509" s="6"/>
      <c r="M1509" s="5"/>
    </row>
    <row r="1510" spans="1:13">
      <c r="A1510" s="48"/>
      <c r="B1510" s="4"/>
      <c r="C1510" s="4"/>
      <c r="D1510" s="6"/>
      <c r="E1510" s="4"/>
      <c r="F1510" s="4"/>
      <c r="G1510" s="4"/>
      <c r="H1510" s="4"/>
      <c r="I1510" s="4"/>
      <c r="J1510" s="4"/>
      <c r="K1510" s="4"/>
      <c r="L1510" s="6"/>
      <c r="M1510" s="5"/>
    </row>
    <row r="1511" spans="1:13">
      <c r="A1511" s="48"/>
      <c r="B1511" s="4"/>
      <c r="C1511" s="4"/>
      <c r="D1511" s="6"/>
      <c r="E1511" s="4"/>
      <c r="F1511" s="4"/>
      <c r="G1511" s="4"/>
      <c r="H1511" s="4"/>
      <c r="I1511" s="4"/>
      <c r="J1511" s="4"/>
      <c r="K1511" s="4"/>
      <c r="L1511" s="6"/>
      <c r="M1511" s="5"/>
    </row>
    <row r="1512" spans="1:13">
      <c r="A1512" s="48"/>
      <c r="B1512" s="4"/>
      <c r="C1512" s="4"/>
      <c r="D1512" s="6"/>
      <c r="E1512" s="4"/>
      <c r="F1512" s="4"/>
      <c r="G1512" s="4"/>
      <c r="H1512" s="4"/>
      <c r="I1512" s="4"/>
      <c r="J1512" s="4"/>
      <c r="K1512" s="4"/>
      <c r="L1512" s="6"/>
      <c r="M1512" s="5"/>
    </row>
    <row r="1513" spans="1:13">
      <c r="A1513" s="48"/>
      <c r="B1513" s="4"/>
      <c r="C1513" s="4"/>
      <c r="D1513" s="6"/>
      <c r="E1513" s="4"/>
      <c r="F1513" s="4"/>
      <c r="G1513" s="4"/>
      <c r="H1513" s="4"/>
      <c r="I1513" s="4"/>
      <c r="J1513" s="4"/>
      <c r="K1513" s="4"/>
      <c r="L1513" s="6"/>
      <c r="M1513" s="5"/>
    </row>
    <row r="1514" spans="1:13">
      <c r="A1514" s="48"/>
      <c r="B1514" s="4"/>
      <c r="C1514" s="4"/>
      <c r="D1514" s="6"/>
      <c r="E1514" s="4"/>
      <c r="F1514" s="4"/>
      <c r="G1514" s="4"/>
      <c r="H1514" s="4"/>
      <c r="I1514" s="4"/>
      <c r="J1514" s="4"/>
      <c r="K1514" s="4"/>
      <c r="L1514" s="6"/>
      <c r="M1514" s="5"/>
    </row>
    <row r="1515" spans="1:13">
      <c r="A1515" s="48"/>
      <c r="B1515" s="4"/>
      <c r="C1515" s="4"/>
      <c r="D1515" s="6"/>
      <c r="E1515" s="4"/>
      <c r="F1515" s="4"/>
      <c r="G1515" s="4"/>
      <c r="H1515" s="4"/>
      <c r="I1515" s="4"/>
      <c r="J1515" s="4"/>
      <c r="K1515" s="4"/>
      <c r="L1515" s="6"/>
      <c r="M1515" s="5"/>
    </row>
    <row r="1516" spans="1:13">
      <c r="A1516" s="48"/>
      <c r="B1516" s="4"/>
      <c r="C1516" s="4"/>
      <c r="D1516" s="6"/>
      <c r="E1516" s="4"/>
      <c r="F1516" s="4"/>
      <c r="G1516" s="4"/>
      <c r="H1516" s="4"/>
      <c r="I1516" s="4"/>
      <c r="J1516" s="4"/>
      <c r="K1516" s="4"/>
      <c r="L1516" s="6"/>
      <c r="M1516" s="5"/>
    </row>
    <row r="1517" spans="1:13">
      <c r="A1517" s="48"/>
      <c r="B1517" s="4"/>
      <c r="C1517" s="4"/>
      <c r="D1517" s="6"/>
      <c r="E1517" s="4"/>
      <c r="F1517" s="4"/>
      <c r="G1517" s="4"/>
      <c r="H1517" s="4"/>
      <c r="I1517" s="4"/>
      <c r="J1517" s="4"/>
      <c r="K1517" s="4"/>
      <c r="L1517" s="6"/>
      <c r="M1517" s="5"/>
    </row>
    <row r="1518" spans="1:13">
      <c r="A1518" s="48"/>
      <c r="B1518" s="4"/>
      <c r="C1518" s="4"/>
      <c r="D1518" s="6"/>
      <c r="E1518" s="4"/>
      <c r="F1518" s="4"/>
      <c r="G1518" s="4"/>
      <c r="H1518" s="4"/>
      <c r="I1518" s="4"/>
      <c r="J1518" s="4"/>
      <c r="K1518" s="29"/>
      <c r="L1518" s="30"/>
      <c r="M1518" s="31"/>
    </row>
    <row r="1519" spans="1:13">
      <c r="A1519" s="48"/>
      <c r="B1519" s="4"/>
      <c r="C1519" s="4"/>
      <c r="D1519" s="6"/>
      <c r="E1519" s="4"/>
      <c r="F1519" s="4"/>
      <c r="G1519" s="4"/>
      <c r="H1519" s="4"/>
      <c r="I1519" s="4"/>
      <c r="J1519" s="4"/>
      <c r="K1519" s="9"/>
      <c r="L1519" s="10"/>
      <c r="M1519" s="11"/>
    </row>
    <row r="1520" spans="1:13">
      <c r="A1520" s="48"/>
      <c r="B1520" s="4"/>
      <c r="C1520" s="4"/>
      <c r="D1520" s="6"/>
      <c r="E1520" s="4"/>
      <c r="F1520" s="4"/>
      <c r="G1520" s="4"/>
      <c r="H1520" s="4"/>
      <c r="I1520" s="4"/>
      <c r="J1520" s="4"/>
      <c r="K1520" s="9"/>
      <c r="L1520" s="10"/>
      <c r="M1520" s="11"/>
    </row>
    <row r="1521" spans="1:13" ht="15.75" thickBot="1">
      <c r="A1521" s="48"/>
      <c r="B1521" s="4"/>
      <c r="C1521" s="4"/>
      <c r="D1521" s="6"/>
      <c r="E1521" s="4"/>
      <c r="F1521" s="4"/>
      <c r="G1521" s="4"/>
      <c r="H1521" s="4"/>
      <c r="I1521" s="4"/>
      <c r="J1521" s="4"/>
      <c r="K1521" s="4"/>
      <c r="L1521" s="6"/>
      <c r="M1521" s="5"/>
    </row>
    <row r="1522" spans="1:13" ht="15.75" thickBot="1">
      <c r="A1522" s="50"/>
      <c r="B1522" s="376"/>
      <c r="C1522" s="377"/>
      <c r="D1522" s="378"/>
      <c r="E1522" s="26"/>
      <c r="F1522" s="26"/>
      <c r="G1522" s="26"/>
      <c r="H1522" s="26"/>
      <c r="I1522" s="26"/>
      <c r="J1522" s="26"/>
      <c r="K1522" s="27"/>
      <c r="L1522" s="27"/>
      <c r="M1522" s="28"/>
    </row>
    <row r="1523" spans="1:13">
      <c r="A1523" s="48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6"/>
      <c r="M1523" s="5"/>
    </row>
    <row r="1524" spans="1:13">
      <c r="A1524" s="48"/>
      <c r="B1524" s="4"/>
      <c r="C1524" s="4"/>
      <c r="D1524" s="6"/>
      <c r="E1524" s="4"/>
      <c r="F1524" s="4"/>
      <c r="G1524" s="4"/>
      <c r="H1524" s="4"/>
      <c r="I1524" s="4"/>
      <c r="J1524" s="4"/>
      <c r="K1524" s="4"/>
      <c r="L1524" s="6"/>
      <c r="M1524" s="5"/>
    </row>
    <row r="1525" spans="1:13">
      <c r="A1525" s="48"/>
      <c r="B1525" s="4"/>
      <c r="C1525" s="4"/>
      <c r="D1525" s="6"/>
      <c r="E1525" s="4"/>
      <c r="F1525" s="4"/>
      <c r="G1525" s="4"/>
      <c r="H1525" s="4"/>
      <c r="I1525" s="4"/>
      <c r="J1525" s="4"/>
      <c r="K1525" s="4"/>
      <c r="L1525" s="6"/>
      <c r="M1525" s="5"/>
    </row>
    <row r="1526" spans="1:13">
      <c r="A1526" s="48"/>
      <c r="B1526" s="4"/>
      <c r="C1526" s="4"/>
      <c r="D1526" s="6"/>
      <c r="E1526" s="4"/>
      <c r="F1526" s="4"/>
      <c r="G1526" s="4"/>
      <c r="H1526" s="4"/>
      <c r="I1526" s="4"/>
      <c r="J1526" s="4"/>
      <c r="K1526" s="4"/>
      <c r="L1526" s="6"/>
      <c r="M1526" s="5"/>
    </row>
    <row r="1527" spans="1:13">
      <c r="A1527" s="48"/>
      <c r="B1527" s="4"/>
      <c r="C1527" s="4"/>
      <c r="D1527" s="6"/>
      <c r="E1527" s="4"/>
      <c r="F1527" s="4"/>
      <c r="G1527" s="4"/>
      <c r="H1527" s="4"/>
      <c r="I1527" s="4"/>
      <c r="J1527" s="4"/>
      <c r="K1527" s="4"/>
      <c r="L1527" s="6"/>
      <c r="M1527" s="5"/>
    </row>
    <row r="1528" spans="1:13">
      <c r="A1528" s="48"/>
      <c r="B1528" s="4"/>
      <c r="C1528" s="4"/>
      <c r="D1528" s="6"/>
      <c r="E1528" s="4"/>
      <c r="F1528" s="4"/>
      <c r="G1528" s="4"/>
      <c r="H1528" s="4"/>
      <c r="I1528" s="4"/>
      <c r="J1528" s="4"/>
      <c r="K1528" s="9"/>
      <c r="L1528" s="10"/>
      <c r="M1528" s="11"/>
    </row>
    <row r="1529" spans="1:13">
      <c r="A1529" s="48"/>
      <c r="B1529" s="4"/>
      <c r="C1529" s="4"/>
      <c r="D1529" s="6"/>
      <c r="E1529" s="4"/>
      <c r="F1529" s="4"/>
      <c r="G1529" s="4"/>
      <c r="H1529" s="4"/>
      <c r="I1529" s="4"/>
      <c r="J1529" s="4"/>
      <c r="K1529" s="9"/>
      <c r="L1529" s="10"/>
      <c r="M1529" s="11"/>
    </row>
    <row r="1530" spans="1:13">
      <c r="A1530" s="48"/>
      <c r="B1530" s="4"/>
      <c r="C1530" s="4"/>
      <c r="D1530" s="6"/>
      <c r="E1530" s="4"/>
      <c r="F1530" s="4"/>
      <c r="G1530" s="4"/>
      <c r="H1530" s="4"/>
      <c r="I1530" s="4"/>
      <c r="J1530" s="4"/>
      <c r="K1530" s="4"/>
      <c r="L1530" s="6"/>
      <c r="M1530" s="5"/>
    </row>
    <row r="1531" spans="1:13">
      <c r="A1531" s="48"/>
      <c r="B1531" s="4"/>
      <c r="C1531" s="4"/>
      <c r="D1531" s="6"/>
      <c r="E1531" s="4"/>
      <c r="F1531" s="4"/>
      <c r="G1531" s="4"/>
      <c r="H1531" s="4"/>
      <c r="I1531" s="4"/>
      <c r="J1531" s="4"/>
      <c r="K1531" s="9"/>
      <c r="L1531" s="10"/>
      <c r="M1531" s="11"/>
    </row>
    <row r="1532" spans="1:13">
      <c r="A1532" s="48"/>
      <c r="B1532" s="4"/>
      <c r="C1532" s="4"/>
      <c r="D1532" s="6"/>
      <c r="E1532" s="4"/>
      <c r="F1532" s="4"/>
      <c r="G1532" s="4"/>
      <c r="H1532" s="4"/>
      <c r="I1532" s="4"/>
      <c r="J1532" s="4"/>
      <c r="K1532" s="9"/>
      <c r="L1532" s="10"/>
      <c r="M1532" s="11"/>
    </row>
    <row r="1533" spans="1:13">
      <c r="A1533" s="48"/>
      <c r="B1533" s="4"/>
      <c r="C1533" s="4"/>
      <c r="D1533" s="6"/>
      <c r="E1533" s="4"/>
      <c r="F1533" s="4"/>
      <c r="G1533" s="4"/>
      <c r="H1533" s="4"/>
      <c r="I1533" s="4"/>
      <c r="J1533" s="4"/>
      <c r="K1533" s="9"/>
      <c r="L1533" s="10"/>
      <c r="M1533" s="11"/>
    </row>
    <row r="1534" spans="1:13">
      <c r="A1534" s="48"/>
      <c r="B1534" s="4"/>
      <c r="C1534" s="4"/>
      <c r="D1534" s="6"/>
      <c r="E1534" s="4"/>
      <c r="F1534" s="4"/>
      <c r="G1534" s="4"/>
      <c r="H1534" s="4"/>
      <c r="I1534" s="4"/>
      <c r="J1534" s="4"/>
      <c r="K1534" s="9"/>
      <c r="L1534" s="10"/>
      <c r="M1534" s="11"/>
    </row>
    <row r="1535" spans="1:13">
      <c r="A1535" s="48"/>
      <c r="B1535" s="4"/>
      <c r="C1535" s="4"/>
      <c r="D1535" s="6"/>
      <c r="E1535" s="4"/>
      <c r="F1535" s="4"/>
      <c r="G1535" s="4"/>
      <c r="H1535" s="4"/>
      <c r="I1535" s="4"/>
      <c r="J1535" s="4"/>
      <c r="K1535" s="4"/>
      <c r="L1535" s="6"/>
      <c r="M1535" s="5"/>
    </row>
    <row r="1536" spans="1:13">
      <c r="A1536" s="48"/>
      <c r="B1536" s="4"/>
      <c r="C1536" s="4"/>
      <c r="D1536" s="6"/>
      <c r="E1536" s="4"/>
      <c r="F1536" s="4"/>
      <c r="G1536" s="4"/>
      <c r="H1536" s="4"/>
      <c r="I1536" s="4"/>
      <c r="J1536" s="4"/>
      <c r="K1536" s="4"/>
      <c r="L1536" s="6"/>
      <c r="M1536" s="5"/>
    </row>
    <row r="1537" spans="1:13">
      <c r="A1537" s="48"/>
      <c r="B1537" s="4"/>
      <c r="C1537" s="4"/>
      <c r="D1537" s="6"/>
      <c r="E1537" s="4"/>
      <c r="F1537" s="4"/>
      <c r="G1537" s="4"/>
      <c r="H1537" s="4"/>
      <c r="I1537" s="4"/>
      <c r="J1537" s="4"/>
      <c r="K1537" s="9"/>
      <c r="L1537" s="10"/>
      <c r="M1537" s="11"/>
    </row>
    <row r="1538" spans="1:13">
      <c r="A1538" s="48"/>
      <c r="B1538" s="4"/>
      <c r="C1538" s="4"/>
      <c r="D1538" s="6"/>
      <c r="E1538" s="4"/>
      <c r="F1538" s="4"/>
      <c r="G1538" s="4"/>
      <c r="H1538" s="4"/>
      <c r="I1538" s="4"/>
      <c r="J1538" s="4"/>
      <c r="K1538" s="9"/>
      <c r="L1538" s="10"/>
      <c r="M1538" s="11"/>
    </row>
    <row r="1539" spans="1:13">
      <c r="A1539" s="48"/>
      <c r="B1539" s="4"/>
      <c r="C1539" s="4"/>
      <c r="D1539" s="6"/>
      <c r="E1539" s="4"/>
      <c r="F1539" s="4"/>
      <c r="G1539" s="4"/>
      <c r="H1539" s="4"/>
      <c r="I1539" s="4"/>
      <c r="J1539" s="4"/>
      <c r="K1539" s="9"/>
      <c r="L1539" s="10"/>
      <c r="M1539" s="11"/>
    </row>
    <row r="1540" spans="1:13">
      <c r="A1540" s="48"/>
      <c r="B1540" s="4"/>
      <c r="C1540" s="4"/>
      <c r="D1540" s="6"/>
      <c r="E1540" s="4"/>
      <c r="F1540" s="4"/>
      <c r="G1540" s="4"/>
      <c r="H1540" s="4"/>
      <c r="I1540" s="4"/>
      <c r="J1540" s="4"/>
      <c r="K1540" s="9"/>
      <c r="L1540" s="10"/>
      <c r="M1540" s="11"/>
    </row>
    <row r="1541" spans="1:13">
      <c r="A1541" s="48"/>
      <c r="B1541" s="4"/>
      <c r="C1541" s="4"/>
      <c r="D1541" s="6"/>
      <c r="E1541" s="4"/>
      <c r="F1541" s="4"/>
      <c r="G1541" s="4"/>
      <c r="H1541" s="4"/>
      <c r="I1541" s="4"/>
      <c r="J1541" s="4"/>
      <c r="K1541" s="9"/>
      <c r="L1541" s="10"/>
      <c r="M1541" s="11"/>
    </row>
    <row r="1542" spans="1:13">
      <c r="A1542" s="48"/>
      <c r="B1542" s="4"/>
      <c r="C1542" s="4"/>
      <c r="D1542" s="6"/>
      <c r="E1542" s="4"/>
      <c r="F1542" s="4"/>
      <c r="G1542" s="4"/>
      <c r="H1542" s="4"/>
      <c r="I1542" s="4"/>
      <c r="J1542" s="4"/>
      <c r="K1542" s="4"/>
      <c r="L1542" s="6"/>
      <c r="M1542" s="5"/>
    </row>
    <row r="1543" spans="1:13">
      <c r="A1543" s="48"/>
      <c r="B1543" s="4"/>
      <c r="C1543" s="4"/>
      <c r="D1543" s="6"/>
      <c r="E1543" s="4"/>
      <c r="F1543" s="4"/>
      <c r="G1543" s="4"/>
      <c r="H1543" s="4"/>
      <c r="I1543" s="4"/>
      <c r="J1543" s="4"/>
      <c r="K1543" s="4"/>
      <c r="L1543" s="6"/>
      <c r="M1543" s="5"/>
    </row>
    <row r="1544" spans="1:13">
      <c r="A1544" s="48"/>
      <c r="B1544" s="4"/>
      <c r="C1544" s="4"/>
      <c r="D1544" s="6"/>
      <c r="E1544" s="4"/>
      <c r="F1544" s="4"/>
      <c r="G1544" s="4"/>
      <c r="H1544" s="4"/>
      <c r="I1544" s="4"/>
      <c r="J1544" s="4"/>
      <c r="K1544" s="4"/>
      <c r="L1544" s="6"/>
      <c r="M1544" s="5"/>
    </row>
    <row r="1545" spans="1:13">
      <c r="A1545" s="48"/>
      <c r="B1545" s="4"/>
      <c r="C1545" s="4"/>
      <c r="D1545" s="6"/>
      <c r="E1545" s="4"/>
      <c r="F1545" s="4"/>
      <c r="G1545" s="4"/>
      <c r="H1545" s="4"/>
      <c r="I1545" s="4"/>
      <c r="J1545" s="4"/>
      <c r="K1545" s="4"/>
      <c r="L1545" s="6"/>
      <c r="M1545" s="5"/>
    </row>
    <row r="1546" spans="1:13">
      <c r="A1546" s="48"/>
      <c r="B1546" s="4"/>
      <c r="C1546" s="4"/>
      <c r="D1546" s="6"/>
      <c r="E1546" s="4"/>
      <c r="F1546" s="4"/>
      <c r="G1546" s="4"/>
      <c r="H1546" s="4"/>
      <c r="I1546" s="4"/>
      <c r="J1546" s="4"/>
      <c r="K1546" s="4"/>
      <c r="L1546" s="6"/>
      <c r="M1546" s="5"/>
    </row>
    <row r="1547" spans="1:13">
      <c r="A1547" s="48"/>
      <c r="B1547" s="4"/>
      <c r="C1547" s="4"/>
      <c r="D1547" s="6"/>
      <c r="E1547" s="4"/>
      <c r="F1547" s="4"/>
      <c r="G1547" s="4"/>
      <c r="H1547" s="4"/>
      <c r="I1547" s="4"/>
      <c r="J1547" s="4"/>
      <c r="K1547" s="4"/>
      <c r="L1547" s="6"/>
      <c r="M1547" s="5"/>
    </row>
    <row r="1548" spans="1:13">
      <c r="A1548" s="48"/>
      <c r="B1548" s="4"/>
      <c r="C1548" s="4"/>
      <c r="D1548" s="6"/>
      <c r="E1548" s="4"/>
      <c r="F1548" s="4"/>
      <c r="G1548" s="4"/>
      <c r="H1548" s="4"/>
      <c r="I1548" s="4"/>
      <c r="J1548" s="4"/>
      <c r="K1548" s="4"/>
      <c r="L1548" s="6"/>
      <c r="M1548" s="5"/>
    </row>
    <row r="1549" spans="1:13">
      <c r="A1549" s="48"/>
      <c r="B1549" s="4"/>
      <c r="C1549" s="4"/>
      <c r="D1549" s="6"/>
      <c r="E1549" s="4"/>
      <c r="F1549" s="4"/>
      <c r="G1549" s="4"/>
      <c r="H1549" s="4"/>
      <c r="I1549" s="4"/>
      <c r="J1549" s="4"/>
      <c r="K1549" s="4"/>
      <c r="L1549" s="6"/>
      <c r="M1549" s="5"/>
    </row>
    <row r="1550" spans="1:13">
      <c r="A1550" s="48"/>
      <c r="B1550" s="4"/>
      <c r="C1550" s="4"/>
      <c r="D1550" s="6"/>
      <c r="E1550" s="4"/>
      <c r="F1550" s="4"/>
      <c r="G1550" s="4"/>
      <c r="H1550" s="4"/>
      <c r="I1550" s="4"/>
      <c r="J1550" s="4"/>
      <c r="K1550" s="4"/>
      <c r="L1550" s="6"/>
      <c r="M1550" s="5"/>
    </row>
    <row r="1551" spans="1:13">
      <c r="A1551" s="48"/>
      <c r="B1551" s="4"/>
      <c r="C1551" s="4"/>
      <c r="D1551" s="6"/>
      <c r="E1551" s="4"/>
      <c r="F1551" s="4"/>
      <c r="G1551" s="4"/>
      <c r="H1551" s="4"/>
      <c r="I1551" s="4"/>
      <c r="J1551" s="4"/>
      <c r="K1551" s="4"/>
      <c r="L1551" s="6"/>
      <c r="M1551" s="5"/>
    </row>
    <row r="1552" spans="1:13">
      <c r="A1552" s="48"/>
      <c r="B1552" s="4"/>
      <c r="C1552" s="4"/>
      <c r="D1552" s="6"/>
      <c r="E1552" s="4"/>
      <c r="F1552" s="4"/>
      <c r="G1552" s="4"/>
      <c r="H1552" s="4"/>
      <c r="I1552" s="4"/>
      <c r="J1552" s="4"/>
      <c r="K1552" s="4"/>
      <c r="L1552" s="6"/>
      <c r="M1552" s="5"/>
    </row>
    <row r="1553" spans="1:13">
      <c r="A1553" s="48"/>
      <c r="B1553" s="4"/>
      <c r="C1553" s="4"/>
      <c r="D1553" s="6"/>
      <c r="E1553" s="4"/>
      <c r="F1553" s="4"/>
      <c r="G1553" s="4"/>
      <c r="H1553" s="4"/>
      <c r="I1553" s="4"/>
      <c r="J1553" s="4"/>
      <c r="K1553" s="4"/>
      <c r="L1553" s="6"/>
      <c r="M1553" s="5"/>
    </row>
    <row r="1554" spans="1:13">
      <c r="A1554" s="48"/>
      <c r="B1554" s="4"/>
      <c r="C1554" s="4"/>
      <c r="D1554" s="6"/>
      <c r="E1554" s="4"/>
      <c r="F1554" s="4"/>
      <c r="G1554" s="4"/>
      <c r="H1554" s="4"/>
      <c r="I1554" s="4"/>
      <c r="J1554" s="4"/>
      <c r="K1554" s="9"/>
      <c r="L1554" s="10"/>
      <c r="M1554" s="11"/>
    </row>
    <row r="1555" spans="1:13">
      <c r="A1555" s="48"/>
      <c r="B1555" s="4"/>
      <c r="C1555" s="4"/>
      <c r="D1555" s="6"/>
      <c r="E1555" s="4"/>
      <c r="F1555" s="4"/>
      <c r="G1555" s="4"/>
      <c r="H1555" s="4"/>
      <c r="I1555" s="4"/>
      <c r="J1555" s="4"/>
      <c r="K1555" s="9"/>
      <c r="L1555" s="10"/>
      <c r="M1555" s="11"/>
    </row>
    <row r="1556" spans="1:13">
      <c r="A1556" s="48"/>
      <c r="B1556" s="4"/>
      <c r="C1556" s="4"/>
      <c r="D1556" s="6"/>
      <c r="E1556" s="4"/>
      <c r="F1556" s="4"/>
      <c r="G1556" s="4"/>
      <c r="H1556" s="4"/>
      <c r="I1556" s="4"/>
      <c r="J1556" s="4"/>
      <c r="K1556" s="4"/>
      <c r="L1556" s="6"/>
      <c r="M1556" s="5"/>
    </row>
    <row r="1557" spans="1:13">
      <c r="A1557" s="48"/>
      <c r="B1557" s="4"/>
      <c r="C1557" s="4"/>
      <c r="D1557" s="6"/>
      <c r="E1557" s="4"/>
      <c r="F1557" s="4"/>
      <c r="G1557" s="4"/>
      <c r="H1557" s="4"/>
      <c r="I1557" s="4"/>
      <c r="J1557" s="4"/>
      <c r="K1557" s="4"/>
      <c r="L1557" s="6"/>
      <c r="M1557" s="5"/>
    </row>
    <row r="1558" spans="1:13">
      <c r="A1558" s="48"/>
      <c r="B1558" s="4"/>
      <c r="C1558" s="4"/>
      <c r="D1558" s="6"/>
      <c r="E1558" s="4"/>
      <c r="F1558" s="4"/>
      <c r="G1558" s="4"/>
      <c r="H1558" s="4"/>
      <c r="I1558" s="4"/>
      <c r="J1558" s="4"/>
      <c r="K1558" s="4"/>
      <c r="L1558" s="6"/>
      <c r="M1558" s="5"/>
    </row>
    <row r="1559" spans="1:13">
      <c r="A1559" s="48"/>
      <c r="B1559" s="4"/>
      <c r="C1559" s="4"/>
      <c r="D1559" s="6"/>
      <c r="E1559" s="4"/>
      <c r="F1559" s="4"/>
      <c r="G1559" s="4"/>
      <c r="H1559" s="4"/>
      <c r="I1559" s="4"/>
      <c r="J1559" s="4"/>
      <c r="K1559" s="4"/>
      <c r="L1559" s="6"/>
      <c r="M1559" s="5"/>
    </row>
    <row r="1560" spans="1:13">
      <c r="A1560" s="48"/>
      <c r="B1560" s="4"/>
      <c r="C1560" s="4"/>
      <c r="D1560" s="6"/>
      <c r="E1560" s="4"/>
      <c r="F1560" s="4"/>
      <c r="G1560" s="4"/>
      <c r="H1560" s="4"/>
      <c r="I1560" s="4"/>
      <c r="J1560" s="4"/>
      <c r="K1560" s="4"/>
      <c r="L1560" s="6"/>
      <c r="M1560" s="5"/>
    </row>
    <row r="1561" spans="1:13">
      <c r="A1561" s="48"/>
      <c r="B1561" s="4"/>
      <c r="C1561" s="4"/>
      <c r="D1561" s="6"/>
      <c r="E1561" s="4"/>
      <c r="F1561" s="4"/>
      <c r="G1561" s="4"/>
      <c r="H1561" s="4"/>
      <c r="I1561" s="4"/>
      <c r="J1561" s="4"/>
      <c r="K1561" s="4"/>
      <c r="L1561" s="6"/>
      <c r="M1561" s="5"/>
    </row>
    <row r="1562" spans="1:13">
      <c r="A1562" s="48"/>
      <c r="B1562" s="4"/>
      <c r="C1562" s="4"/>
      <c r="D1562" s="6"/>
      <c r="E1562" s="4"/>
      <c r="F1562" s="4"/>
      <c r="G1562" s="4"/>
      <c r="H1562" s="4"/>
      <c r="I1562" s="4"/>
      <c r="J1562" s="4"/>
      <c r="K1562" s="9"/>
      <c r="L1562" s="10"/>
      <c r="M1562" s="11"/>
    </row>
    <row r="1563" spans="1:13">
      <c r="A1563" s="48"/>
      <c r="B1563" s="4"/>
      <c r="C1563" s="4"/>
      <c r="D1563" s="6"/>
      <c r="E1563" s="4"/>
      <c r="F1563" s="4"/>
      <c r="G1563" s="4"/>
      <c r="H1563" s="4"/>
      <c r="I1563" s="4"/>
      <c r="J1563" s="4"/>
      <c r="K1563" s="4"/>
      <c r="L1563" s="6"/>
      <c r="M1563" s="5"/>
    </row>
    <row r="1564" spans="1:13">
      <c r="A1564" s="48"/>
      <c r="B1564" s="4"/>
      <c r="C1564" s="4"/>
      <c r="D1564" s="6"/>
      <c r="E1564" s="4"/>
      <c r="F1564" s="4"/>
      <c r="G1564" s="4"/>
      <c r="H1564" s="4"/>
      <c r="I1564" s="4"/>
      <c r="J1564" s="4"/>
      <c r="K1564" s="9"/>
      <c r="L1564" s="10"/>
      <c r="M1564" s="11"/>
    </row>
    <row r="1565" spans="1:13">
      <c r="A1565" s="48"/>
      <c r="B1565" s="4"/>
      <c r="C1565" s="4"/>
      <c r="D1565" s="6"/>
      <c r="E1565" s="4"/>
      <c r="F1565" s="4"/>
      <c r="G1565" s="4"/>
      <c r="H1565" s="4"/>
      <c r="I1565" s="4"/>
      <c r="J1565" s="4"/>
      <c r="K1565" s="4"/>
      <c r="L1565" s="6"/>
      <c r="M1565" s="5"/>
    </row>
    <row r="1566" spans="1:13">
      <c r="A1566" s="48"/>
      <c r="B1566" s="4"/>
      <c r="C1566" s="4"/>
      <c r="D1566" s="6"/>
      <c r="E1566" s="4"/>
      <c r="F1566" s="4"/>
      <c r="G1566" s="4"/>
      <c r="H1566" s="4"/>
      <c r="I1566" s="4"/>
      <c r="J1566" s="4"/>
      <c r="K1566" s="4"/>
      <c r="L1566" s="6"/>
      <c r="M1566" s="5"/>
    </row>
    <row r="1567" spans="1:13">
      <c r="A1567" s="48"/>
      <c r="B1567" s="4"/>
      <c r="C1567" s="4"/>
      <c r="D1567" s="6"/>
      <c r="E1567" s="4"/>
      <c r="F1567" s="4"/>
      <c r="G1567" s="4"/>
      <c r="H1567" s="4"/>
      <c r="I1567" s="4"/>
      <c r="J1567" s="4"/>
      <c r="K1567" s="4"/>
      <c r="L1567" s="6"/>
      <c r="M1567" s="5"/>
    </row>
    <row r="1568" spans="1:13">
      <c r="A1568" s="48"/>
      <c r="B1568" s="4"/>
      <c r="C1568" s="4"/>
      <c r="D1568" s="6"/>
      <c r="E1568" s="4"/>
      <c r="F1568" s="4"/>
      <c r="G1568" s="4"/>
      <c r="H1568" s="4"/>
      <c r="I1568" s="4"/>
      <c r="J1568" s="4"/>
      <c r="K1568" s="9"/>
      <c r="L1568" s="10"/>
      <c r="M1568" s="11"/>
    </row>
    <row r="1569" spans="1:13">
      <c r="A1569" s="48"/>
      <c r="B1569" s="4"/>
      <c r="C1569" s="4"/>
      <c r="D1569" s="6"/>
      <c r="E1569" s="4"/>
      <c r="F1569" s="4"/>
      <c r="G1569" s="4"/>
      <c r="H1569" s="4"/>
      <c r="I1569" s="4"/>
      <c r="J1569" s="4"/>
      <c r="K1569" s="4"/>
      <c r="L1569" s="6"/>
      <c r="M1569" s="5"/>
    </row>
    <row r="1570" spans="1:13">
      <c r="A1570" s="48"/>
      <c r="B1570" s="4"/>
      <c r="C1570" s="4"/>
      <c r="D1570" s="6"/>
      <c r="E1570" s="4"/>
      <c r="F1570" s="4"/>
      <c r="G1570" s="4"/>
      <c r="H1570" s="4"/>
      <c r="I1570" s="4"/>
      <c r="J1570" s="4"/>
      <c r="K1570" s="4"/>
      <c r="L1570" s="6"/>
      <c r="M1570" s="5"/>
    </row>
    <row r="1571" spans="1:13">
      <c r="A1571" s="48"/>
      <c r="B1571" s="4"/>
      <c r="C1571" s="4"/>
      <c r="D1571" s="6"/>
      <c r="E1571" s="4"/>
      <c r="F1571" s="4"/>
      <c r="G1571" s="4"/>
      <c r="H1571" s="4"/>
      <c r="I1571" s="4"/>
      <c r="J1571" s="4"/>
      <c r="K1571" s="4"/>
      <c r="L1571" s="6"/>
      <c r="M1571" s="5"/>
    </row>
    <row r="1572" spans="1:13">
      <c r="A1572" s="48"/>
      <c r="B1572" s="4"/>
      <c r="C1572" s="4"/>
      <c r="D1572" s="6"/>
      <c r="E1572" s="4"/>
      <c r="F1572" s="4"/>
      <c r="G1572" s="4"/>
      <c r="H1572" s="4"/>
      <c r="I1572" s="4"/>
      <c r="J1572" s="4"/>
      <c r="K1572" s="4"/>
      <c r="L1572" s="6"/>
      <c r="M1572" s="5"/>
    </row>
    <row r="1573" spans="1:13">
      <c r="A1573" s="48"/>
      <c r="B1573" s="4"/>
      <c r="C1573" s="4"/>
      <c r="D1573" s="6"/>
      <c r="E1573" s="4"/>
      <c r="F1573" s="4"/>
      <c r="G1573" s="4"/>
      <c r="H1573" s="4"/>
      <c r="I1573" s="4"/>
      <c r="J1573" s="4"/>
      <c r="K1573" s="4"/>
      <c r="L1573" s="6"/>
      <c r="M1573" s="5"/>
    </row>
    <row r="1574" spans="1:13">
      <c r="A1574" s="48"/>
      <c r="B1574" s="4"/>
      <c r="C1574" s="4"/>
      <c r="D1574" s="6"/>
      <c r="E1574" s="4"/>
      <c r="F1574" s="4"/>
      <c r="G1574" s="4"/>
      <c r="H1574" s="4"/>
      <c r="I1574" s="4"/>
      <c r="J1574" s="4"/>
      <c r="K1574" s="4"/>
      <c r="L1574" s="6"/>
      <c r="M1574" s="5"/>
    </row>
    <row r="1575" spans="1:13">
      <c r="A1575" s="48"/>
      <c r="B1575" s="4"/>
      <c r="C1575" s="4"/>
      <c r="D1575" s="6"/>
      <c r="E1575" s="4"/>
      <c r="F1575" s="4"/>
      <c r="G1575" s="4"/>
      <c r="H1575" s="4"/>
      <c r="I1575" s="4"/>
      <c r="J1575" s="4"/>
      <c r="K1575" s="4"/>
      <c r="L1575" s="6"/>
      <c r="M1575" s="5"/>
    </row>
    <row r="1576" spans="1:13">
      <c r="A1576" s="48"/>
      <c r="B1576" s="4"/>
      <c r="C1576" s="4"/>
      <c r="D1576" s="6"/>
      <c r="E1576" s="4"/>
      <c r="F1576" s="4"/>
      <c r="G1576" s="4"/>
      <c r="H1576" s="4"/>
      <c r="I1576" s="4"/>
      <c r="J1576" s="4"/>
      <c r="K1576" s="4"/>
      <c r="L1576" s="6"/>
      <c r="M1576" s="5"/>
    </row>
    <row r="1577" spans="1:13">
      <c r="A1577" s="48"/>
      <c r="B1577" s="4"/>
      <c r="C1577" s="4"/>
      <c r="D1577" s="6"/>
      <c r="E1577" s="4"/>
      <c r="F1577" s="4"/>
      <c r="G1577" s="4"/>
      <c r="H1577" s="4"/>
      <c r="I1577" s="4"/>
      <c r="J1577" s="4"/>
      <c r="K1577" s="4"/>
      <c r="L1577" s="6"/>
      <c r="M1577" s="5"/>
    </row>
    <row r="1578" spans="1:13">
      <c r="A1578" s="48"/>
      <c r="B1578" s="4"/>
      <c r="C1578" s="4"/>
      <c r="D1578" s="6"/>
      <c r="E1578" s="4"/>
      <c r="F1578" s="4"/>
      <c r="G1578" s="4"/>
      <c r="H1578" s="4"/>
      <c r="I1578" s="4"/>
      <c r="J1578" s="4"/>
      <c r="K1578" s="4"/>
      <c r="L1578" s="6"/>
      <c r="M1578" s="5"/>
    </row>
    <row r="1579" spans="1:13">
      <c r="A1579" s="48"/>
      <c r="B1579" s="4"/>
      <c r="C1579" s="4"/>
      <c r="D1579" s="6"/>
      <c r="E1579" s="4"/>
      <c r="F1579" s="4"/>
      <c r="G1579" s="4"/>
      <c r="H1579" s="4"/>
      <c r="I1579" s="4"/>
      <c r="J1579" s="4"/>
      <c r="K1579" s="4"/>
      <c r="L1579" s="6"/>
      <c r="M1579" s="5"/>
    </row>
    <row r="1580" spans="1:13">
      <c r="A1580" s="48"/>
      <c r="B1580" s="4"/>
      <c r="C1580" s="4"/>
      <c r="D1580" s="6"/>
      <c r="E1580" s="4"/>
      <c r="F1580" s="4"/>
      <c r="G1580" s="4"/>
      <c r="H1580" s="4"/>
      <c r="I1580" s="4"/>
      <c r="J1580" s="4"/>
      <c r="K1580" s="4"/>
      <c r="L1580" s="6"/>
      <c r="M1580" s="5"/>
    </row>
    <row r="1581" spans="1:13">
      <c r="A1581" s="48"/>
      <c r="B1581" s="4"/>
      <c r="C1581" s="4"/>
      <c r="D1581" s="6"/>
      <c r="E1581" s="4"/>
      <c r="F1581" s="4"/>
      <c r="G1581" s="4"/>
      <c r="H1581" s="4"/>
      <c r="I1581" s="4"/>
      <c r="J1581" s="4"/>
      <c r="K1581" s="4"/>
      <c r="L1581" s="6"/>
      <c r="M1581" s="5"/>
    </row>
    <row r="1582" spans="1:13">
      <c r="A1582" s="48"/>
      <c r="B1582" s="4"/>
      <c r="C1582" s="4"/>
      <c r="D1582" s="6"/>
      <c r="E1582" s="4"/>
      <c r="F1582" s="4"/>
      <c r="G1582" s="4"/>
      <c r="H1582" s="4"/>
      <c r="I1582" s="4"/>
      <c r="J1582" s="4"/>
      <c r="K1582" s="4"/>
      <c r="L1582" s="6"/>
      <c r="M1582" s="5"/>
    </row>
    <row r="1583" spans="1:13">
      <c r="A1583" s="48"/>
      <c r="B1583" s="4"/>
      <c r="C1583" s="4"/>
      <c r="D1583" s="6"/>
      <c r="E1583" s="4"/>
      <c r="F1583" s="4"/>
      <c r="G1583" s="4"/>
      <c r="H1583" s="4"/>
      <c r="I1583" s="4"/>
      <c r="J1583" s="4"/>
      <c r="K1583" s="4"/>
      <c r="L1583" s="6"/>
      <c r="M1583" s="5"/>
    </row>
    <row r="1584" spans="1:13">
      <c r="A1584" s="48"/>
      <c r="B1584" s="4"/>
      <c r="C1584" s="4"/>
      <c r="D1584" s="6"/>
      <c r="E1584" s="4"/>
      <c r="F1584" s="4"/>
      <c r="G1584" s="4"/>
      <c r="H1584" s="4"/>
      <c r="I1584" s="4"/>
      <c r="J1584" s="4"/>
      <c r="K1584" s="4"/>
      <c r="L1584" s="6"/>
      <c r="M1584" s="5"/>
    </row>
    <row r="1585" spans="1:13">
      <c r="A1585" s="48"/>
      <c r="B1585" s="4"/>
      <c r="C1585" s="4"/>
      <c r="D1585" s="6"/>
      <c r="E1585" s="4"/>
      <c r="F1585" s="4"/>
      <c r="G1585" s="4"/>
      <c r="H1585" s="4"/>
      <c r="I1585" s="4"/>
      <c r="J1585" s="4"/>
      <c r="K1585" s="4"/>
      <c r="L1585" s="6"/>
      <c r="M1585" s="5"/>
    </row>
    <row r="1586" spans="1:13">
      <c r="A1586" s="48"/>
      <c r="B1586" s="4"/>
      <c r="C1586" s="4"/>
      <c r="D1586" s="6"/>
      <c r="E1586" s="4"/>
      <c r="F1586" s="4"/>
      <c r="G1586" s="4"/>
      <c r="H1586" s="4"/>
      <c r="I1586" s="4"/>
      <c r="J1586" s="4"/>
      <c r="K1586" s="9"/>
      <c r="L1586" s="10"/>
      <c r="M1586" s="11"/>
    </row>
    <row r="1587" spans="1:13">
      <c r="A1587" s="48"/>
      <c r="B1587" s="4"/>
      <c r="C1587" s="4"/>
      <c r="D1587" s="6"/>
      <c r="E1587" s="4"/>
      <c r="F1587" s="4"/>
      <c r="G1587" s="4"/>
      <c r="H1587" s="4"/>
      <c r="I1587" s="4"/>
      <c r="J1587" s="4"/>
      <c r="K1587" s="4"/>
      <c r="L1587" s="6"/>
      <c r="M1587" s="5"/>
    </row>
    <row r="1588" spans="1:13">
      <c r="A1588" s="48"/>
      <c r="B1588" s="4"/>
      <c r="C1588" s="4"/>
      <c r="D1588" s="6"/>
      <c r="E1588" s="4"/>
      <c r="F1588" s="4"/>
      <c r="G1588" s="4"/>
      <c r="H1588" s="4"/>
      <c r="I1588" s="4"/>
      <c r="J1588" s="4"/>
      <c r="K1588" s="9"/>
      <c r="L1588" s="10"/>
      <c r="M1588" s="11"/>
    </row>
    <row r="1589" spans="1:13">
      <c r="A1589" s="48"/>
      <c r="B1589" s="4"/>
      <c r="C1589" s="4"/>
      <c r="D1589" s="6"/>
      <c r="E1589" s="4"/>
      <c r="F1589" s="4"/>
      <c r="G1589" s="4"/>
      <c r="H1589" s="4"/>
      <c r="I1589" s="4"/>
      <c r="J1589" s="4"/>
      <c r="K1589" s="4"/>
      <c r="L1589" s="6"/>
      <c r="M1589" s="5"/>
    </row>
    <row r="1590" spans="1:13">
      <c r="A1590" s="48"/>
      <c r="B1590" s="4"/>
      <c r="C1590" s="4"/>
      <c r="D1590" s="6"/>
      <c r="E1590" s="4"/>
      <c r="F1590" s="4"/>
      <c r="G1590" s="4"/>
      <c r="H1590" s="4"/>
      <c r="I1590" s="4"/>
      <c r="J1590" s="4"/>
      <c r="K1590" s="4"/>
      <c r="L1590" s="6"/>
      <c r="M1590" s="5"/>
    </row>
    <row r="1591" spans="1:13">
      <c r="A1591" s="48"/>
      <c r="B1591" s="4"/>
      <c r="C1591" s="4"/>
      <c r="D1591" s="6"/>
      <c r="E1591" s="4"/>
      <c r="F1591" s="4"/>
      <c r="G1591" s="4"/>
      <c r="H1591" s="4"/>
      <c r="I1591" s="4"/>
      <c r="J1591" s="4"/>
      <c r="K1591" s="4"/>
      <c r="L1591" s="6"/>
      <c r="M1591" s="5"/>
    </row>
    <row r="1592" spans="1:13">
      <c r="A1592" s="48"/>
      <c r="B1592" s="4"/>
      <c r="C1592" s="4"/>
      <c r="D1592" s="6"/>
      <c r="E1592" s="4"/>
      <c r="F1592" s="4"/>
      <c r="G1592" s="4"/>
      <c r="H1592" s="4"/>
      <c r="I1592" s="4"/>
      <c r="J1592" s="4"/>
      <c r="K1592" s="4"/>
      <c r="L1592" s="6"/>
      <c r="M1592" s="5"/>
    </row>
    <row r="1593" spans="1:13">
      <c r="A1593" s="48"/>
      <c r="B1593" s="4"/>
      <c r="C1593" s="4"/>
      <c r="D1593" s="6"/>
      <c r="E1593" s="4"/>
      <c r="F1593" s="4"/>
      <c r="G1593" s="4"/>
      <c r="H1593" s="4"/>
      <c r="I1593" s="4"/>
      <c r="J1593" s="4"/>
      <c r="K1593" s="4"/>
      <c r="L1593" s="6"/>
      <c r="M1593" s="5"/>
    </row>
    <row r="1594" spans="1:13">
      <c r="A1594" s="48"/>
      <c r="B1594" s="4"/>
      <c r="C1594" s="4"/>
      <c r="D1594" s="6"/>
      <c r="E1594" s="4"/>
      <c r="F1594" s="4"/>
      <c r="G1594" s="4"/>
      <c r="H1594" s="4"/>
      <c r="I1594" s="4"/>
      <c r="J1594" s="4"/>
      <c r="K1594" s="4"/>
      <c r="L1594" s="6"/>
      <c r="M1594" s="5"/>
    </row>
    <row r="1595" spans="1:13">
      <c r="A1595" s="48"/>
      <c r="B1595" s="4"/>
      <c r="C1595" s="4"/>
      <c r="D1595" s="6"/>
      <c r="E1595" s="4"/>
      <c r="F1595" s="4"/>
      <c r="G1595" s="4"/>
      <c r="H1595" s="4"/>
      <c r="I1595" s="4"/>
      <c r="J1595" s="4"/>
      <c r="K1595" s="4"/>
      <c r="L1595" s="6"/>
      <c r="M1595" s="5"/>
    </row>
    <row r="1596" spans="1:13">
      <c r="A1596" s="48"/>
      <c r="B1596" s="4"/>
      <c r="C1596" s="4"/>
      <c r="D1596" s="6"/>
      <c r="E1596" s="4"/>
      <c r="F1596" s="4"/>
      <c r="G1596" s="4"/>
      <c r="H1596" s="4"/>
      <c r="I1596" s="4"/>
      <c r="J1596" s="4"/>
      <c r="K1596" s="4"/>
      <c r="L1596" s="6"/>
      <c r="M1596" s="5"/>
    </row>
    <row r="1597" spans="1:13">
      <c r="A1597" s="48"/>
      <c r="B1597" s="4"/>
      <c r="C1597" s="4"/>
      <c r="D1597" s="6"/>
      <c r="E1597" s="4"/>
      <c r="F1597" s="4"/>
      <c r="G1597" s="4"/>
      <c r="H1597" s="4"/>
      <c r="I1597" s="4"/>
      <c r="J1597" s="4"/>
      <c r="K1597" s="4"/>
      <c r="L1597" s="6"/>
      <c r="M1597" s="5"/>
    </row>
    <row r="1598" spans="1:13">
      <c r="A1598" s="48"/>
      <c r="B1598" s="4"/>
      <c r="C1598" s="4"/>
      <c r="D1598" s="6"/>
      <c r="E1598" s="4"/>
      <c r="F1598" s="4"/>
      <c r="G1598" s="4"/>
      <c r="H1598" s="4"/>
      <c r="I1598" s="4"/>
      <c r="J1598" s="4"/>
      <c r="K1598" s="4"/>
      <c r="L1598" s="6"/>
      <c r="M1598" s="5"/>
    </row>
    <row r="1599" spans="1:13">
      <c r="A1599" s="48"/>
      <c r="B1599" s="4"/>
      <c r="C1599" s="4"/>
      <c r="D1599" s="6"/>
      <c r="E1599" s="4"/>
      <c r="F1599" s="4"/>
      <c r="G1599" s="4"/>
      <c r="H1599" s="4"/>
      <c r="I1599" s="4"/>
      <c r="J1599" s="4"/>
      <c r="K1599" s="4"/>
      <c r="L1599" s="6"/>
      <c r="M1599" s="5"/>
    </row>
    <row r="1600" spans="1:13">
      <c r="A1600" s="48"/>
      <c r="B1600" s="4"/>
      <c r="C1600" s="4"/>
      <c r="D1600" s="6"/>
      <c r="E1600" s="4"/>
      <c r="F1600" s="4"/>
      <c r="G1600" s="4"/>
      <c r="H1600" s="4"/>
      <c r="I1600" s="4"/>
      <c r="J1600" s="4"/>
      <c r="K1600" s="4"/>
      <c r="L1600" s="6"/>
      <c r="M1600" s="5"/>
    </row>
    <row r="1601" spans="1:13">
      <c r="A1601" s="48"/>
      <c r="B1601" s="4"/>
      <c r="C1601" s="4"/>
      <c r="D1601" s="6"/>
      <c r="E1601" s="4"/>
      <c r="F1601" s="4"/>
      <c r="G1601" s="4"/>
      <c r="H1601" s="4"/>
      <c r="I1601" s="4"/>
      <c r="J1601" s="4"/>
      <c r="K1601" s="4"/>
      <c r="L1601" s="6"/>
      <c r="M1601" s="5"/>
    </row>
    <row r="1602" spans="1:13">
      <c r="A1602" s="48"/>
      <c r="B1602" s="4"/>
      <c r="C1602" s="4"/>
      <c r="D1602" s="6"/>
      <c r="E1602" s="4"/>
      <c r="F1602" s="4"/>
      <c r="G1602" s="4"/>
      <c r="H1602" s="4"/>
      <c r="I1602" s="4"/>
      <c r="J1602" s="4"/>
      <c r="K1602" s="4"/>
      <c r="L1602" s="6"/>
      <c r="M1602" s="5"/>
    </row>
    <row r="1603" spans="1:13">
      <c r="A1603" s="48"/>
      <c r="B1603" s="4"/>
      <c r="C1603" s="4"/>
      <c r="D1603" s="6"/>
      <c r="E1603" s="4"/>
      <c r="F1603" s="4"/>
      <c r="G1603" s="4"/>
      <c r="H1603" s="4"/>
      <c r="I1603" s="4"/>
      <c r="J1603" s="4"/>
      <c r="K1603" s="4"/>
      <c r="L1603" s="6"/>
      <c r="M1603" s="5"/>
    </row>
    <row r="1604" spans="1:13">
      <c r="A1604" s="48"/>
      <c r="B1604" s="4"/>
      <c r="C1604" s="4"/>
      <c r="D1604" s="6"/>
      <c r="E1604" s="4"/>
      <c r="F1604" s="4"/>
      <c r="G1604" s="4"/>
      <c r="H1604" s="4"/>
      <c r="I1604" s="4"/>
      <c r="J1604" s="4"/>
      <c r="K1604" s="4"/>
      <c r="L1604" s="6"/>
      <c r="M1604" s="5"/>
    </row>
    <row r="1605" spans="1:13">
      <c r="A1605" s="48"/>
      <c r="B1605" s="4"/>
      <c r="C1605" s="4"/>
      <c r="D1605" s="6"/>
      <c r="E1605" s="4"/>
      <c r="F1605" s="4"/>
      <c r="G1605" s="4"/>
      <c r="H1605" s="4"/>
      <c r="I1605" s="4"/>
      <c r="J1605" s="4"/>
      <c r="K1605" s="4"/>
      <c r="L1605" s="6"/>
      <c r="M1605" s="5"/>
    </row>
    <row r="1606" spans="1:13">
      <c r="A1606" s="48"/>
      <c r="B1606" s="4"/>
      <c r="C1606" s="4"/>
      <c r="D1606" s="6"/>
      <c r="E1606" s="4"/>
      <c r="F1606" s="4"/>
      <c r="G1606" s="4"/>
      <c r="H1606" s="4"/>
      <c r="I1606" s="4"/>
      <c r="J1606" s="4"/>
      <c r="K1606" s="9"/>
      <c r="L1606" s="10"/>
      <c r="M1606" s="11"/>
    </row>
    <row r="1607" spans="1:13">
      <c r="A1607" s="48"/>
      <c r="B1607" s="4"/>
      <c r="C1607" s="4"/>
      <c r="D1607" s="6"/>
      <c r="E1607" s="4"/>
      <c r="F1607" s="4"/>
      <c r="G1607" s="4"/>
      <c r="H1607" s="4"/>
      <c r="I1607" s="4"/>
      <c r="J1607" s="4"/>
      <c r="K1607" s="4"/>
      <c r="L1607" s="6"/>
      <c r="M1607" s="5"/>
    </row>
    <row r="1608" spans="1:13">
      <c r="A1608" s="48"/>
      <c r="B1608" s="4"/>
      <c r="C1608" s="4"/>
      <c r="D1608" s="6"/>
      <c r="E1608" s="4"/>
      <c r="F1608" s="4"/>
      <c r="G1608" s="4"/>
      <c r="H1608" s="4"/>
      <c r="I1608" s="4"/>
      <c r="J1608" s="4"/>
      <c r="K1608" s="4"/>
      <c r="L1608" s="6"/>
      <c r="M1608" s="5"/>
    </row>
    <row r="1609" spans="1:13">
      <c r="A1609" s="48"/>
      <c r="B1609" s="4"/>
      <c r="C1609" s="4"/>
      <c r="D1609" s="6"/>
      <c r="E1609" s="4"/>
      <c r="F1609" s="4"/>
      <c r="G1609" s="4"/>
      <c r="H1609" s="4"/>
      <c r="I1609" s="4"/>
      <c r="J1609" s="4"/>
      <c r="K1609" s="9"/>
      <c r="L1609" s="10"/>
      <c r="M1609" s="11"/>
    </row>
    <row r="1610" spans="1:13">
      <c r="A1610" s="48"/>
      <c r="B1610" s="4"/>
      <c r="C1610" s="4"/>
      <c r="D1610" s="6"/>
      <c r="E1610" s="4"/>
      <c r="F1610" s="4"/>
      <c r="G1610" s="4"/>
      <c r="H1610" s="4"/>
      <c r="I1610" s="4"/>
      <c r="J1610" s="4"/>
      <c r="K1610" s="4"/>
      <c r="L1610" s="6"/>
      <c r="M1610" s="5"/>
    </row>
    <row r="1611" spans="1:13">
      <c r="A1611" s="48"/>
      <c r="B1611" s="4"/>
      <c r="C1611" s="4"/>
      <c r="D1611" s="6"/>
      <c r="E1611" s="4"/>
      <c r="F1611" s="4"/>
      <c r="G1611" s="4"/>
      <c r="H1611" s="4"/>
      <c r="I1611" s="4"/>
      <c r="J1611" s="4"/>
      <c r="K1611" s="4"/>
      <c r="L1611" s="6"/>
      <c r="M1611" s="5"/>
    </row>
    <row r="1612" spans="1:13">
      <c r="A1612" s="48"/>
      <c r="B1612" s="4"/>
      <c r="C1612" s="4"/>
      <c r="D1612" s="6"/>
      <c r="E1612" s="4"/>
      <c r="F1612" s="4"/>
      <c r="G1612" s="4"/>
      <c r="H1612" s="4"/>
      <c r="I1612" s="4"/>
      <c r="J1612" s="4"/>
      <c r="K1612" s="4"/>
      <c r="L1612" s="6"/>
      <c r="M1612" s="5"/>
    </row>
    <row r="1613" spans="1:13">
      <c r="A1613" s="48"/>
      <c r="B1613" s="4"/>
      <c r="C1613" s="4"/>
      <c r="D1613" s="6"/>
      <c r="E1613" s="4"/>
      <c r="F1613" s="4"/>
      <c r="G1613" s="4"/>
      <c r="H1613" s="4"/>
      <c r="I1613" s="4"/>
      <c r="J1613" s="4"/>
      <c r="K1613" s="9"/>
      <c r="L1613" s="10"/>
      <c r="M1613" s="11"/>
    </row>
    <row r="1614" spans="1:13">
      <c r="A1614" s="48"/>
      <c r="B1614" s="4"/>
      <c r="C1614" s="4"/>
      <c r="D1614" s="6"/>
      <c r="E1614" s="4"/>
      <c r="F1614" s="4"/>
      <c r="G1614" s="4"/>
      <c r="H1614" s="4"/>
      <c r="I1614" s="4"/>
      <c r="J1614" s="4"/>
      <c r="K1614" s="4"/>
      <c r="L1614" s="6"/>
      <c r="M1614" s="5"/>
    </row>
    <row r="1615" spans="1:13">
      <c r="A1615" s="48"/>
      <c r="B1615" s="4"/>
      <c r="C1615" s="4"/>
      <c r="D1615" s="6"/>
      <c r="E1615" s="4"/>
      <c r="F1615" s="4"/>
      <c r="G1615" s="4"/>
      <c r="H1615" s="4"/>
      <c r="I1615" s="4"/>
      <c r="J1615" s="4"/>
      <c r="K1615" s="4"/>
      <c r="L1615" s="6"/>
      <c r="M1615" s="5"/>
    </row>
    <row r="1616" spans="1:13">
      <c r="A1616" s="48"/>
      <c r="B1616" s="4"/>
      <c r="C1616" s="4"/>
      <c r="D1616" s="6"/>
      <c r="E1616" s="4"/>
      <c r="F1616" s="4"/>
      <c r="G1616" s="4"/>
      <c r="H1616" s="4"/>
      <c r="I1616" s="4"/>
      <c r="J1616" s="4"/>
      <c r="K1616" s="4"/>
      <c r="L1616" s="6"/>
      <c r="M1616" s="5"/>
    </row>
    <row r="1617" spans="1:13">
      <c r="A1617" s="48"/>
      <c r="B1617" s="4"/>
      <c r="C1617" s="4"/>
      <c r="D1617" s="6"/>
      <c r="E1617" s="4"/>
      <c r="F1617" s="4"/>
      <c r="G1617" s="4"/>
      <c r="H1617" s="4"/>
      <c r="I1617" s="4"/>
      <c r="J1617" s="4"/>
      <c r="K1617" s="9"/>
      <c r="L1617" s="10"/>
      <c r="M1617" s="11"/>
    </row>
    <row r="1618" spans="1:13">
      <c r="A1618" s="48"/>
      <c r="B1618" s="4"/>
      <c r="C1618" s="4"/>
      <c r="D1618" s="6"/>
      <c r="E1618" s="4"/>
      <c r="F1618" s="4"/>
      <c r="G1618" s="4"/>
      <c r="H1618" s="4"/>
      <c r="I1618" s="4"/>
      <c r="J1618" s="4"/>
      <c r="K1618" s="4"/>
      <c r="L1618" s="6"/>
      <c r="M1618" s="5"/>
    </row>
    <row r="1619" spans="1:13">
      <c r="A1619" s="48"/>
      <c r="B1619" s="4"/>
      <c r="C1619" s="4"/>
      <c r="D1619" s="6"/>
      <c r="E1619" s="4"/>
      <c r="F1619" s="4"/>
      <c r="G1619" s="4"/>
      <c r="H1619" s="4"/>
      <c r="I1619" s="4"/>
      <c r="J1619" s="4"/>
      <c r="K1619" s="4"/>
      <c r="L1619" s="6"/>
      <c r="M1619" s="5"/>
    </row>
    <row r="1620" spans="1:13">
      <c r="A1620" s="48"/>
      <c r="B1620" s="4"/>
      <c r="C1620" s="4"/>
      <c r="D1620" s="6"/>
      <c r="E1620" s="4"/>
      <c r="F1620" s="4"/>
      <c r="G1620" s="4"/>
      <c r="H1620" s="4"/>
      <c r="I1620" s="4"/>
      <c r="J1620" s="4"/>
      <c r="K1620" s="4"/>
      <c r="L1620" s="6"/>
      <c r="M1620" s="5"/>
    </row>
    <row r="1621" spans="1:13">
      <c r="A1621" s="48"/>
      <c r="B1621" s="4"/>
      <c r="C1621" s="4"/>
      <c r="D1621" s="6"/>
      <c r="E1621" s="4"/>
      <c r="F1621" s="4"/>
      <c r="G1621" s="4"/>
      <c r="H1621" s="4"/>
      <c r="I1621" s="4"/>
      <c r="J1621" s="4"/>
      <c r="K1621" s="4"/>
      <c r="L1621" s="6"/>
      <c r="M1621" s="5"/>
    </row>
    <row r="1622" spans="1:13">
      <c r="A1622" s="48"/>
      <c r="B1622" s="4"/>
      <c r="C1622" s="4"/>
      <c r="D1622" s="6"/>
      <c r="E1622" s="4"/>
      <c r="F1622" s="4"/>
      <c r="G1622" s="4"/>
      <c r="H1622" s="4"/>
      <c r="I1622" s="4"/>
      <c r="J1622" s="4"/>
      <c r="K1622" s="4"/>
      <c r="L1622" s="6"/>
      <c r="M1622" s="5"/>
    </row>
    <row r="1623" spans="1:13">
      <c r="A1623" s="48"/>
      <c r="B1623" s="4"/>
      <c r="C1623" s="4"/>
      <c r="D1623" s="6"/>
      <c r="E1623" s="4"/>
      <c r="F1623" s="4"/>
      <c r="G1623" s="4"/>
      <c r="H1623" s="4"/>
      <c r="I1623" s="4"/>
      <c r="J1623" s="4"/>
      <c r="K1623" s="4"/>
      <c r="L1623" s="6"/>
      <c r="M1623" s="5"/>
    </row>
    <row r="1624" spans="1:13">
      <c r="A1624" s="48"/>
      <c r="B1624" s="4"/>
      <c r="C1624" s="4"/>
      <c r="D1624" s="6"/>
      <c r="E1624" s="4"/>
      <c r="F1624" s="4"/>
      <c r="G1624" s="4"/>
      <c r="H1624" s="4"/>
      <c r="I1624" s="4"/>
      <c r="J1624" s="4"/>
      <c r="K1624" s="4"/>
      <c r="L1624" s="6"/>
      <c r="M1624" s="5"/>
    </row>
    <row r="1625" spans="1:13">
      <c r="A1625" s="48"/>
      <c r="B1625" s="4"/>
      <c r="C1625" s="4"/>
      <c r="D1625" s="6"/>
      <c r="E1625" s="4"/>
      <c r="F1625" s="4"/>
      <c r="G1625" s="4"/>
      <c r="H1625" s="4"/>
      <c r="I1625" s="4"/>
      <c r="J1625" s="4"/>
      <c r="K1625" s="4"/>
      <c r="L1625" s="6"/>
      <c r="M1625" s="5"/>
    </row>
    <row r="1626" spans="1:13">
      <c r="A1626" s="48"/>
      <c r="B1626" s="4"/>
      <c r="C1626" s="4"/>
      <c r="D1626" s="6"/>
      <c r="E1626" s="4"/>
      <c r="F1626" s="4"/>
      <c r="G1626" s="4"/>
      <c r="H1626" s="4"/>
      <c r="I1626" s="4"/>
      <c r="J1626" s="4"/>
      <c r="K1626" s="4"/>
      <c r="L1626" s="6"/>
      <c r="M1626" s="5"/>
    </row>
    <row r="1627" spans="1:13">
      <c r="A1627" s="48"/>
      <c r="B1627" s="4"/>
      <c r="C1627" s="4"/>
      <c r="D1627" s="6"/>
      <c r="E1627" s="4"/>
      <c r="F1627" s="4"/>
      <c r="G1627" s="4"/>
      <c r="H1627" s="4"/>
      <c r="I1627" s="4"/>
      <c r="J1627" s="4"/>
      <c r="K1627" s="9"/>
      <c r="L1627" s="10"/>
      <c r="M1627" s="11"/>
    </row>
    <row r="1628" spans="1:13">
      <c r="A1628" s="48"/>
      <c r="B1628" s="4"/>
      <c r="C1628" s="4"/>
      <c r="D1628" s="6"/>
      <c r="E1628" s="4"/>
      <c r="F1628" s="4"/>
      <c r="G1628" s="4"/>
      <c r="H1628" s="4"/>
      <c r="I1628" s="4"/>
      <c r="J1628" s="4"/>
      <c r="K1628" s="4"/>
      <c r="L1628" s="6"/>
      <c r="M1628" s="5"/>
    </row>
    <row r="1629" spans="1:13">
      <c r="A1629" s="48"/>
      <c r="B1629" s="4"/>
      <c r="C1629" s="4"/>
      <c r="D1629" s="6"/>
      <c r="E1629" s="4"/>
      <c r="F1629" s="4"/>
      <c r="G1629" s="4"/>
      <c r="H1629" s="4"/>
      <c r="I1629" s="4"/>
      <c r="J1629" s="4"/>
      <c r="K1629" s="4"/>
      <c r="L1629" s="6"/>
      <c r="M1629" s="5"/>
    </row>
    <row r="1630" spans="1:13">
      <c r="A1630" s="48"/>
      <c r="B1630" s="4"/>
      <c r="C1630" s="4"/>
      <c r="D1630" s="6"/>
      <c r="E1630" s="4"/>
      <c r="F1630" s="4"/>
      <c r="G1630" s="4"/>
      <c r="H1630" s="4"/>
      <c r="I1630" s="4"/>
      <c r="J1630" s="4"/>
      <c r="K1630" s="4"/>
      <c r="L1630" s="6"/>
      <c r="M1630" s="5"/>
    </row>
    <row r="1631" spans="1:13">
      <c r="A1631" s="48"/>
      <c r="B1631" s="4"/>
      <c r="C1631" s="4"/>
      <c r="D1631" s="6"/>
      <c r="E1631" s="4"/>
      <c r="F1631" s="4"/>
      <c r="G1631" s="4"/>
      <c r="H1631" s="4"/>
      <c r="I1631" s="4"/>
      <c r="J1631" s="4"/>
      <c r="K1631" s="4"/>
      <c r="L1631" s="6"/>
      <c r="M1631" s="5"/>
    </row>
    <row r="1632" spans="1:13">
      <c r="A1632" s="48"/>
      <c r="B1632" s="4"/>
      <c r="C1632" s="4"/>
      <c r="D1632" s="6"/>
      <c r="E1632" s="4"/>
      <c r="F1632" s="4"/>
      <c r="G1632" s="4"/>
      <c r="H1632" s="4"/>
      <c r="I1632" s="4"/>
      <c r="J1632" s="4"/>
      <c r="K1632" s="4"/>
      <c r="L1632" s="6"/>
      <c r="M1632" s="5"/>
    </row>
    <row r="1633" spans="1:13">
      <c r="A1633" s="48"/>
      <c r="B1633" s="4"/>
      <c r="C1633" s="4"/>
      <c r="D1633" s="6"/>
      <c r="E1633" s="4"/>
      <c r="F1633" s="4"/>
      <c r="G1633" s="4"/>
      <c r="H1633" s="4"/>
      <c r="I1633" s="4"/>
      <c r="J1633" s="4"/>
      <c r="K1633" s="4"/>
      <c r="L1633" s="6"/>
      <c r="M1633" s="5"/>
    </row>
    <row r="1634" spans="1:13">
      <c r="A1634" s="48"/>
      <c r="B1634" s="4"/>
      <c r="C1634" s="4"/>
      <c r="D1634" s="6"/>
      <c r="E1634" s="4"/>
      <c r="F1634" s="4"/>
      <c r="G1634" s="4"/>
      <c r="H1634" s="4"/>
      <c r="I1634" s="4"/>
      <c r="J1634" s="4"/>
      <c r="K1634" s="4"/>
      <c r="L1634" s="6"/>
      <c r="M1634" s="5"/>
    </row>
    <row r="1635" spans="1:13">
      <c r="A1635" s="48"/>
      <c r="B1635" s="4"/>
      <c r="C1635" s="4"/>
      <c r="D1635" s="6"/>
      <c r="E1635" s="4"/>
      <c r="F1635" s="4"/>
      <c r="G1635" s="4"/>
      <c r="H1635" s="4"/>
      <c r="I1635" s="4"/>
      <c r="J1635" s="4"/>
      <c r="K1635" s="4"/>
      <c r="L1635" s="6"/>
      <c r="M1635" s="5"/>
    </row>
    <row r="1636" spans="1:13">
      <c r="A1636" s="48"/>
      <c r="B1636" s="4"/>
      <c r="C1636" s="4"/>
      <c r="D1636" s="6"/>
      <c r="E1636" s="4"/>
      <c r="F1636" s="4"/>
      <c r="G1636" s="4"/>
      <c r="H1636" s="4"/>
      <c r="I1636" s="4"/>
      <c r="J1636" s="4"/>
      <c r="K1636" s="4"/>
      <c r="L1636" s="6"/>
      <c r="M1636" s="5"/>
    </row>
    <row r="1637" spans="1:13">
      <c r="A1637" s="48"/>
      <c r="B1637" s="4"/>
      <c r="C1637" s="4"/>
      <c r="D1637" s="6"/>
      <c r="E1637" s="4"/>
      <c r="F1637" s="4"/>
      <c r="G1637" s="4"/>
      <c r="H1637" s="4"/>
      <c r="I1637" s="4"/>
      <c r="J1637" s="4"/>
      <c r="K1637" s="4"/>
      <c r="L1637" s="6"/>
      <c r="M1637" s="5"/>
    </row>
    <row r="1638" spans="1:13">
      <c r="A1638" s="48"/>
      <c r="B1638" s="4"/>
      <c r="C1638" s="4"/>
      <c r="D1638" s="6"/>
      <c r="E1638" s="4"/>
      <c r="F1638" s="4"/>
      <c r="G1638" s="4"/>
      <c r="H1638" s="4"/>
      <c r="I1638" s="4"/>
      <c r="J1638" s="4"/>
      <c r="K1638" s="4"/>
      <c r="L1638" s="6"/>
      <c r="M1638" s="5"/>
    </row>
    <row r="1639" spans="1:13">
      <c r="A1639" s="48"/>
      <c r="B1639" s="4"/>
      <c r="C1639" s="4"/>
      <c r="D1639" s="6"/>
      <c r="E1639" s="4"/>
      <c r="F1639" s="4"/>
      <c r="G1639" s="4"/>
      <c r="H1639" s="4"/>
      <c r="I1639" s="4"/>
      <c r="J1639" s="4"/>
      <c r="K1639" s="9"/>
      <c r="L1639" s="10"/>
      <c r="M1639" s="11"/>
    </row>
    <row r="1640" spans="1:13">
      <c r="A1640" s="48"/>
      <c r="B1640" s="4"/>
      <c r="C1640" s="4"/>
      <c r="D1640" s="6"/>
      <c r="E1640" s="4"/>
      <c r="F1640" s="4"/>
      <c r="G1640" s="4"/>
      <c r="H1640" s="4"/>
      <c r="I1640" s="4"/>
      <c r="J1640" s="4"/>
      <c r="K1640" s="4"/>
      <c r="L1640" s="6"/>
      <c r="M1640" s="5"/>
    </row>
    <row r="1641" spans="1:13">
      <c r="A1641" s="48"/>
      <c r="B1641" s="4"/>
      <c r="C1641" s="4"/>
      <c r="D1641" s="6"/>
      <c r="E1641" s="4"/>
      <c r="F1641" s="4"/>
      <c r="G1641" s="4"/>
      <c r="H1641" s="4"/>
      <c r="I1641" s="4"/>
      <c r="J1641" s="4"/>
      <c r="K1641" s="4"/>
      <c r="L1641" s="6"/>
      <c r="M1641" s="5"/>
    </row>
    <row r="1642" spans="1:13">
      <c r="A1642" s="48"/>
      <c r="B1642" s="4"/>
      <c r="C1642" s="4"/>
      <c r="D1642" s="6"/>
      <c r="E1642" s="4"/>
      <c r="F1642" s="4"/>
      <c r="G1642" s="4"/>
      <c r="H1642" s="4"/>
      <c r="I1642" s="4"/>
      <c r="J1642" s="4"/>
      <c r="K1642" s="9"/>
      <c r="L1642" s="10"/>
      <c r="M1642" s="11"/>
    </row>
    <row r="1643" spans="1:13">
      <c r="A1643" s="48"/>
      <c r="B1643" s="4"/>
      <c r="C1643" s="4"/>
      <c r="D1643" s="6"/>
      <c r="E1643" s="4"/>
      <c r="F1643" s="4"/>
      <c r="G1643" s="4"/>
      <c r="H1643" s="4"/>
      <c r="I1643" s="4"/>
      <c r="J1643" s="4"/>
      <c r="K1643" s="9"/>
      <c r="L1643" s="10"/>
      <c r="M1643" s="11"/>
    </row>
    <row r="1644" spans="1:13" ht="15.75" thickBot="1">
      <c r="A1644" s="48"/>
      <c r="B1644" s="4"/>
      <c r="C1644" s="4"/>
      <c r="D1644" s="6"/>
      <c r="E1644" s="4"/>
      <c r="F1644" s="4"/>
      <c r="G1644" s="4"/>
      <c r="H1644" s="4"/>
      <c r="I1644" s="4"/>
      <c r="J1644" s="4"/>
      <c r="K1644" s="9"/>
      <c r="L1644" s="10"/>
      <c r="M1644" s="11"/>
    </row>
    <row r="1645" spans="1:13" ht="15.75" thickBot="1">
      <c r="A1645" s="50"/>
      <c r="B1645" s="40"/>
      <c r="C1645" s="40"/>
      <c r="D1645" s="40"/>
      <c r="E1645" s="40"/>
      <c r="F1645" s="40"/>
      <c r="G1645" s="40"/>
      <c r="H1645" s="40"/>
      <c r="I1645" s="40"/>
      <c r="J1645" s="40"/>
      <c r="K1645" s="40"/>
      <c r="L1645" s="40"/>
      <c r="M1645" s="41"/>
    </row>
    <row r="1646" spans="1:13">
      <c r="A1646" s="48"/>
      <c r="B1646" s="4"/>
      <c r="C1646" s="4"/>
      <c r="D1646" s="6"/>
      <c r="E1646" s="4"/>
      <c r="F1646" s="4"/>
      <c r="G1646" s="4"/>
      <c r="H1646" s="4"/>
      <c r="I1646" s="4"/>
      <c r="J1646" s="4"/>
      <c r="K1646" s="4"/>
      <c r="L1646" s="6"/>
      <c r="M1646" s="5"/>
    </row>
    <row r="1647" spans="1:13">
      <c r="A1647" s="48"/>
      <c r="B1647" s="4"/>
      <c r="C1647" s="4"/>
      <c r="D1647" s="6"/>
      <c r="E1647" s="4"/>
      <c r="F1647" s="4"/>
      <c r="G1647" s="4"/>
      <c r="H1647" s="4"/>
      <c r="I1647" s="4"/>
      <c r="J1647" s="4"/>
      <c r="K1647" s="4"/>
      <c r="L1647" s="6"/>
      <c r="M1647" s="5"/>
    </row>
    <row r="1648" spans="1:13">
      <c r="A1648" s="48"/>
      <c r="B1648" s="4"/>
      <c r="C1648" s="4"/>
      <c r="D1648" s="6"/>
      <c r="E1648" s="4"/>
      <c r="F1648" s="4"/>
      <c r="G1648" s="4"/>
      <c r="H1648" s="4"/>
      <c r="I1648" s="4"/>
      <c r="J1648" s="4"/>
      <c r="K1648" s="4"/>
      <c r="L1648" s="6"/>
      <c r="M1648" s="5"/>
    </row>
    <row r="1649" spans="1:13">
      <c r="A1649" s="48"/>
      <c r="B1649" s="4"/>
      <c r="C1649" s="4"/>
      <c r="D1649" s="6"/>
      <c r="E1649" s="4"/>
      <c r="F1649" s="4"/>
      <c r="G1649" s="4"/>
      <c r="H1649" s="4"/>
      <c r="I1649" s="4"/>
      <c r="J1649" s="4"/>
      <c r="K1649" s="4"/>
      <c r="L1649" s="6"/>
      <c r="M1649" s="5"/>
    </row>
    <row r="1650" spans="1:13">
      <c r="A1650" s="48"/>
      <c r="B1650" s="4"/>
      <c r="C1650" s="4"/>
      <c r="D1650" s="6"/>
      <c r="E1650" s="4"/>
      <c r="F1650" s="4"/>
      <c r="G1650" s="4"/>
      <c r="H1650" s="4"/>
      <c r="I1650" s="4"/>
      <c r="J1650" s="4"/>
      <c r="K1650" s="4"/>
      <c r="L1650" s="6"/>
      <c r="M1650" s="5"/>
    </row>
    <row r="1651" spans="1:13">
      <c r="A1651" s="48"/>
      <c r="B1651" s="4"/>
      <c r="C1651" s="4"/>
      <c r="D1651" s="6"/>
      <c r="E1651" s="4"/>
      <c r="F1651" s="4"/>
      <c r="G1651" s="4"/>
      <c r="H1651" s="4"/>
      <c r="I1651" s="4"/>
      <c r="J1651" s="4"/>
      <c r="K1651" s="4"/>
      <c r="L1651" s="6"/>
      <c r="M1651" s="5"/>
    </row>
    <row r="1652" spans="1:13">
      <c r="A1652" s="48"/>
      <c r="B1652" s="4"/>
      <c r="C1652" s="4"/>
      <c r="D1652" s="6"/>
      <c r="E1652" s="4"/>
      <c r="F1652" s="4"/>
      <c r="G1652" s="4"/>
      <c r="H1652" s="4"/>
      <c r="I1652" s="4"/>
      <c r="J1652" s="4"/>
      <c r="K1652" s="4"/>
      <c r="L1652" s="6"/>
      <c r="M1652" s="5"/>
    </row>
    <row r="1653" spans="1:13">
      <c r="A1653" s="48"/>
      <c r="B1653" s="4"/>
      <c r="C1653" s="4"/>
      <c r="D1653" s="6"/>
      <c r="E1653" s="4"/>
      <c r="F1653" s="4"/>
      <c r="G1653" s="4"/>
      <c r="H1653" s="4"/>
      <c r="I1653" s="4"/>
      <c r="J1653" s="4"/>
      <c r="K1653" s="4"/>
      <c r="L1653" s="6"/>
      <c r="M1653" s="5"/>
    </row>
    <row r="1654" spans="1:13">
      <c r="A1654" s="48"/>
      <c r="B1654" s="4"/>
      <c r="C1654" s="4"/>
      <c r="D1654" s="6"/>
      <c r="E1654" s="4"/>
      <c r="F1654" s="4"/>
      <c r="G1654" s="4"/>
      <c r="H1654" s="4"/>
      <c r="I1654" s="4"/>
      <c r="J1654" s="4"/>
      <c r="K1654" s="4"/>
      <c r="L1654" s="6"/>
      <c r="M1654" s="5"/>
    </row>
    <row r="1655" spans="1:13">
      <c r="A1655" s="48"/>
      <c r="B1655" s="4"/>
      <c r="C1655" s="4"/>
      <c r="D1655" s="6"/>
      <c r="E1655" s="4"/>
      <c r="F1655" s="4"/>
      <c r="G1655" s="4"/>
      <c r="H1655" s="4"/>
      <c r="I1655" s="4"/>
      <c r="J1655" s="4"/>
      <c r="K1655" s="4"/>
      <c r="L1655" s="6"/>
      <c r="M1655" s="5"/>
    </row>
    <row r="1656" spans="1:13">
      <c r="A1656" s="48"/>
      <c r="B1656" s="4"/>
      <c r="C1656" s="4"/>
      <c r="D1656" s="6"/>
      <c r="E1656" s="4"/>
      <c r="F1656" s="4"/>
      <c r="G1656" s="4"/>
      <c r="H1656" s="4"/>
      <c r="I1656" s="4"/>
      <c r="J1656" s="4"/>
      <c r="K1656" s="4"/>
      <c r="L1656" s="6"/>
      <c r="M1656" s="5"/>
    </row>
    <row r="1657" spans="1:13">
      <c r="A1657" s="48"/>
      <c r="B1657" s="4"/>
      <c r="C1657" s="4"/>
      <c r="D1657" s="6"/>
      <c r="E1657" s="4"/>
      <c r="F1657" s="4"/>
      <c r="G1657" s="4"/>
      <c r="H1657" s="4"/>
      <c r="I1657" s="4"/>
      <c r="J1657" s="4"/>
      <c r="K1657" s="9"/>
      <c r="L1657" s="10"/>
      <c r="M1657" s="11"/>
    </row>
    <row r="1658" spans="1:13">
      <c r="A1658" s="48"/>
      <c r="B1658" s="4"/>
      <c r="C1658" s="4"/>
      <c r="D1658" s="6"/>
      <c r="E1658" s="4"/>
      <c r="F1658" s="4"/>
      <c r="G1658" s="4"/>
      <c r="H1658" s="4"/>
      <c r="I1658" s="4"/>
      <c r="J1658" s="4"/>
      <c r="K1658" s="4"/>
      <c r="L1658" s="6"/>
      <c r="M1658" s="5"/>
    </row>
    <row r="1659" spans="1:13">
      <c r="A1659" s="48"/>
      <c r="B1659" s="4"/>
      <c r="C1659" s="4"/>
      <c r="D1659" s="6"/>
      <c r="E1659" s="4"/>
      <c r="F1659" s="4"/>
      <c r="G1659" s="4"/>
      <c r="H1659" s="4"/>
      <c r="I1659" s="4"/>
      <c r="J1659" s="4"/>
      <c r="K1659" s="4"/>
      <c r="L1659" s="6"/>
      <c r="M1659" s="5"/>
    </row>
    <row r="1660" spans="1:13">
      <c r="A1660" s="48"/>
      <c r="B1660" s="4"/>
      <c r="C1660" s="4"/>
      <c r="D1660" s="6"/>
      <c r="E1660" s="4"/>
      <c r="F1660" s="4"/>
      <c r="G1660" s="4"/>
      <c r="H1660" s="4"/>
      <c r="I1660" s="4"/>
      <c r="J1660" s="4"/>
      <c r="K1660" s="4"/>
      <c r="L1660" s="6"/>
      <c r="M1660" s="5"/>
    </row>
    <row r="1661" spans="1:13">
      <c r="A1661" s="48"/>
      <c r="B1661" s="4"/>
      <c r="C1661" s="4"/>
      <c r="D1661" s="6"/>
      <c r="E1661" s="4"/>
      <c r="F1661" s="4"/>
      <c r="G1661" s="4"/>
      <c r="H1661" s="4"/>
      <c r="I1661" s="4"/>
      <c r="J1661" s="4"/>
      <c r="K1661" s="4"/>
      <c r="L1661" s="6"/>
      <c r="M1661" s="5"/>
    </row>
    <row r="1662" spans="1:13">
      <c r="A1662" s="48"/>
      <c r="B1662" s="4"/>
      <c r="C1662" s="4"/>
      <c r="D1662" s="6"/>
      <c r="E1662" s="4"/>
      <c r="F1662" s="4"/>
      <c r="G1662" s="4"/>
      <c r="H1662" s="4"/>
      <c r="I1662" s="4"/>
      <c r="J1662" s="4"/>
      <c r="K1662" s="4"/>
      <c r="L1662" s="6"/>
      <c r="M1662" s="5"/>
    </row>
    <row r="1663" spans="1:13">
      <c r="A1663" s="48"/>
      <c r="B1663" s="4"/>
      <c r="C1663" s="4"/>
      <c r="D1663" s="6"/>
      <c r="E1663" s="4"/>
      <c r="F1663" s="4"/>
      <c r="G1663" s="4"/>
      <c r="H1663" s="4"/>
      <c r="I1663" s="4"/>
      <c r="J1663" s="4"/>
      <c r="K1663" s="4"/>
      <c r="L1663" s="6"/>
      <c r="M1663" s="5"/>
    </row>
    <row r="1664" spans="1:13">
      <c r="A1664" s="48"/>
      <c r="B1664" s="4"/>
      <c r="C1664" s="4"/>
      <c r="D1664" s="6"/>
      <c r="E1664" s="4"/>
      <c r="F1664" s="4"/>
      <c r="G1664" s="4"/>
      <c r="H1664" s="4"/>
      <c r="I1664" s="4"/>
      <c r="J1664" s="4"/>
      <c r="K1664" s="4"/>
      <c r="L1664" s="6"/>
      <c r="M1664" s="5"/>
    </row>
    <row r="1665" spans="1:13">
      <c r="A1665" s="48"/>
      <c r="B1665" s="4"/>
      <c r="C1665" s="4"/>
      <c r="D1665" s="6"/>
      <c r="E1665" s="4"/>
      <c r="F1665" s="4"/>
      <c r="G1665" s="4"/>
      <c r="H1665" s="4"/>
      <c r="I1665" s="4"/>
      <c r="J1665" s="4"/>
      <c r="K1665" s="4"/>
      <c r="L1665" s="6"/>
      <c r="M1665" s="5"/>
    </row>
    <row r="1666" spans="1:13">
      <c r="A1666" s="48"/>
      <c r="B1666" s="4"/>
      <c r="C1666" s="4"/>
      <c r="D1666" s="6"/>
      <c r="E1666" s="4"/>
      <c r="F1666" s="4"/>
      <c r="G1666" s="4"/>
      <c r="H1666" s="4"/>
      <c r="I1666" s="4"/>
      <c r="J1666" s="4"/>
      <c r="K1666" s="4"/>
      <c r="L1666" s="6"/>
      <c r="M1666" s="5"/>
    </row>
    <row r="1667" spans="1:13">
      <c r="A1667" s="48"/>
      <c r="B1667" s="4"/>
      <c r="C1667" s="4"/>
      <c r="D1667" s="6"/>
      <c r="E1667" s="4"/>
      <c r="F1667" s="4"/>
      <c r="G1667" s="4"/>
      <c r="H1667" s="4"/>
      <c r="I1667" s="4"/>
      <c r="J1667" s="4"/>
      <c r="K1667" s="9"/>
      <c r="L1667" s="10"/>
      <c r="M1667" s="11"/>
    </row>
    <row r="1668" spans="1:13">
      <c r="A1668" s="48"/>
      <c r="B1668" s="4"/>
      <c r="C1668" s="4"/>
      <c r="D1668" s="6"/>
      <c r="E1668" s="4"/>
      <c r="F1668" s="4"/>
      <c r="G1668" s="4"/>
      <c r="H1668" s="4"/>
      <c r="I1668" s="4"/>
      <c r="J1668" s="4"/>
      <c r="K1668" s="9"/>
      <c r="L1668" s="10"/>
      <c r="M1668" s="11"/>
    </row>
    <row r="1669" spans="1:13">
      <c r="A1669" s="48"/>
      <c r="B1669" s="4"/>
      <c r="C1669" s="4"/>
      <c r="D1669" s="6"/>
      <c r="E1669" s="4"/>
      <c r="F1669" s="4"/>
      <c r="G1669" s="4"/>
      <c r="H1669" s="4"/>
      <c r="I1669" s="4"/>
      <c r="J1669" s="4"/>
      <c r="K1669" s="4"/>
      <c r="L1669" s="6"/>
      <c r="M1669" s="5"/>
    </row>
    <row r="1670" spans="1:13">
      <c r="A1670" s="48"/>
      <c r="B1670" s="4"/>
      <c r="C1670" s="4"/>
      <c r="D1670" s="6"/>
      <c r="E1670" s="4"/>
      <c r="F1670" s="4"/>
      <c r="G1670" s="4"/>
      <c r="H1670" s="4"/>
      <c r="I1670" s="4"/>
      <c r="J1670" s="4"/>
      <c r="K1670" s="4"/>
      <c r="L1670" s="6"/>
      <c r="M1670" s="5"/>
    </row>
    <row r="1671" spans="1:13">
      <c r="A1671" s="48"/>
      <c r="B1671" s="4"/>
      <c r="C1671" s="4"/>
      <c r="D1671" s="6"/>
      <c r="E1671" s="4"/>
      <c r="F1671" s="4"/>
      <c r="G1671" s="4"/>
      <c r="H1671" s="4"/>
      <c r="I1671" s="4"/>
      <c r="J1671" s="4"/>
      <c r="K1671" s="4"/>
      <c r="L1671" s="6"/>
      <c r="M1671" s="5"/>
    </row>
    <row r="1672" spans="1:13">
      <c r="A1672" s="48"/>
      <c r="B1672" s="4"/>
      <c r="C1672" s="4"/>
      <c r="D1672" s="6"/>
      <c r="E1672" s="4"/>
      <c r="F1672" s="4"/>
      <c r="G1672" s="4"/>
      <c r="H1672" s="4"/>
      <c r="I1672" s="4"/>
      <c r="J1672" s="4"/>
      <c r="K1672" s="4"/>
      <c r="L1672" s="6"/>
      <c r="M1672" s="5"/>
    </row>
    <row r="1673" spans="1:13">
      <c r="A1673" s="48"/>
      <c r="B1673" s="4"/>
      <c r="C1673" s="4"/>
      <c r="D1673" s="6"/>
      <c r="E1673" s="4"/>
      <c r="F1673" s="4"/>
      <c r="G1673" s="4"/>
      <c r="H1673" s="4"/>
      <c r="I1673" s="4"/>
      <c r="J1673" s="4"/>
      <c r="K1673" s="9"/>
      <c r="L1673" s="10"/>
      <c r="M1673" s="11"/>
    </row>
    <row r="1674" spans="1:13">
      <c r="A1674" s="48"/>
      <c r="B1674" s="4"/>
      <c r="C1674" s="4"/>
      <c r="D1674" s="6"/>
      <c r="E1674" s="4"/>
      <c r="F1674" s="4"/>
      <c r="G1674" s="4"/>
      <c r="H1674" s="4"/>
      <c r="I1674" s="4"/>
      <c r="J1674" s="4"/>
      <c r="K1674" s="4"/>
      <c r="L1674" s="6"/>
      <c r="M1674" s="5"/>
    </row>
    <row r="1675" spans="1:13">
      <c r="A1675" s="48"/>
      <c r="B1675" s="4"/>
      <c r="C1675" s="4"/>
      <c r="D1675" s="6"/>
      <c r="E1675" s="4"/>
      <c r="F1675" s="4"/>
      <c r="G1675" s="4"/>
      <c r="H1675" s="4"/>
      <c r="I1675" s="4"/>
      <c r="J1675" s="4"/>
      <c r="K1675" s="4"/>
      <c r="L1675" s="6"/>
      <c r="M1675" s="5"/>
    </row>
    <row r="1676" spans="1:13">
      <c r="A1676" s="48"/>
      <c r="B1676" s="4"/>
      <c r="C1676" s="4"/>
      <c r="D1676" s="6"/>
      <c r="E1676" s="4"/>
      <c r="F1676" s="4"/>
      <c r="G1676" s="4"/>
      <c r="H1676" s="4"/>
      <c r="I1676" s="4"/>
      <c r="J1676" s="4"/>
      <c r="K1676" s="4"/>
      <c r="L1676" s="6"/>
      <c r="M1676" s="5"/>
    </row>
    <row r="1677" spans="1:13">
      <c r="A1677" s="48"/>
      <c r="B1677" s="4"/>
      <c r="C1677" s="4"/>
      <c r="D1677" s="6"/>
      <c r="E1677" s="4"/>
      <c r="F1677" s="4"/>
      <c r="G1677" s="4"/>
      <c r="H1677" s="4"/>
      <c r="I1677" s="4"/>
      <c r="J1677" s="4"/>
      <c r="K1677" s="4"/>
      <c r="L1677" s="6"/>
      <c r="M1677" s="5"/>
    </row>
    <row r="1678" spans="1:13">
      <c r="A1678" s="48"/>
      <c r="B1678" s="4"/>
      <c r="C1678" s="4"/>
      <c r="D1678" s="6"/>
      <c r="E1678" s="4"/>
      <c r="F1678" s="4"/>
      <c r="G1678" s="4"/>
      <c r="H1678" s="4"/>
      <c r="I1678" s="4"/>
      <c r="J1678" s="4"/>
      <c r="K1678" s="4"/>
      <c r="L1678" s="6"/>
      <c r="M1678" s="5"/>
    </row>
    <row r="1679" spans="1:13">
      <c r="A1679" s="48"/>
      <c r="B1679" s="4"/>
      <c r="C1679" s="4"/>
      <c r="D1679" s="6"/>
      <c r="E1679" s="4"/>
      <c r="F1679" s="4"/>
      <c r="G1679" s="4"/>
      <c r="H1679" s="4"/>
      <c r="I1679" s="4"/>
      <c r="J1679" s="4"/>
      <c r="K1679" s="4"/>
      <c r="L1679" s="6"/>
      <c r="M1679" s="5"/>
    </row>
    <row r="1680" spans="1:13">
      <c r="A1680" s="48"/>
      <c r="B1680" s="4"/>
      <c r="C1680" s="4"/>
      <c r="D1680" s="6"/>
      <c r="E1680" s="4"/>
      <c r="F1680" s="4"/>
      <c r="G1680" s="4"/>
      <c r="H1680" s="4"/>
      <c r="I1680" s="4"/>
      <c r="J1680" s="4"/>
      <c r="K1680" s="4"/>
      <c r="L1680" s="6"/>
      <c r="M1680" s="5"/>
    </row>
    <row r="1681" spans="1:13">
      <c r="A1681" s="48"/>
      <c r="B1681" s="4"/>
      <c r="C1681" s="4"/>
      <c r="D1681" s="6"/>
      <c r="E1681" s="4"/>
      <c r="F1681" s="4"/>
      <c r="G1681" s="4"/>
      <c r="H1681" s="4"/>
      <c r="I1681" s="4"/>
      <c r="J1681" s="4"/>
      <c r="K1681" s="4"/>
      <c r="L1681" s="6"/>
      <c r="M1681" s="5"/>
    </row>
    <row r="1682" spans="1:13">
      <c r="A1682" s="48"/>
      <c r="B1682" s="4"/>
      <c r="C1682" s="4"/>
      <c r="D1682" s="6"/>
      <c r="E1682" s="4"/>
      <c r="F1682" s="4"/>
      <c r="G1682" s="4"/>
      <c r="H1682" s="4"/>
      <c r="I1682" s="4"/>
      <c r="J1682" s="4"/>
      <c r="K1682" s="9"/>
      <c r="L1682" s="10"/>
      <c r="M1682" s="11"/>
    </row>
    <row r="1683" spans="1:13">
      <c r="A1683" s="48"/>
      <c r="B1683" s="4"/>
      <c r="C1683" s="4"/>
      <c r="D1683" s="6"/>
      <c r="E1683" s="4"/>
      <c r="F1683" s="4"/>
      <c r="G1683" s="4"/>
      <c r="H1683" s="4"/>
      <c r="I1683" s="4"/>
      <c r="J1683" s="4"/>
      <c r="K1683" s="9"/>
      <c r="L1683" s="10"/>
      <c r="M1683" s="11"/>
    </row>
    <row r="1684" spans="1:13">
      <c r="A1684" s="48"/>
      <c r="B1684" s="4"/>
      <c r="C1684" s="4"/>
      <c r="D1684" s="6"/>
      <c r="E1684" s="4"/>
      <c r="F1684" s="4"/>
      <c r="G1684" s="4"/>
      <c r="H1684" s="4"/>
      <c r="I1684" s="4"/>
      <c r="J1684" s="4"/>
      <c r="K1684" s="4"/>
      <c r="L1684" s="6"/>
      <c r="M1684" s="5"/>
    </row>
    <row r="1685" spans="1:13">
      <c r="A1685" s="48"/>
      <c r="B1685" s="4"/>
      <c r="C1685" s="4"/>
      <c r="D1685" s="6"/>
      <c r="E1685" s="4"/>
      <c r="F1685" s="4"/>
      <c r="G1685" s="4"/>
      <c r="H1685" s="4"/>
      <c r="I1685" s="4"/>
      <c r="J1685" s="4"/>
      <c r="K1685" s="4"/>
      <c r="L1685" s="6"/>
      <c r="M1685" s="5"/>
    </row>
    <row r="1686" spans="1:13">
      <c r="A1686" s="48"/>
      <c r="B1686" s="4"/>
      <c r="C1686" s="4"/>
      <c r="D1686" s="6"/>
      <c r="E1686" s="4"/>
      <c r="F1686" s="4"/>
      <c r="G1686" s="4"/>
      <c r="H1686" s="4"/>
      <c r="I1686" s="4"/>
      <c r="J1686" s="4"/>
      <c r="K1686" s="4"/>
      <c r="L1686" s="6"/>
      <c r="M1686" s="5"/>
    </row>
    <row r="1687" spans="1:13">
      <c r="A1687" s="48"/>
      <c r="B1687" s="4"/>
      <c r="C1687" s="4"/>
      <c r="D1687" s="6"/>
      <c r="E1687" s="4"/>
      <c r="F1687" s="4"/>
      <c r="G1687" s="4"/>
      <c r="H1687" s="4"/>
      <c r="I1687" s="4"/>
      <c r="J1687" s="4"/>
      <c r="K1687" s="4"/>
      <c r="L1687" s="6"/>
      <c r="M1687" s="5"/>
    </row>
    <row r="1688" spans="1:13">
      <c r="A1688" s="48"/>
      <c r="B1688" s="4"/>
      <c r="C1688" s="4"/>
      <c r="D1688" s="6"/>
      <c r="E1688" s="4"/>
      <c r="F1688" s="4"/>
      <c r="G1688" s="4"/>
      <c r="H1688" s="4"/>
      <c r="I1688" s="4"/>
      <c r="J1688" s="4"/>
      <c r="K1688" s="4"/>
      <c r="L1688" s="6"/>
      <c r="M1688" s="5"/>
    </row>
    <row r="1689" spans="1:13">
      <c r="A1689" s="48"/>
      <c r="B1689" s="4"/>
      <c r="C1689" s="4"/>
      <c r="D1689" s="6"/>
      <c r="E1689" s="4"/>
      <c r="F1689" s="4"/>
      <c r="G1689" s="4"/>
      <c r="H1689" s="4"/>
      <c r="I1689" s="4"/>
      <c r="J1689" s="4"/>
      <c r="K1689" s="4"/>
      <c r="L1689" s="6"/>
      <c r="M1689" s="5"/>
    </row>
    <row r="1690" spans="1:13">
      <c r="A1690" s="48"/>
      <c r="B1690" s="4"/>
      <c r="C1690" s="4"/>
      <c r="D1690" s="6"/>
      <c r="E1690" s="4"/>
      <c r="F1690" s="4"/>
      <c r="G1690" s="4"/>
      <c r="H1690" s="4"/>
      <c r="I1690" s="4"/>
      <c r="J1690" s="4"/>
      <c r="K1690" s="4"/>
      <c r="L1690" s="6"/>
      <c r="M1690" s="5"/>
    </row>
    <row r="1691" spans="1:13">
      <c r="A1691" s="48"/>
      <c r="B1691" s="4"/>
      <c r="C1691" s="4"/>
      <c r="D1691" s="6"/>
      <c r="E1691" s="4"/>
      <c r="F1691" s="4"/>
      <c r="G1691" s="4"/>
      <c r="H1691" s="4"/>
      <c r="I1691" s="4"/>
      <c r="J1691" s="4"/>
      <c r="K1691" s="4"/>
      <c r="L1691" s="6"/>
      <c r="M1691" s="5"/>
    </row>
    <row r="1692" spans="1:13">
      <c r="A1692" s="48"/>
      <c r="B1692" s="4"/>
      <c r="C1692" s="4"/>
      <c r="D1692" s="6"/>
      <c r="E1692" s="4"/>
      <c r="F1692" s="4"/>
      <c r="G1692" s="4"/>
      <c r="H1692" s="4"/>
      <c r="I1692" s="4"/>
      <c r="J1692" s="4"/>
      <c r="K1692" s="4"/>
      <c r="L1692" s="6"/>
      <c r="M1692" s="5"/>
    </row>
    <row r="1693" spans="1:13">
      <c r="A1693" s="48"/>
      <c r="B1693" s="4"/>
      <c r="C1693" s="4"/>
      <c r="D1693" s="6"/>
      <c r="E1693" s="4"/>
      <c r="F1693" s="4"/>
      <c r="G1693" s="4"/>
      <c r="H1693" s="4"/>
      <c r="I1693" s="4"/>
      <c r="J1693" s="4"/>
      <c r="K1693" s="4"/>
      <c r="L1693" s="6"/>
      <c r="M1693" s="5"/>
    </row>
    <row r="1694" spans="1:13">
      <c r="A1694" s="48"/>
      <c r="B1694" s="4"/>
      <c r="C1694" s="4"/>
      <c r="D1694" s="6"/>
      <c r="E1694" s="4"/>
      <c r="F1694" s="4"/>
      <c r="G1694" s="4"/>
      <c r="H1694" s="4"/>
      <c r="I1694" s="4"/>
      <c r="J1694" s="4"/>
      <c r="K1694" s="4"/>
      <c r="L1694" s="6"/>
      <c r="M1694" s="5"/>
    </row>
    <row r="1695" spans="1:13">
      <c r="A1695" s="48"/>
      <c r="B1695" s="4"/>
      <c r="C1695" s="4"/>
      <c r="D1695" s="6"/>
      <c r="E1695" s="4"/>
      <c r="F1695" s="4"/>
      <c r="G1695" s="4"/>
      <c r="H1695" s="4"/>
      <c r="I1695" s="4"/>
      <c r="J1695" s="4"/>
      <c r="K1695" s="4"/>
      <c r="L1695" s="6"/>
      <c r="M1695" s="5"/>
    </row>
    <row r="1696" spans="1:13">
      <c r="A1696" s="48"/>
      <c r="B1696" s="4"/>
      <c r="C1696" s="4"/>
      <c r="D1696" s="6"/>
      <c r="E1696" s="4"/>
      <c r="F1696" s="4"/>
      <c r="G1696" s="4"/>
      <c r="H1696" s="4"/>
      <c r="I1696" s="4"/>
      <c r="J1696" s="4"/>
      <c r="K1696" s="4"/>
      <c r="L1696" s="6"/>
      <c r="M1696" s="5"/>
    </row>
    <row r="1697" spans="1:13">
      <c r="A1697" s="48"/>
      <c r="B1697" s="4"/>
      <c r="C1697" s="4"/>
      <c r="D1697" s="6"/>
      <c r="E1697" s="4"/>
      <c r="F1697" s="4"/>
      <c r="G1697" s="4"/>
      <c r="H1697" s="4"/>
      <c r="I1697" s="4"/>
      <c r="J1697" s="4"/>
      <c r="K1697" s="4"/>
      <c r="L1697" s="6"/>
      <c r="M1697" s="5"/>
    </row>
    <row r="1698" spans="1:13">
      <c r="A1698" s="48"/>
      <c r="B1698" s="4"/>
      <c r="C1698" s="4"/>
      <c r="D1698" s="6"/>
      <c r="E1698" s="4"/>
      <c r="F1698" s="4"/>
      <c r="G1698" s="4"/>
      <c r="H1698" s="4"/>
      <c r="I1698" s="4"/>
      <c r="J1698" s="4"/>
      <c r="K1698" s="9"/>
      <c r="L1698" s="10"/>
      <c r="M1698" s="11"/>
    </row>
    <row r="1699" spans="1:13">
      <c r="A1699" s="48"/>
      <c r="B1699" s="4"/>
      <c r="C1699" s="4"/>
      <c r="D1699" s="6"/>
      <c r="E1699" s="4"/>
      <c r="F1699" s="4"/>
      <c r="G1699" s="4"/>
      <c r="H1699" s="4"/>
      <c r="I1699" s="4"/>
      <c r="J1699" s="4"/>
      <c r="K1699" s="4"/>
      <c r="L1699" s="6"/>
      <c r="M1699" s="5"/>
    </row>
    <row r="1700" spans="1:13">
      <c r="A1700" s="48"/>
      <c r="B1700" s="4"/>
      <c r="C1700" s="4"/>
      <c r="D1700" s="6"/>
      <c r="E1700" s="4"/>
      <c r="F1700" s="4"/>
      <c r="G1700" s="4"/>
      <c r="H1700" s="4"/>
      <c r="I1700" s="4"/>
      <c r="J1700" s="4"/>
      <c r="K1700" s="4"/>
      <c r="L1700" s="6"/>
      <c r="M1700" s="5"/>
    </row>
    <row r="1701" spans="1:13">
      <c r="A1701" s="48"/>
      <c r="B1701" s="4"/>
      <c r="C1701" s="4"/>
      <c r="D1701" s="6"/>
      <c r="E1701" s="4"/>
      <c r="F1701" s="4"/>
      <c r="G1701" s="4"/>
      <c r="H1701" s="4"/>
      <c r="I1701" s="4"/>
      <c r="J1701" s="4"/>
      <c r="K1701" s="4"/>
      <c r="L1701" s="6"/>
      <c r="M1701" s="5"/>
    </row>
    <row r="1702" spans="1:13">
      <c r="A1702" s="48"/>
      <c r="B1702" s="4"/>
      <c r="C1702" s="4"/>
      <c r="D1702" s="6"/>
      <c r="E1702" s="4"/>
      <c r="F1702" s="4"/>
      <c r="G1702" s="4"/>
      <c r="H1702" s="4"/>
      <c r="I1702" s="4"/>
      <c r="J1702" s="4"/>
      <c r="K1702" s="4"/>
      <c r="L1702" s="6"/>
      <c r="M1702" s="5"/>
    </row>
    <row r="1703" spans="1:13">
      <c r="A1703" s="48"/>
      <c r="B1703" s="4"/>
      <c r="C1703" s="4"/>
      <c r="D1703" s="6"/>
      <c r="E1703" s="4"/>
      <c r="F1703" s="4"/>
      <c r="G1703" s="4"/>
      <c r="H1703" s="4"/>
      <c r="I1703" s="4"/>
      <c r="J1703" s="4"/>
      <c r="K1703" s="4"/>
      <c r="L1703" s="6"/>
      <c r="M1703" s="5"/>
    </row>
    <row r="1704" spans="1:13">
      <c r="A1704" s="48"/>
      <c r="B1704" s="4"/>
      <c r="C1704" s="4"/>
      <c r="D1704" s="6"/>
      <c r="E1704" s="4"/>
      <c r="F1704" s="4"/>
      <c r="G1704" s="4"/>
      <c r="H1704" s="4"/>
      <c r="I1704" s="4"/>
      <c r="J1704" s="4"/>
      <c r="K1704" s="4"/>
      <c r="L1704" s="6"/>
      <c r="M1704" s="5"/>
    </row>
    <row r="1705" spans="1:13">
      <c r="A1705" s="48"/>
      <c r="B1705" s="4"/>
      <c r="C1705" s="4"/>
      <c r="D1705" s="6"/>
      <c r="E1705" s="4"/>
      <c r="F1705" s="4"/>
      <c r="G1705" s="4"/>
      <c r="H1705" s="4"/>
      <c r="I1705" s="4"/>
      <c r="J1705" s="4"/>
      <c r="K1705" s="9"/>
      <c r="L1705" s="10"/>
      <c r="M1705" s="11"/>
    </row>
    <row r="1706" spans="1:13">
      <c r="A1706" s="48"/>
      <c r="B1706" s="4"/>
      <c r="C1706" s="4"/>
      <c r="D1706" s="6"/>
      <c r="E1706" s="4"/>
      <c r="F1706" s="4"/>
      <c r="G1706" s="4"/>
      <c r="H1706" s="4"/>
      <c r="I1706" s="4"/>
      <c r="J1706" s="4"/>
      <c r="K1706" s="9"/>
      <c r="L1706" s="10"/>
      <c r="M1706" s="11"/>
    </row>
    <row r="1707" spans="1:13">
      <c r="A1707" s="48"/>
      <c r="B1707" s="4"/>
      <c r="C1707" s="4"/>
      <c r="D1707" s="6"/>
      <c r="E1707" s="4"/>
      <c r="F1707" s="4"/>
      <c r="G1707" s="4"/>
      <c r="H1707" s="4"/>
      <c r="I1707" s="4"/>
      <c r="J1707" s="4"/>
      <c r="K1707" s="9"/>
      <c r="L1707" s="10"/>
      <c r="M1707" s="11"/>
    </row>
    <row r="1708" spans="1:13">
      <c r="A1708" s="48"/>
      <c r="B1708" s="4"/>
      <c r="C1708" s="4"/>
      <c r="D1708" s="6"/>
      <c r="E1708" s="4"/>
      <c r="F1708" s="4"/>
      <c r="G1708" s="4"/>
      <c r="H1708" s="4"/>
      <c r="I1708" s="4"/>
      <c r="J1708" s="4"/>
      <c r="K1708" s="4"/>
      <c r="L1708" s="6"/>
      <c r="M1708" s="5"/>
    </row>
    <row r="1709" spans="1:13">
      <c r="A1709" s="48"/>
      <c r="B1709" s="4"/>
      <c r="C1709" s="4"/>
      <c r="D1709" s="6"/>
      <c r="E1709" s="4"/>
      <c r="F1709" s="4"/>
      <c r="G1709" s="4"/>
      <c r="H1709" s="4"/>
      <c r="I1709" s="4"/>
      <c r="J1709" s="4"/>
      <c r="K1709" s="4"/>
      <c r="L1709" s="6"/>
      <c r="M1709" s="5"/>
    </row>
    <row r="1710" spans="1:13">
      <c r="A1710" s="48"/>
      <c r="B1710" s="4"/>
      <c r="C1710" s="4"/>
      <c r="D1710" s="6"/>
      <c r="E1710" s="4"/>
      <c r="F1710" s="4"/>
      <c r="G1710" s="4"/>
      <c r="H1710" s="4"/>
      <c r="I1710" s="4"/>
      <c r="J1710" s="4"/>
      <c r="K1710" s="4"/>
      <c r="L1710" s="6"/>
      <c r="M1710" s="5"/>
    </row>
    <row r="1711" spans="1:13">
      <c r="A1711" s="48"/>
      <c r="B1711" s="4"/>
      <c r="C1711" s="4"/>
      <c r="D1711" s="6"/>
      <c r="E1711" s="4"/>
      <c r="F1711" s="4"/>
      <c r="G1711" s="4"/>
      <c r="H1711" s="4"/>
      <c r="I1711" s="4"/>
      <c r="J1711" s="4"/>
      <c r="K1711" s="4"/>
      <c r="L1711" s="6"/>
      <c r="M1711" s="5"/>
    </row>
    <row r="1712" spans="1:13">
      <c r="A1712" s="48"/>
      <c r="B1712" s="4"/>
      <c r="C1712" s="4"/>
      <c r="D1712" s="6"/>
      <c r="E1712" s="4"/>
      <c r="F1712" s="4"/>
      <c r="G1712" s="4"/>
      <c r="H1712" s="4"/>
      <c r="I1712" s="4"/>
      <c r="J1712" s="4"/>
      <c r="K1712" s="4"/>
      <c r="L1712" s="6"/>
      <c r="M1712" s="5"/>
    </row>
    <row r="1713" spans="1:13">
      <c r="A1713" s="48"/>
      <c r="B1713" s="4"/>
      <c r="C1713" s="4"/>
      <c r="D1713" s="6"/>
      <c r="E1713" s="4"/>
      <c r="F1713" s="4"/>
      <c r="G1713" s="4"/>
      <c r="H1713" s="4"/>
      <c r="I1713" s="4"/>
      <c r="J1713" s="4"/>
      <c r="K1713" s="9"/>
      <c r="L1713" s="10"/>
      <c r="M1713" s="11"/>
    </row>
    <row r="1714" spans="1:13">
      <c r="A1714" s="48"/>
      <c r="B1714" s="4"/>
      <c r="C1714" s="4"/>
      <c r="D1714" s="6"/>
      <c r="E1714" s="4"/>
      <c r="F1714" s="4"/>
      <c r="G1714" s="4"/>
      <c r="H1714" s="4"/>
      <c r="I1714" s="4"/>
      <c r="J1714" s="4"/>
      <c r="K1714" s="9"/>
      <c r="L1714" s="10"/>
      <c r="M1714" s="11"/>
    </row>
    <row r="1715" spans="1:13">
      <c r="A1715" s="48"/>
      <c r="B1715" s="4"/>
      <c r="C1715" s="4"/>
      <c r="D1715" s="6"/>
      <c r="E1715" s="4"/>
      <c r="F1715" s="4"/>
      <c r="G1715" s="4"/>
      <c r="H1715" s="4"/>
      <c r="I1715" s="4"/>
      <c r="J1715" s="4"/>
      <c r="K1715" s="4"/>
      <c r="L1715" s="6"/>
      <c r="M1715" s="5"/>
    </row>
    <row r="1716" spans="1:13">
      <c r="A1716" s="48"/>
      <c r="B1716" s="4"/>
      <c r="C1716" s="4"/>
      <c r="D1716" s="6"/>
      <c r="E1716" s="4"/>
      <c r="F1716" s="4"/>
      <c r="G1716" s="4"/>
      <c r="H1716" s="4"/>
      <c r="I1716" s="4"/>
      <c r="J1716" s="4"/>
      <c r="K1716" s="4"/>
      <c r="L1716" s="6"/>
      <c r="M1716" s="5"/>
    </row>
    <row r="1717" spans="1:13">
      <c r="A1717" s="48"/>
      <c r="B1717" s="4"/>
      <c r="C1717" s="4"/>
      <c r="D1717" s="6"/>
      <c r="E1717" s="4"/>
      <c r="F1717" s="4"/>
      <c r="G1717" s="4"/>
      <c r="H1717" s="4"/>
      <c r="I1717" s="4"/>
      <c r="J1717" s="4"/>
      <c r="K1717" s="4"/>
      <c r="L1717" s="6"/>
      <c r="M1717" s="5"/>
    </row>
    <row r="1718" spans="1:13">
      <c r="A1718" s="48"/>
      <c r="B1718" s="4"/>
      <c r="C1718" s="4"/>
      <c r="D1718" s="6"/>
      <c r="E1718" s="4"/>
      <c r="F1718" s="4"/>
      <c r="G1718" s="4"/>
      <c r="H1718" s="4"/>
      <c r="I1718" s="4"/>
      <c r="J1718" s="4"/>
      <c r="K1718" s="4"/>
      <c r="L1718" s="6"/>
      <c r="M1718" s="5"/>
    </row>
    <row r="1719" spans="1:13">
      <c r="A1719" s="48"/>
      <c r="B1719" s="4"/>
      <c r="C1719" s="4"/>
      <c r="D1719" s="6"/>
      <c r="E1719" s="4"/>
      <c r="F1719" s="4"/>
      <c r="G1719" s="4"/>
      <c r="H1719" s="4"/>
      <c r="I1719" s="4"/>
      <c r="J1719" s="4"/>
      <c r="K1719" s="4"/>
      <c r="L1719" s="6"/>
      <c r="M1719" s="5"/>
    </row>
    <row r="1720" spans="1:13">
      <c r="A1720" s="48"/>
      <c r="B1720" s="4"/>
      <c r="C1720" s="4"/>
      <c r="D1720" s="6"/>
      <c r="E1720" s="4"/>
      <c r="F1720" s="4"/>
      <c r="G1720" s="4"/>
      <c r="H1720" s="4"/>
      <c r="I1720" s="4"/>
      <c r="J1720" s="4"/>
      <c r="K1720" s="4"/>
      <c r="L1720" s="6"/>
      <c r="M1720" s="5"/>
    </row>
    <row r="1721" spans="1:13">
      <c r="A1721" s="48"/>
      <c r="B1721" s="4"/>
      <c r="C1721" s="4"/>
      <c r="D1721" s="6"/>
      <c r="E1721" s="4"/>
      <c r="F1721" s="4"/>
      <c r="G1721" s="4"/>
      <c r="H1721" s="4"/>
      <c r="I1721" s="4"/>
      <c r="J1721" s="4"/>
      <c r="K1721" s="4"/>
      <c r="L1721" s="6"/>
      <c r="M1721" s="5"/>
    </row>
    <row r="1722" spans="1:13">
      <c r="A1722" s="48"/>
      <c r="B1722" s="4"/>
      <c r="C1722" s="4"/>
      <c r="D1722" s="6"/>
      <c r="E1722" s="4"/>
      <c r="F1722" s="4"/>
      <c r="G1722" s="4"/>
      <c r="H1722" s="4"/>
      <c r="I1722" s="4"/>
      <c r="J1722" s="4"/>
      <c r="K1722" s="4"/>
      <c r="L1722" s="6"/>
      <c r="M1722" s="5"/>
    </row>
    <row r="1723" spans="1:13">
      <c r="A1723" s="48"/>
      <c r="B1723" s="4"/>
      <c r="C1723" s="4"/>
      <c r="D1723" s="6"/>
      <c r="E1723" s="4"/>
      <c r="F1723" s="4"/>
      <c r="G1723" s="4"/>
      <c r="H1723" s="4"/>
      <c r="I1723" s="4"/>
      <c r="J1723" s="4"/>
      <c r="K1723" s="4"/>
      <c r="L1723" s="6"/>
      <c r="M1723" s="5"/>
    </row>
    <row r="1724" spans="1:13">
      <c r="A1724" s="48"/>
      <c r="B1724" s="4"/>
      <c r="C1724" s="4"/>
      <c r="D1724" s="6"/>
      <c r="E1724" s="4"/>
      <c r="F1724" s="4"/>
      <c r="G1724" s="4"/>
      <c r="H1724" s="4"/>
      <c r="I1724" s="4"/>
      <c r="J1724" s="4"/>
      <c r="K1724" s="4"/>
      <c r="L1724" s="6"/>
      <c r="M1724" s="5"/>
    </row>
    <row r="1725" spans="1:13">
      <c r="A1725" s="48"/>
      <c r="B1725" s="4"/>
      <c r="C1725" s="4"/>
      <c r="D1725" s="6"/>
      <c r="E1725" s="4"/>
      <c r="F1725" s="4"/>
      <c r="G1725" s="4"/>
      <c r="H1725" s="4"/>
      <c r="I1725" s="4"/>
      <c r="J1725" s="4"/>
      <c r="K1725" s="9"/>
      <c r="L1725" s="10"/>
      <c r="M1725" s="11"/>
    </row>
    <row r="1726" spans="1:13">
      <c r="A1726" s="48"/>
      <c r="B1726" s="4"/>
      <c r="C1726" s="4"/>
      <c r="D1726" s="6"/>
      <c r="E1726" s="4"/>
      <c r="F1726" s="4"/>
      <c r="G1726" s="4"/>
      <c r="H1726" s="4"/>
      <c r="I1726" s="4"/>
      <c r="J1726" s="4"/>
      <c r="K1726" s="4"/>
      <c r="L1726" s="6"/>
      <c r="M1726" s="5"/>
    </row>
    <row r="1727" spans="1:13">
      <c r="A1727" s="48"/>
      <c r="B1727" s="4"/>
      <c r="C1727" s="4"/>
      <c r="D1727" s="6"/>
      <c r="E1727" s="4"/>
      <c r="F1727" s="4"/>
      <c r="G1727" s="4"/>
      <c r="H1727" s="4"/>
      <c r="I1727" s="4"/>
      <c r="J1727" s="4"/>
      <c r="K1727" s="4"/>
      <c r="L1727" s="6"/>
      <c r="M1727" s="5"/>
    </row>
    <row r="1728" spans="1:13">
      <c r="A1728" s="48"/>
      <c r="B1728" s="4"/>
      <c r="C1728" s="4"/>
      <c r="D1728" s="6"/>
      <c r="E1728" s="4"/>
      <c r="F1728" s="4"/>
      <c r="G1728" s="4"/>
      <c r="H1728" s="4"/>
      <c r="I1728" s="4"/>
      <c r="J1728" s="4"/>
      <c r="K1728" s="4"/>
      <c r="L1728" s="6"/>
      <c r="M1728" s="5"/>
    </row>
    <row r="1729" spans="1:13">
      <c r="A1729" s="48"/>
      <c r="B1729" s="4"/>
      <c r="C1729" s="4"/>
      <c r="D1729" s="6"/>
      <c r="E1729" s="4"/>
      <c r="F1729" s="4"/>
      <c r="G1729" s="4"/>
      <c r="H1729" s="4"/>
      <c r="I1729" s="4"/>
      <c r="J1729" s="4"/>
      <c r="K1729" s="4"/>
      <c r="L1729" s="6"/>
      <c r="M1729" s="5"/>
    </row>
    <row r="1730" spans="1:13">
      <c r="A1730" s="48"/>
      <c r="B1730" s="4"/>
      <c r="C1730" s="4"/>
      <c r="D1730" s="6"/>
      <c r="E1730" s="4"/>
      <c r="F1730" s="4"/>
      <c r="G1730" s="4"/>
      <c r="H1730" s="4"/>
      <c r="I1730" s="4"/>
      <c r="J1730" s="4"/>
      <c r="K1730" s="4"/>
      <c r="L1730" s="6"/>
      <c r="M1730" s="5"/>
    </row>
    <row r="1731" spans="1:13">
      <c r="A1731" s="48"/>
      <c r="B1731" s="4"/>
      <c r="C1731" s="4"/>
      <c r="D1731" s="6"/>
      <c r="E1731" s="4"/>
      <c r="F1731" s="4"/>
      <c r="G1731" s="4"/>
      <c r="H1731" s="4"/>
      <c r="I1731" s="4"/>
      <c r="J1731" s="4"/>
      <c r="K1731" s="4"/>
      <c r="L1731" s="6"/>
      <c r="M1731" s="5"/>
    </row>
    <row r="1732" spans="1:13">
      <c r="A1732" s="48"/>
      <c r="B1732" s="4"/>
      <c r="C1732" s="4"/>
      <c r="D1732" s="6"/>
      <c r="E1732" s="4"/>
      <c r="F1732" s="4"/>
      <c r="G1732" s="4"/>
      <c r="H1732" s="4"/>
      <c r="I1732" s="4"/>
      <c r="J1732" s="4"/>
      <c r="K1732" s="4"/>
      <c r="L1732" s="6"/>
      <c r="M1732" s="5"/>
    </row>
    <row r="1733" spans="1:13">
      <c r="A1733" s="48"/>
      <c r="B1733" s="4"/>
      <c r="C1733" s="4"/>
      <c r="D1733" s="6"/>
      <c r="E1733" s="4"/>
      <c r="F1733" s="4"/>
      <c r="G1733" s="4"/>
      <c r="H1733" s="4"/>
      <c r="I1733" s="4"/>
      <c r="J1733" s="4"/>
      <c r="K1733" s="4"/>
      <c r="L1733" s="6"/>
      <c r="M1733" s="5"/>
    </row>
    <row r="1734" spans="1:13">
      <c r="A1734" s="48"/>
      <c r="B1734" s="4"/>
      <c r="C1734" s="4"/>
      <c r="D1734" s="6"/>
      <c r="E1734" s="4"/>
      <c r="F1734" s="4"/>
      <c r="G1734" s="4"/>
      <c r="H1734" s="4"/>
      <c r="I1734" s="4"/>
      <c r="J1734" s="4"/>
      <c r="K1734" s="4"/>
      <c r="L1734" s="6"/>
      <c r="M1734" s="5"/>
    </row>
    <row r="1735" spans="1:13">
      <c r="A1735" s="48"/>
      <c r="B1735" s="4"/>
      <c r="C1735" s="4"/>
      <c r="D1735" s="6"/>
      <c r="E1735" s="4"/>
      <c r="F1735" s="4"/>
      <c r="G1735" s="4"/>
      <c r="H1735" s="4"/>
      <c r="I1735" s="4"/>
      <c r="J1735" s="4"/>
      <c r="K1735" s="9"/>
      <c r="L1735" s="10"/>
      <c r="M1735" s="11"/>
    </row>
    <row r="1736" spans="1:13">
      <c r="A1736" s="48"/>
      <c r="B1736" s="4"/>
      <c r="C1736" s="4"/>
      <c r="D1736" s="6"/>
      <c r="E1736" s="4"/>
      <c r="F1736" s="4"/>
      <c r="G1736" s="4"/>
      <c r="H1736" s="4"/>
      <c r="I1736" s="4"/>
      <c r="J1736" s="4"/>
      <c r="K1736" s="9"/>
      <c r="L1736" s="10"/>
      <c r="M1736" s="11"/>
    </row>
    <row r="1737" spans="1:13">
      <c r="A1737" s="48"/>
      <c r="B1737" s="4"/>
      <c r="C1737" s="4"/>
      <c r="D1737" s="6"/>
      <c r="E1737" s="4"/>
      <c r="F1737" s="4"/>
      <c r="G1737" s="4"/>
      <c r="H1737" s="4"/>
      <c r="I1737" s="4"/>
      <c r="J1737" s="4"/>
      <c r="K1737" s="9"/>
      <c r="L1737" s="10"/>
      <c r="M1737" s="11"/>
    </row>
    <row r="1738" spans="1:13">
      <c r="A1738" s="48"/>
      <c r="B1738" s="4"/>
      <c r="C1738" s="4"/>
      <c r="D1738" s="6"/>
      <c r="E1738" s="4"/>
      <c r="F1738" s="4"/>
      <c r="G1738" s="4"/>
      <c r="H1738" s="4"/>
      <c r="I1738" s="4"/>
      <c r="J1738" s="4"/>
      <c r="K1738" s="4"/>
      <c r="L1738" s="6"/>
      <c r="M1738" s="5"/>
    </row>
    <row r="1739" spans="1:13">
      <c r="A1739" s="48"/>
      <c r="B1739" s="4"/>
      <c r="C1739" s="4"/>
      <c r="D1739" s="6"/>
      <c r="E1739" s="4"/>
      <c r="F1739" s="4"/>
      <c r="G1739" s="4"/>
      <c r="H1739" s="4"/>
      <c r="I1739" s="4"/>
      <c r="J1739" s="4"/>
      <c r="K1739" s="4"/>
      <c r="L1739" s="6"/>
      <c r="M1739" s="5"/>
    </row>
    <row r="1740" spans="1:13">
      <c r="A1740" s="48"/>
      <c r="B1740" s="4"/>
      <c r="C1740" s="4"/>
      <c r="D1740" s="6"/>
      <c r="E1740" s="4"/>
      <c r="F1740" s="4"/>
      <c r="G1740" s="4"/>
      <c r="H1740" s="4"/>
      <c r="I1740" s="4"/>
      <c r="J1740" s="4"/>
      <c r="K1740" s="9"/>
      <c r="L1740" s="10"/>
      <c r="M1740" s="11"/>
    </row>
    <row r="1741" spans="1:13" ht="15.75" thickBot="1">
      <c r="A1741" s="48"/>
      <c r="B1741" s="4"/>
      <c r="C1741" s="4"/>
      <c r="D1741" s="6"/>
      <c r="E1741" s="4"/>
      <c r="F1741" s="4"/>
      <c r="G1741" s="4"/>
      <c r="H1741" s="4"/>
      <c r="I1741" s="4"/>
      <c r="J1741" s="4"/>
      <c r="K1741" s="9"/>
      <c r="L1741" s="10"/>
      <c r="M1741" s="11"/>
    </row>
    <row r="1742" spans="1:13" ht="15.75" thickBot="1">
      <c r="A1742" s="50"/>
      <c r="B1742" s="40"/>
      <c r="C1742" s="40"/>
      <c r="D1742" s="40"/>
      <c r="E1742" s="40"/>
      <c r="F1742" s="40"/>
      <c r="G1742" s="40"/>
      <c r="H1742" s="40"/>
      <c r="I1742" s="40"/>
      <c r="J1742" s="40"/>
      <c r="K1742" s="40"/>
      <c r="L1742" s="40"/>
      <c r="M1742" s="41"/>
    </row>
    <row r="1743" spans="1:13">
      <c r="A1743" s="48"/>
      <c r="B1743" s="4"/>
      <c r="C1743" s="4"/>
      <c r="D1743" s="6"/>
      <c r="E1743" s="4"/>
      <c r="F1743" s="4"/>
      <c r="G1743" s="4"/>
      <c r="H1743" s="4"/>
      <c r="I1743" s="4"/>
      <c r="J1743" s="4"/>
      <c r="K1743" s="4"/>
      <c r="L1743" s="6"/>
      <c r="M1743" s="5"/>
    </row>
    <row r="1744" spans="1:13">
      <c r="A1744" s="48"/>
      <c r="B1744" s="4"/>
      <c r="C1744" s="4"/>
      <c r="D1744" s="6"/>
      <c r="E1744" s="4"/>
      <c r="F1744" s="4"/>
      <c r="G1744" s="4"/>
      <c r="H1744" s="4"/>
      <c r="I1744" s="4"/>
      <c r="J1744" s="4"/>
      <c r="K1744" s="4"/>
      <c r="L1744" s="6"/>
      <c r="M1744" s="5"/>
    </row>
    <row r="1745" spans="1:13">
      <c r="A1745" s="48"/>
      <c r="B1745" s="4"/>
      <c r="C1745" s="4"/>
      <c r="D1745" s="6"/>
      <c r="E1745" s="4"/>
      <c r="F1745" s="4"/>
      <c r="G1745" s="4"/>
      <c r="H1745" s="4"/>
      <c r="I1745" s="4"/>
      <c r="J1745" s="4"/>
      <c r="K1745" s="4"/>
      <c r="L1745" s="6"/>
      <c r="M1745" s="5"/>
    </row>
    <row r="1746" spans="1:13">
      <c r="A1746" s="48"/>
      <c r="B1746" s="4"/>
      <c r="C1746" s="4"/>
      <c r="D1746" s="6"/>
      <c r="E1746" s="4"/>
      <c r="F1746" s="4"/>
      <c r="G1746" s="4"/>
      <c r="H1746" s="4"/>
      <c r="I1746" s="4"/>
      <c r="J1746" s="4"/>
      <c r="K1746" s="9"/>
      <c r="L1746" s="10"/>
      <c r="M1746" s="11"/>
    </row>
    <row r="1747" spans="1:13">
      <c r="A1747" s="48"/>
      <c r="B1747" s="4"/>
      <c r="C1747" s="4"/>
      <c r="D1747" s="6"/>
      <c r="E1747" s="4"/>
      <c r="F1747" s="4"/>
      <c r="G1747" s="4"/>
      <c r="H1747" s="4"/>
      <c r="I1747" s="4"/>
      <c r="J1747" s="4"/>
      <c r="K1747" s="4"/>
      <c r="L1747" s="6"/>
      <c r="M1747" s="5"/>
    </row>
    <row r="1748" spans="1:13">
      <c r="A1748" s="48"/>
      <c r="B1748" s="4"/>
      <c r="C1748" s="4"/>
      <c r="D1748" s="6"/>
      <c r="E1748" s="4"/>
      <c r="F1748" s="4"/>
      <c r="G1748" s="4"/>
      <c r="H1748" s="4"/>
      <c r="I1748" s="4"/>
      <c r="J1748" s="4"/>
      <c r="K1748" s="4"/>
      <c r="L1748" s="6"/>
      <c r="M1748" s="5"/>
    </row>
    <row r="1749" spans="1:13">
      <c r="A1749" s="48"/>
      <c r="B1749" s="4"/>
      <c r="C1749" s="4"/>
      <c r="D1749" s="6"/>
      <c r="E1749" s="4"/>
      <c r="F1749" s="4"/>
      <c r="G1749" s="4"/>
      <c r="H1749" s="4"/>
      <c r="I1749" s="4"/>
      <c r="J1749" s="4"/>
      <c r="K1749" s="4"/>
      <c r="L1749" s="6"/>
      <c r="M1749" s="5"/>
    </row>
    <row r="1750" spans="1:13">
      <c r="A1750" s="48"/>
      <c r="B1750" s="4"/>
      <c r="C1750" s="4"/>
      <c r="D1750" s="6"/>
      <c r="E1750" s="4"/>
      <c r="F1750" s="4"/>
      <c r="G1750" s="4"/>
      <c r="H1750" s="4"/>
      <c r="I1750" s="4"/>
      <c r="J1750" s="4"/>
      <c r="K1750" s="4"/>
      <c r="L1750" s="6"/>
      <c r="M1750" s="5"/>
    </row>
    <row r="1751" spans="1:13">
      <c r="A1751" s="48"/>
      <c r="B1751" s="4"/>
      <c r="C1751" s="4"/>
      <c r="D1751" s="6"/>
      <c r="E1751" s="4"/>
      <c r="F1751" s="4"/>
      <c r="G1751" s="4"/>
      <c r="H1751" s="4"/>
      <c r="I1751" s="4"/>
      <c r="J1751" s="4"/>
      <c r="K1751" s="4"/>
      <c r="L1751" s="6"/>
      <c r="M1751" s="5"/>
    </row>
    <row r="1752" spans="1:13">
      <c r="A1752" s="48"/>
      <c r="B1752" s="4"/>
      <c r="C1752" s="4"/>
      <c r="D1752" s="6"/>
      <c r="E1752" s="4"/>
      <c r="F1752" s="4"/>
      <c r="G1752" s="4"/>
      <c r="H1752" s="4"/>
      <c r="I1752" s="4"/>
      <c r="J1752" s="4"/>
      <c r="K1752" s="4"/>
      <c r="L1752" s="6"/>
      <c r="M1752" s="5"/>
    </row>
    <row r="1753" spans="1:13">
      <c r="A1753" s="48"/>
      <c r="B1753" s="4"/>
      <c r="C1753" s="4"/>
      <c r="D1753" s="6"/>
      <c r="E1753" s="4"/>
      <c r="F1753" s="4"/>
      <c r="G1753" s="4"/>
      <c r="H1753" s="4"/>
      <c r="I1753" s="4"/>
      <c r="J1753" s="4"/>
      <c r="K1753" s="4"/>
      <c r="L1753" s="6"/>
      <c r="M1753" s="5"/>
    </row>
    <row r="1754" spans="1:13">
      <c r="A1754" s="48"/>
      <c r="B1754" s="4"/>
      <c r="C1754" s="4"/>
      <c r="D1754" s="6"/>
      <c r="E1754" s="4"/>
      <c r="F1754" s="4"/>
      <c r="G1754" s="4"/>
      <c r="H1754" s="4"/>
      <c r="I1754" s="4"/>
      <c r="J1754" s="4"/>
      <c r="K1754" s="9"/>
      <c r="L1754" s="10"/>
      <c r="M1754" s="11"/>
    </row>
    <row r="1755" spans="1:13">
      <c r="A1755" s="48"/>
      <c r="B1755" s="4"/>
      <c r="C1755" s="4"/>
      <c r="D1755" s="6"/>
      <c r="E1755" s="4"/>
      <c r="F1755" s="4"/>
      <c r="G1755" s="4"/>
      <c r="H1755" s="4"/>
      <c r="I1755" s="4"/>
      <c r="J1755" s="4"/>
      <c r="K1755" s="4"/>
      <c r="L1755" s="6"/>
      <c r="M1755" s="5"/>
    </row>
    <row r="1756" spans="1:13">
      <c r="A1756" s="48"/>
      <c r="B1756" s="4"/>
      <c r="C1756" s="4"/>
      <c r="D1756" s="6"/>
      <c r="E1756" s="4"/>
      <c r="F1756" s="4"/>
      <c r="G1756" s="4"/>
      <c r="H1756" s="4"/>
      <c r="I1756" s="4"/>
      <c r="J1756" s="4"/>
      <c r="K1756" s="4"/>
      <c r="L1756" s="6"/>
      <c r="M1756" s="5"/>
    </row>
    <row r="1757" spans="1:13">
      <c r="A1757" s="48"/>
      <c r="B1757" s="4"/>
      <c r="C1757" s="4"/>
      <c r="D1757" s="6"/>
      <c r="E1757" s="4"/>
      <c r="F1757" s="4"/>
      <c r="G1757" s="4"/>
      <c r="H1757" s="4"/>
      <c r="I1757" s="4"/>
      <c r="J1757" s="4"/>
      <c r="K1757" s="4"/>
      <c r="L1757" s="6"/>
      <c r="M1757" s="5"/>
    </row>
    <row r="1758" spans="1:13">
      <c r="A1758" s="48"/>
      <c r="B1758" s="4"/>
      <c r="C1758" s="4"/>
      <c r="D1758" s="6"/>
      <c r="E1758" s="4"/>
      <c r="F1758" s="4"/>
      <c r="G1758" s="4"/>
      <c r="H1758" s="4"/>
      <c r="I1758" s="4"/>
      <c r="J1758" s="4"/>
      <c r="K1758" s="9"/>
      <c r="L1758" s="10"/>
      <c r="M1758" s="11"/>
    </row>
    <row r="1759" spans="1:13">
      <c r="A1759" s="48"/>
      <c r="B1759" s="4"/>
      <c r="C1759" s="4"/>
      <c r="D1759" s="6"/>
      <c r="E1759" s="4"/>
      <c r="F1759" s="4"/>
      <c r="G1759" s="4"/>
      <c r="H1759" s="4"/>
      <c r="I1759" s="4"/>
      <c r="J1759" s="4"/>
      <c r="K1759" s="9"/>
      <c r="L1759" s="10"/>
      <c r="M1759" s="11"/>
    </row>
    <row r="1760" spans="1:13">
      <c r="A1760" s="48"/>
      <c r="B1760" s="4"/>
      <c r="C1760" s="4"/>
      <c r="D1760" s="6"/>
      <c r="E1760" s="4"/>
      <c r="F1760" s="4"/>
      <c r="G1760" s="4"/>
      <c r="H1760" s="4"/>
      <c r="I1760" s="4"/>
      <c r="J1760" s="4"/>
      <c r="K1760" s="4"/>
      <c r="L1760" s="6"/>
      <c r="M1760" s="5"/>
    </row>
    <row r="1761" spans="1:13">
      <c r="A1761" s="48"/>
      <c r="B1761" s="4"/>
      <c r="C1761" s="4"/>
      <c r="D1761" s="6"/>
      <c r="E1761" s="4"/>
      <c r="F1761" s="4"/>
      <c r="G1761" s="4"/>
      <c r="H1761" s="4"/>
      <c r="I1761" s="4"/>
      <c r="J1761" s="4"/>
      <c r="K1761" s="4"/>
      <c r="L1761" s="6"/>
      <c r="M1761" s="5"/>
    </row>
    <row r="1762" spans="1:13">
      <c r="A1762" s="48"/>
      <c r="B1762" s="4"/>
      <c r="C1762" s="4"/>
      <c r="D1762" s="6"/>
      <c r="E1762" s="4"/>
      <c r="F1762" s="4"/>
      <c r="G1762" s="4"/>
      <c r="H1762" s="4"/>
      <c r="I1762" s="4"/>
      <c r="J1762" s="4"/>
      <c r="K1762" s="4"/>
      <c r="L1762" s="6"/>
      <c r="M1762" s="5"/>
    </row>
    <row r="1763" spans="1:13">
      <c r="A1763" s="48"/>
      <c r="B1763" s="4"/>
      <c r="C1763" s="4"/>
      <c r="D1763" s="6"/>
      <c r="E1763" s="4"/>
      <c r="F1763" s="4"/>
      <c r="G1763" s="4"/>
      <c r="H1763" s="4"/>
      <c r="I1763" s="4"/>
      <c r="J1763" s="4"/>
      <c r="K1763" s="4"/>
      <c r="L1763" s="6"/>
      <c r="M1763" s="5"/>
    </row>
    <row r="1764" spans="1:13">
      <c r="A1764" s="48"/>
      <c r="B1764" s="4"/>
      <c r="C1764" s="4"/>
      <c r="D1764" s="6"/>
      <c r="E1764" s="4"/>
      <c r="F1764" s="4"/>
      <c r="G1764" s="4"/>
      <c r="H1764" s="4"/>
      <c r="I1764" s="4"/>
      <c r="J1764" s="4"/>
      <c r="K1764" s="4"/>
      <c r="L1764" s="6"/>
      <c r="M1764" s="5"/>
    </row>
    <row r="1765" spans="1:13">
      <c r="A1765" s="48"/>
      <c r="B1765" s="4"/>
      <c r="C1765" s="4"/>
      <c r="D1765" s="6"/>
      <c r="E1765" s="4"/>
      <c r="F1765" s="4"/>
      <c r="G1765" s="4"/>
      <c r="H1765" s="4"/>
      <c r="I1765" s="4"/>
      <c r="J1765" s="4"/>
      <c r="K1765" s="4"/>
      <c r="L1765" s="6"/>
      <c r="M1765" s="5"/>
    </row>
    <row r="1766" spans="1:13">
      <c r="A1766" s="48"/>
      <c r="B1766" s="4"/>
      <c r="C1766" s="4"/>
      <c r="D1766" s="6"/>
      <c r="E1766" s="4"/>
      <c r="F1766" s="4"/>
      <c r="G1766" s="4"/>
      <c r="H1766" s="4"/>
      <c r="I1766" s="4"/>
      <c r="J1766" s="4"/>
      <c r="K1766" s="4"/>
      <c r="L1766" s="6"/>
      <c r="M1766" s="5"/>
    </row>
    <row r="1767" spans="1:13">
      <c r="A1767" s="48"/>
      <c r="B1767" s="4"/>
      <c r="C1767" s="4"/>
      <c r="D1767" s="6"/>
      <c r="E1767" s="4"/>
      <c r="F1767" s="4"/>
      <c r="G1767" s="4"/>
      <c r="H1767" s="4"/>
      <c r="I1767" s="4"/>
      <c r="J1767" s="4"/>
      <c r="K1767" s="4"/>
      <c r="L1767" s="6"/>
      <c r="M1767" s="5"/>
    </row>
    <row r="1768" spans="1:13">
      <c r="A1768" s="48"/>
      <c r="B1768" s="4"/>
      <c r="C1768" s="4"/>
      <c r="D1768" s="6"/>
      <c r="E1768" s="4"/>
      <c r="F1768" s="4"/>
      <c r="G1768" s="4"/>
      <c r="H1768" s="4"/>
      <c r="I1768" s="4"/>
      <c r="J1768" s="4"/>
      <c r="K1768" s="4"/>
      <c r="L1768" s="6"/>
      <c r="M1768" s="5"/>
    </row>
    <row r="1769" spans="1:13">
      <c r="A1769" s="48"/>
      <c r="B1769" s="4"/>
      <c r="C1769" s="4"/>
      <c r="D1769" s="6"/>
      <c r="E1769" s="4"/>
      <c r="F1769" s="4"/>
      <c r="G1769" s="4"/>
      <c r="H1769" s="4"/>
      <c r="I1769" s="4"/>
      <c r="J1769" s="4"/>
      <c r="K1769" s="4"/>
      <c r="L1769" s="6"/>
      <c r="M1769" s="5"/>
    </row>
    <row r="1770" spans="1:13">
      <c r="A1770" s="48"/>
      <c r="B1770" s="4"/>
      <c r="C1770" s="4"/>
      <c r="D1770" s="6"/>
      <c r="E1770" s="4"/>
      <c r="F1770" s="4"/>
      <c r="G1770" s="4"/>
      <c r="H1770" s="4"/>
      <c r="I1770" s="4"/>
      <c r="J1770" s="4"/>
      <c r="K1770" s="4"/>
      <c r="L1770" s="6"/>
      <c r="M1770" s="5"/>
    </row>
    <row r="1771" spans="1:13">
      <c r="A1771" s="48"/>
      <c r="B1771" s="4"/>
      <c r="C1771" s="4"/>
      <c r="D1771" s="6"/>
      <c r="E1771" s="4"/>
      <c r="F1771" s="4"/>
      <c r="G1771" s="4"/>
      <c r="H1771" s="4"/>
      <c r="I1771" s="4"/>
      <c r="J1771" s="4"/>
      <c r="K1771" s="9"/>
      <c r="L1771" s="10"/>
      <c r="M1771" s="11"/>
    </row>
    <row r="1772" spans="1:13">
      <c r="A1772" s="48"/>
      <c r="B1772" s="4"/>
      <c r="C1772" s="4"/>
      <c r="D1772" s="6"/>
      <c r="E1772" s="4"/>
      <c r="F1772" s="4"/>
      <c r="G1772" s="4"/>
      <c r="H1772" s="4"/>
      <c r="I1772" s="4"/>
      <c r="J1772" s="4"/>
      <c r="K1772" s="9"/>
      <c r="L1772" s="10"/>
      <c r="M1772" s="11"/>
    </row>
    <row r="1773" spans="1:13">
      <c r="A1773" s="48"/>
      <c r="B1773" s="4"/>
      <c r="C1773" s="4"/>
      <c r="D1773" s="6"/>
      <c r="E1773" s="4"/>
      <c r="F1773" s="4"/>
      <c r="G1773" s="4"/>
      <c r="H1773" s="4"/>
      <c r="I1773" s="4"/>
      <c r="J1773" s="4"/>
      <c r="K1773" s="4"/>
      <c r="L1773" s="6"/>
      <c r="M1773" s="5"/>
    </row>
    <row r="1774" spans="1:13">
      <c r="A1774" s="48"/>
      <c r="B1774" s="4"/>
      <c r="C1774" s="4"/>
      <c r="D1774" s="6"/>
      <c r="E1774" s="4"/>
      <c r="F1774" s="4"/>
      <c r="G1774" s="4"/>
      <c r="H1774" s="4"/>
      <c r="I1774" s="4"/>
      <c r="J1774" s="4"/>
      <c r="K1774" s="4"/>
      <c r="L1774" s="6"/>
      <c r="M1774" s="5"/>
    </row>
    <row r="1775" spans="1:13">
      <c r="A1775" s="48"/>
      <c r="B1775" s="4"/>
      <c r="C1775" s="4"/>
      <c r="D1775" s="6"/>
      <c r="E1775" s="4"/>
      <c r="F1775" s="4"/>
      <c r="G1775" s="4"/>
      <c r="H1775" s="4"/>
      <c r="I1775" s="4"/>
      <c r="J1775" s="4"/>
      <c r="K1775" s="4"/>
      <c r="L1775" s="6"/>
      <c r="M1775" s="5"/>
    </row>
    <row r="1776" spans="1:13">
      <c r="A1776" s="48"/>
      <c r="B1776" s="4"/>
      <c r="C1776" s="4"/>
      <c r="D1776" s="6"/>
      <c r="E1776" s="4"/>
      <c r="F1776" s="4"/>
      <c r="G1776" s="4"/>
      <c r="H1776" s="4"/>
      <c r="I1776" s="4"/>
      <c r="J1776" s="4"/>
      <c r="K1776" s="9"/>
      <c r="L1776" s="10"/>
      <c r="M1776" s="11"/>
    </row>
    <row r="1777" spans="1:13">
      <c r="A1777" s="48"/>
      <c r="B1777" s="4"/>
      <c r="C1777" s="4"/>
      <c r="D1777" s="6"/>
      <c r="E1777" s="4"/>
      <c r="F1777" s="4"/>
      <c r="G1777" s="4"/>
      <c r="H1777" s="4"/>
      <c r="I1777" s="4"/>
      <c r="J1777" s="4"/>
      <c r="K1777" s="4"/>
      <c r="L1777" s="6"/>
      <c r="M1777" s="5"/>
    </row>
    <row r="1778" spans="1:13">
      <c r="A1778" s="48"/>
      <c r="B1778" s="4"/>
      <c r="C1778" s="4"/>
      <c r="D1778" s="6"/>
      <c r="E1778" s="4"/>
      <c r="F1778" s="4"/>
      <c r="G1778" s="4"/>
      <c r="H1778" s="4"/>
      <c r="I1778" s="4"/>
      <c r="J1778" s="4"/>
      <c r="K1778" s="9"/>
      <c r="L1778" s="10"/>
      <c r="M1778" s="11"/>
    </row>
    <row r="1779" spans="1:13">
      <c r="A1779" s="48"/>
      <c r="B1779" s="4"/>
      <c r="C1779" s="4"/>
      <c r="D1779" s="6"/>
      <c r="E1779" s="4"/>
      <c r="F1779" s="4"/>
      <c r="G1779" s="4"/>
      <c r="H1779" s="4"/>
      <c r="I1779" s="4"/>
      <c r="J1779" s="4"/>
      <c r="K1779" s="9"/>
      <c r="L1779" s="10"/>
      <c r="M1779" s="11"/>
    </row>
    <row r="1780" spans="1:13">
      <c r="A1780" s="48"/>
      <c r="B1780" s="4"/>
      <c r="C1780" s="4"/>
      <c r="D1780" s="6"/>
      <c r="E1780" s="4"/>
      <c r="F1780" s="4"/>
      <c r="G1780" s="4"/>
      <c r="H1780" s="4"/>
      <c r="I1780" s="4"/>
      <c r="J1780" s="4"/>
      <c r="K1780" s="4"/>
      <c r="L1780" s="6"/>
      <c r="M1780" s="5"/>
    </row>
    <row r="1781" spans="1:13">
      <c r="A1781" s="48"/>
      <c r="B1781" s="4"/>
      <c r="C1781" s="4"/>
      <c r="D1781" s="6"/>
      <c r="E1781" s="4"/>
      <c r="F1781" s="4"/>
      <c r="G1781" s="4"/>
      <c r="H1781" s="4"/>
      <c r="I1781" s="4"/>
      <c r="J1781" s="4"/>
      <c r="K1781" s="9"/>
      <c r="L1781" s="10"/>
      <c r="M1781" s="11"/>
    </row>
    <row r="1782" spans="1:13">
      <c r="A1782" s="48"/>
      <c r="B1782" s="4"/>
      <c r="C1782" s="4"/>
      <c r="D1782" s="6"/>
      <c r="E1782" s="4"/>
      <c r="F1782" s="4"/>
      <c r="G1782" s="4"/>
      <c r="H1782" s="4"/>
      <c r="I1782" s="4"/>
      <c r="J1782" s="4"/>
      <c r="K1782" s="4"/>
      <c r="L1782" s="6"/>
      <c r="M1782" s="5"/>
    </row>
    <row r="1783" spans="1:13">
      <c r="A1783" s="48"/>
      <c r="B1783" s="4"/>
      <c r="C1783" s="4"/>
      <c r="D1783" s="6"/>
      <c r="E1783" s="4"/>
      <c r="F1783" s="4"/>
      <c r="G1783" s="4"/>
      <c r="H1783" s="4"/>
      <c r="I1783" s="4"/>
      <c r="J1783" s="4"/>
      <c r="K1783" s="4"/>
      <c r="L1783" s="6"/>
      <c r="M1783" s="5"/>
    </row>
    <row r="1784" spans="1:13">
      <c r="A1784" s="48"/>
      <c r="B1784" s="4"/>
      <c r="C1784" s="4"/>
      <c r="D1784" s="6"/>
      <c r="E1784" s="4"/>
      <c r="F1784" s="4"/>
      <c r="G1784" s="4"/>
      <c r="H1784" s="4"/>
      <c r="I1784" s="4"/>
      <c r="J1784" s="4"/>
      <c r="K1784" s="4"/>
      <c r="L1784" s="6"/>
      <c r="M1784" s="5"/>
    </row>
    <row r="1785" spans="1:13">
      <c r="A1785" s="48"/>
      <c r="B1785" s="4"/>
      <c r="C1785" s="4"/>
      <c r="D1785" s="6"/>
      <c r="E1785" s="4"/>
      <c r="F1785" s="4"/>
      <c r="G1785" s="4"/>
      <c r="H1785" s="4"/>
      <c r="I1785" s="4"/>
      <c r="J1785" s="4"/>
      <c r="K1785" s="4"/>
      <c r="L1785" s="6"/>
      <c r="M1785" s="5"/>
    </row>
    <row r="1786" spans="1:13">
      <c r="A1786" s="48"/>
      <c r="B1786" s="4"/>
      <c r="C1786" s="4"/>
      <c r="D1786" s="6"/>
      <c r="E1786" s="4"/>
      <c r="F1786" s="4"/>
      <c r="G1786" s="4"/>
      <c r="H1786" s="4"/>
      <c r="I1786" s="4"/>
      <c r="J1786" s="4"/>
      <c r="K1786" s="4"/>
      <c r="L1786" s="6"/>
      <c r="M1786" s="5"/>
    </row>
    <row r="1787" spans="1:13">
      <c r="A1787" s="48"/>
      <c r="B1787" s="4"/>
      <c r="C1787" s="4"/>
      <c r="D1787" s="6"/>
      <c r="E1787" s="4"/>
      <c r="F1787" s="4"/>
      <c r="G1787" s="4"/>
      <c r="H1787" s="4"/>
      <c r="I1787" s="4"/>
      <c r="J1787" s="4"/>
      <c r="K1787" s="4"/>
      <c r="L1787" s="6"/>
      <c r="M1787" s="5"/>
    </row>
    <row r="1788" spans="1:13">
      <c r="A1788" s="48"/>
      <c r="B1788" s="4"/>
      <c r="C1788" s="4"/>
      <c r="D1788" s="6"/>
      <c r="E1788" s="4"/>
      <c r="F1788" s="4"/>
      <c r="G1788" s="4"/>
      <c r="H1788" s="4"/>
      <c r="I1788" s="4"/>
      <c r="J1788" s="4"/>
      <c r="K1788" s="4"/>
      <c r="L1788" s="6"/>
      <c r="M1788" s="5"/>
    </row>
    <row r="1789" spans="1:13">
      <c r="A1789" s="48"/>
      <c r="B1789" s="4"/>
      <c r="C1789" s="4"/>
      <c r="D1789" s="6"/>
      <c r="E1789" s="4"/>
      <c r="F1789" s="4"/>
      <c r="G1789" s="4"/>
      <c r="H1789" s="4"/>
      <c r="I1789" s="4"/>
      <c r="J1789" s="4"/>
      <c r="K1789" s="4"/>
      <c r="L1789" s="6"/>
      <c r="M1789" s="5"/>
    </row>
    <row r="1790" spans="1:13">
      <c r="A1790" s="48"/>
      <c r="B1790" s="4"/>
      <c r="C1790" s="4"/>
      <c r="D1790" s="6"/>
      <c r="E1790" s="4"/>
      <c r="F1790" s="4"/>
      <c r="G1790" s="4"/>
      <c r="H1790" s="4"/>
      <c r="I1790" s="4"/>
      <c r="J1790" s="4"/>
      <c r="K1790" s="4"/>
      <c r="L1790" s="6"/>
      <c r="M1790" s="5"/>
    </row>
    <row r="1791" spans="1:13">
      <c r="A1791" s="48"/>
      <c r="B1791" s="4"/>
      <c r="C1791" s="4"/>
      <c r="D1791" s="6"/>
      <c r="E1791" s="4"/>
      <c r="F1791" s="4"/>
      <c r="G1791" s="4"/>
      <c r="H1791" s="4"/>
      <c r="I1791" s="4"/>
      <c r="J1791" s="4"/>
      <c r="K1791" s="4"/>
      <c r="L1791" s="6"/>
      <c r="M1791" s="5"/>
    </row>
    <row r="1792" spans="1:13">
      <c r="A1792" s="48"/>
      <c r="B1792" s="4"/>
      <c r="C1792" s="4"/>
      <c r="D1792" s="6"/>
      <c r="E1792" s="4"/>
      <c r="F1792" s="4"/>
      <c r="G1792" s="4"/>
      <c r="H1792" s="4"/>
      <c r="I1792" s="4"/>
      <c r="J1792" s="4"/>
      <c r="K1792" s="4"/>
      <c r="L1792" s="6"/>
      <c r="M1792" s="5"/>
    </row>
    <row r="1793" spans="1:13">
      <c r="A1793" s="48"/>
      <c r="B1793" s="4"/>
      <c r="C1793" s="4"/>
      <c r="D1793" s="6"/>
      <c r="E1793" s="4"/>
      <c r="F1793" s="4"/>
      <c r="G1793" s="4"/>
      <c r="H1793" s="4"/>
      <c r="I1793" s="4"/>
      <c r="J1793" s="4"/>
      <c r="K1793" s="4"/>
      <c r="L1793" s="6"/>
      <c r="M1793" s="5"/>
    </row>
    <row r="1794" spans="1:13">
      <c r="A1794" s="48"/>
      <c r="B1794" s="4"/>
      <c r="C1794" s="4"/>
      <c r="D1794" s="6"/>
      <c r="E1794" s="4"/>
      <c r="F1794" s="4"/>
      <c r="G1794" s="4"/>
      <c r="H1794" s="4"/>
      <c r="I1794" s="4"/>
      <c r="J1794" s="4"/>
      <c r="K1794" s="4"/>
      <c r="L1794" s="6"/>
      <c r="M1794" s="5"/>
    </row>
    <row r="1795" spans="1:13">
      <c r="A1795" s="48"/>
      <c r="B1795" s="4"/>
      <c r="C1795" s="4"/>
      <c r="D1795" s="6"/>
      <c r="E1795" s="4"/>
      <c r="F1795" s="4"/>
      <c r="G1795" s="4"/>
      <c r="H1795" s="4"/>
      <c r="I1795" s="4"/>
      <c r="J1795" s="4"/>
      <c r="K1795" s="4"/>
      <c r="L1795" s="6"/>
      <c r="M1795" s="5"/>
    </row>
    <row r="1796" spans="1:13">
      <c r="A1796" s="48"/>
      <c r="B1796" s="4"/>
      <c r="C1796" s="4"/>
      <c r="D1796" s="6"/>
      <c r="E1796" s="4"/>
      <c r="F1796" s="4"/>
      <c r="G1796" s="4"/>
      <c r="H1796" s="4"/>
      <c r="I1796" s="4"/>
      <c r="J1796" s="4"/>
      <c r="K1796" s="9"/>
      <c r="L1796" s="10"/>
      <c r="M1796" s="11"/>
    </row>
    <row r="1797" spans="1:13">
      <c r="A1797" s="48"/>
      <c r="B1797" s="4"/>
      <c r="C1797" s="4"/>
      <c r="D1797" s="6"/>
      <c r="E1797" s="4"/>
      <c r="F1797" s="4"/>
      <c r="G1797" s="4"/>
      <c r="H1797" s="4"/>
      <c r="I1797" s="4"/>
      <c r="J1797" s="4"/>
      <c r="K1797" s="4"/>
      <c r="L1797" s="6"/>
      <c r="M1797" s="5"/>
    </row>
    <row r="1798" spans="1:13">
      <c r="A1798" s="48"/>
      <c r="B1798" s="4"/>
      <c r="C1798" s="4"/>
      <c r="D1798" s="6"/>
      <c r="E1798" s="4"/>
      <c r="F1798" s="4"/>
      <c r="G1798" s="4"/>
      <c r="H1798" s="4"/>
      <c r="I1798" s="4"/>
      <c r="J1798" s="4"/>
      <c r="K1798" s="4"/>
      <c r="L1798" s="6"/>
      <c r="M1798" s="5"/>
    </row>
    <row r="1799" spans="1:13">
      <c r="A1799" s="48"/>
      <c r="B1799" s="4"/>
      <c r="C1799" s="4"/>
      <c r="D1799" s="6"/>
      <c r="E1799" s="4"/>
      <c r="F1799" s="4"/>
      <c r="G1799" s="4"/>
      <c r="H1799" s="4"/>
      <c r="I1799" s="4"/>
      <c r="J1799" s="4"/>
      <c r="K1799" s="4"/>
      <c r="L1799" s="6"/>
      <c r="M1799" s="5"/>
    </row>
    <row r="1800" spans="1:13">
      <c r="A1800" s="48"/>
      <c r="B1800" s="4"/>
      <c r="C1800" s="4"/>
      <c r="D1800" s="6"/>
      <c r="E1800" s="4"/>
      <c r="F1800" s="4"/>
      <c r="G1800" s="4"/>
      <c r="H1800" s="4"/>
      <c r="I1800" s="4"/>
      <c r="J1800" s="4"/>
      <c r="K1800" s="4"/>
      <c r="L1800" s="6"/>
      <c r="M1800" s="5"/>
    </row>
    <row r="1801" spans="1:13">
      <c r="A1801" s="48"/>
      <c r="B1801" s="4"/>
      <c r="C1801" s="4"/>
      <c r="D1801" s="6"/>
      <c r="E1801" s="4"/>
      <c r="F1801" s="4"/>
      <c r="G1801" s="4"/>
      <c r="H1801" s="4"/>
      <c r="I1801" s="4"/>
      <c r="J1801" s="4"/>
      <c r="K1801" s="9"/>
      <c r="L1801" s="10"/>
      <c r="M1801" s="11"/>
    </row>
    <row r="1802" spans="1:13">
      <c r="A1802" s="48"/>
      <c r="B1802" s="4"/>
      <c r="C1802" s="4"/>
      <c r="D1802" s="6"/>
      <c r="E1802" s="4"/>
      <c r="F1802" s="4"/>
      <c r="G1802" s="4"/>
      <c r="H1802" s="4"/>
      <c r="I1802" s="4"/>
      <c r="J1802" s="4"/>
      <c r="K1802" s="9"/>
      <c r="L1802" s="10"/>
      <c r="M1802" s="11"/>
    </row>
    <row r="1803" spans="1:13" ht="15.75">
      <c r="A1803" s="49"/>
      <c r="B1803" s="24"/>
      <c r="C1803" s="4"/>
      <c r="D1803" s="25"/>
      <c r="E1803" s="21"/>
      <c r="F1803" s="22"/>
      <c r="G1803" s="22"/>
      <c r="H1803" s="22"/>
      <c r="I1803" s="22"/>
      <c r="J1803" s="24"/>
      <c r="K1803" s="21"/>
      <c r="L1803" s="21"/>
      <c r="M1803" s="23"/>
    </row>
    <row r="1804" spans="1:13" ht="15.75">
      <c r="A1804" s="49"/>
      <c r="B1804" s="24"/>
      <c r="C1804" s="4"/>
      <c r="D1804" s="25"/>
      <c r="E1804" s="21"/>
      <c r="F1804" s="22"/>
      <c r="G1804" s="22"/>
      <c r="H1804" s="22"/>
      <c r="I1804" s="22"/>
      <c r="J1804" s="24"/>
      <c r="K1804" s="21"/>
      <c r="L1804" s="21"/>
      <c r="M1804" s="23"/>
    </row>
    <row r="1805" spans="1:13" ht="15.75">
      <c r="A1805" s="49"/>
      <c r="B1805" s="24"/>
      <c r="C1805" s="4"/>
      <c r="D1805" s="25"/>
      <c r="E1805" s="21"/>
      <c r="F1805" s="22"/>
      <c r="G1805" s="22"/>
      <c r="H1805" s="22"/>
      <c r="I1805" s="22"/>
      <c r="J1805" s="24"/>
      <c r="K1805" s="21"/>
      <c r="L1805" s="21"/>
      <c r="M1805" s="23"/>
    </row>
    <row r="1806" spans="1:13" ht="15.75">
      <c r="A1806" s="49"/>
      <c r="B1806" s="24"/>
      <c r="C1806" s="4"/>
      <c r="D1806" s="25"/>
      <c r="E1806" s="21"/>
      <c r="F1806" s="22"/>
      <c r="G1806" s="22"/>
      <c r="H1806" s="22"/>
      <c r="I1806" s="22"/>
      <c r="J1806" s="24"/>
      <c r="K1806" s="21"/>
      <c r="L1806" s="21"/>
      <c r="M1806" s="23"/>
    </row>
    <row r="1807" spans="1:13" ht="15.75">
      <c r="A1807" s="49"/>
      <c r="B1807" s="24"/>
      <c r="C1807" s="4"/>
      <c r="D1807" s="25"/>
      <c r="E1807" s="21"/>
      <c r="F1807" s="22"/>
      <c r="G1807" s="22"/>
      <c r="H1807" s="22"/>
      <c r="I1807" s="22"/>
      <c r="J1807" s="24"/>
      <c r="K1807" s="21"/>
      <c r="L1807" s="21"/>
      <c r="M1807" s="23"/>
    </row>
    <row r="1808" spans="1:13">
      <c r="A1808" s="48"/>
      <c r="B1808" s="4"/>
      <c r="C1808" s="4"/>
      <c r="D1808" s="6"/>
      <c r="E1808" s="4"/>
      <c r="F1808" s="4"/>
      <c r="G1808" s="4"/>
      <c r="H1808" s="4"/>
      <c r="I1808" s="4"/>
      <c r="J1808" s="4"/>
      <c r="K1808" s="4"/>
      <c r="L1808" s="6"/>
      <c r="M1808" s="5"/>
    </row>
    <row r="1809" spans="1:13">
      <c r="A1809" s="48"/>
      <c r="B1809" s="4"/>
      <c r="C1809" s="4"/>
      <c r="D1809" s="6"/>
      <c r="E1809" s="4"/>
      <c r="F1809" s="4"/>
      <c r="G1809" s="4"/>
      <c r="H1809" s="4"/>
      <c r="I1809" s="4"/>
      <c r="J1809" s="4"/>
      <c r="K1809" s="4"/>
      <c r="L1809" s="6"/>
      <c r="M1809" s="5"/>
    </row>
    <row r="1810" spans="1:13">
      <c r="A1810" s="48"/>
      <c r="B1810" s="4"/>
      <c r="C1810" s="4"/>
      <c r="D1810" s="6"/>
      <c r="E1810" s="4"/>
      <c r="F1810" s="4"/>
      <c r="G1810" s="4"/>
      <c r="H1810" s="4"/>
      <c r="I1810" s="4"/>
      <c r="J1810" s="4"/>
      <c r="K1810" s="4"/>
      <c r="L1810" s="6"/>
      <c r="M1810" s="5"/>
    </row>
    <row r="1811" spans="1:13">
      <c r="A1811" s="48"/>
      <c r="B1811" s="4"/>
      <c r="C1811" s="4"/>
      <c r="D1811" s="6"/>
      <c r="E1811" s="4"/>
      <c r="F1811" s="4"/>
      <c r="G1811" s="4"/>
      <c r="H1811" s="4"/>
      <c r="I1811" s="4"/>
      <c r="J1811" s="4"/>
      <c r="K1811" s="4"/>
      <c r="L1811" s="6"/>
      <c r="M1811" s="5"/>
    </row>
    <row r="1812" spans="1:13">
      <c r="A1812" s="48"/>
      <c r="B1812" s="4"/>
      <c r="C1812" s="4"/>
      <c r="D1812" s="6"/>
      <c r="E1812" s="4"/>
      <c r="F1812" s="4"/>
      <c r="G1812" s="4"/>
      <c r="H1812" s="4"/>
      <c r="I1812" s="4"/>
      <c r="J1812" s="4"/>
      <c r="K1812" s="4"/>
      <c r="L1812" s="6"/>
      <c r="M1812" s="5"/>
    </row>
    <row r="1813" spans="1:13">
      <c r="A1813" s="48"/>
      <c r="B1813" s="4"/>
      <c r="C1813" s="4"/>
      <c r="D1813" s="6"/>
      <c r="E1813" s="4"/>
      <c r="F1813" s="4"/>
      <c r="G1813" s="4"/>
      <c r="H1813" s="4"/>
      <c r="I1813" s="4"/>
      <c r="J1813" s="4"/>
      <c r="K1813" s="4"/>
      <c r="L1813" s="6"/>
      <c r="M1813" s="5"/>
    </row>
    <row r="1814" spans="1:13">
      <c r="A1814" s="48"/>
      <c r="B1814" s="4"/>
      <c r="C1814" s="4"/>
      <c r="D1814" s="6"/>
      <c r="E1814" s="4"/>
      <c r="F1814" s="4"/>
      <c r="G1814" s="4"/>
      <c r="H1814" s="4"/>
      <c r="I1814" s="4"/>
      <c r="J1814" s="4"/>
      <c r="K1814" s="4"/>
      <c r="L1814" s="6"/>
      <c r="M1814" s="5"/>
    </row>
    <row r="1815" spans="1:13">
      <c r="A1815" s="48"/>
      <c r="B1815" s="4"/>
      <c r="C1815" s="4"/>
      <c r="D1815" s="6"/>
      <c r="E1815" s="4"/>
      <c r="F1815" s="4"/>
      <c r="G1815" s="4"/>
      <c r="H1815" s="4"/>
      <c r="I1815" s="4"/>
      <c r="J1815" s="4"/>
      <c r="K1815" s="4"/>
      <c r="L1815" s="6"/>
      <c r="M1815" s="5"/>
    </row>
    <row r="1816" spans="1:13">
      <c r="A1816" s="48"/>
      <c r="B1816" s="4"/>
      <c r="C1816" s="4"/>
      <c r="D1816" s="6"/>
      <c r="E1816" s="4"/>
      <c r="F1816" s="4"/>
      <c r="G1816" s="4"/>
      <c r="H1816" s="4"/>
      <c r="I1816" s="4"/>
      <c r="J1816" s="4"/>
      <c r="K1816" s="4"/>
      <c r="L1816" s="6"/>
      <c r="M1816" s="5"/>
    </row>
    <row r="1817" spans="1:13">
      <c r="A1817" s="48"/>
      <c r="B1817" s="4"/>
      <c r="C1817" s="4"/>
      <c r="D1817" s="6"/>
      <c r="E1817" s="4"/>
      <c r="F1817" s="4"/>
      <c r="G1817" s="4"/>
      <c r="H1817" s="4"/>
      <c r="I1817" s="4"/>
      <c r="J1817" s="4"/>
      <c r="K1817" s="4"/>
      <c r="L1817" s="6"/>
      <c r="M1817" s="5"/>
    </row>
    <row r="1818" spans="1:13">
      <c r="A1818" s="48"/>
      <c r="B1818" s="4"/>
      <c r="C1818" s="4"/>
      <c r="D1818" s="6"/>
      <c r="E1818" s="4"/>
      <c r="F1818" s="4"/>
      <c r="G1818" s="4"/>
      <c r="H1818" s="4"/>
      <c r="I1818" s="4"/>
      <c r="J1818" s="4"/>
      <c r="K1818" s="4"/>
      <c r="L1818" s="6"/>
      <c r="M1818" s="5"/>
    </row>
    <row r="1819" spans="1:13">
      <c r="A1819" s="48"/>
      <c r="B1819" s="4"/>
      <c r="C1819" s="4"/>
      <c r="D1819" s="6"/>
      <c r="E1819" s="4"/>
      <c r="F1819" s="4"/>
      <c r="G1819" s="4"/>
      <c r="H1819" s="4"/>
      <c r="I1819" s="4"/>
      <c r="J1819" s="4"/>
      <c r="K1819" s="4"/>
      <c r="L1819" s="6"/>
      <c r="M1819" s="5"/>
    </row>
    <row r="1820" spans="1:13">
      <c r="A1820" s="48"/>
      <c r="B1820" s="4"/>
      <c r="C1820" s="4"/>
      <c r="D1820" s="6"/>
      <c r="E1820" s="4"/>
      <c r="F1820" s="4"/>
      <c r="G1820" s="4"/>
      <c r="H1820" s="4"/>
      <c r="I1820" s="4"/>
      <c r="J1820" s="4"/>
      <c r="K1820" s="9"/>
      <c r="L1820" s="10"/>
      <c r="M1820" s="11"/>
    </row>
    <row r="1821" spans="1:13">
      <c r="A1821" s="48"/>
      <c r="B1821" s="4"/>
      <c r="C1821" s="4"/>
      <c r="D1821" s="6"/>
      <c r="E1821" s="4"/>
      <c r="F1821" s="4"/>
      <c r="G1821" s="4"/>
      <c r="H1821" s="4"/>
      <c r="I1821" s="4"/>
      <c r="J1821" s="4"/>
      <c r="K1821" s="9"/>
      <c r="L1821" s="10"/>
      <c r="M1821" s="11"/>
    </row>
    <row r="1822" spans="1:13">
      <c r="A1822" s="48"/>
      <c r="B1822" s="4"/>
      <c r="C1822" s="4"/>
      <c r="D1822" s="6"/>
      <c r="E1822" s="4"/>
      <c r="F1822" s="4"/>
      <c r="G1822" s="4"/>
      <c r="H1822" s="4"/>
      <c r="I1822" s="4"/>
      <c r="J1822" s="4"/>
      <c r="K1822" s="9"/>
      <c r="L1822" s="10"/>
      <c r="M1822" s="11"/>
    </row>
    <row r="1823" spans="1:13">
      <c r="A1823" s="48"/>
      <c r="B1823" s="4"/>
      <c r="C1823" s="4"/>
      <c r="D1823" s="6"/>
      <c r="E1823" s="4"/>
      <c r="F1823" s="4"/>
      <c r="G1823" s="4"/>
      <c r="H1823" s="4"/>
      <c r="I1823" s="4"/>
      <c r="J1823" s="4"/>
      <c r="K1823" s="9"/>
      <c r="L1823" s="10"/>
      <c r="M1823" s="11"/>
    </row>
    <row r="1824" spans="1:13">
      <c r="A1824" s="48"/>
      <c r="B1824" s="4"/>
      <c r="C1824" s="4"/>
      <c r="D1824" s="6"/>
      <c r="E1824" s="4"/>
      <c r="F1824" s="4"/>
      <c r="G1824" s="4"/>
      <c r="H1824" s="4"/>
      <c r="I1824" s="4"/>
      <c r="J1824" s="4"/>
      <c r="K1824" s="9"/>
      <c r="L1824" s="10"/>
      <c r="M1824" s="11"/>
    </row>
    <row r="1825" spans="1:13">
      <c r="A1825" s="48"/>
      <c r="B1825" s="4"/>
      <c r="C1825" s="4"/>
      <c r="D1825" s="6"/>
      <c r="E1825" s="4"/>
      <c r="F1825" s="4"/>
      <c r="G1825" s="4"/>
      <c r="H1825" s="4"/>
      <c r="I1825" s="4"/>
      <c r="J1825" s="4"/>
      <c r="K1825" s="4"/>
      <c r="L1825" s="6"/>
      <c r="M1825" s="5"/>
    </row>
    <row r="1826" spans="1:13">
      <c r="A1826" s="48"/>
      <c r="B1826" s="4"/>
      <c r="C1826" s="4"/>
      <c r="D1826" s="6"/>
      <c r="E1826" s="4"/>
      <c r="F1826" s="4"/>
      <c r="G1826" s="4"/>
      <c r="H1826" s="4"/>
      <c r="I1826" s="4"/>
      <c r="J1826" s="4"/>
      <c r="K1826" s="4"/>
      <c r="L1826" s="6"/>
      <c r="M1826" s="5"/>
    </row>
    <row r="1827" spans="1:13">
      <c r="A1827" s="48"/>
      <c r="B1827" s="4"/>
      <c r="C1827" s="4"/>
      <c r="D1827" s="6"/>
      <c r="E1827" s="4"/>
      <c r="F1827" s="4"/>
      <c r="G1827" s="4"/>
      <c r="H1827" s="4"/>
      <c r="I1827" s="4"/>
      <c r="J1827" s="4"/>
      <c r="K1827" s="4"/>
      <c r="L1827" s="6"/>
      <c r="M1827" s="5"/>
    </row>
    <row r="1828" spans="1:13">
      <c r="A1828" s="48"/>
      <c r="B1828" s="4"/>
      <c r="C1828" s="4"/>
      <c r="D1828" s="6"/>
      <c r="E1828" s="4"/>
      <c r="F1828" s="4"/>
      <c r="G1828" s="4"/>
      <c r="H1828" s="4"/>
      <c r="I1828" s="4"/>
      <c r="J1828" s="4"/>
      <c r="K1828" s="4"/>
      <c r="L1828" s="6"/>
      <c r="M1828" s="5"/>
    </row>
    <row r="1829" spans="1:13">
      <c r="A1829" s="48"/>
      <c r="B1829" s="4"/>
      <c r="C1829" s="4"/>
      <c r="D1829" s="6"/>
      <c r="E1829" s="4"/>
      <c r="F1829" s="4"/>
      <c r="G1829" s="4"/>
      <c r="H1829" s="4"/>
      <c r="I1829" s="4"/>
      <c r="J1829" s="4"/>
      <c r="K1829" s="4"/>
      <c r="L1829" s="6"/>
      <c r="M1829" s="5"/>
    </row>
    <row r="1830" spans="1:13">
      <c r="A1830" s="48"/>
      <c r="B1830" s="4"/>
      <c r="C1830" s="4"/>
      <c r="D1830" s="6"/>
      <c r="E1830" s="4"/>
      <c r="F1830" s="4"/>
      <c r="G1830" s="4"/>
      <c r="H1830" s="4"/>
      <c r="I1830" s="4"/>
      <c r="J1830" s="4"/>
      <c r="K1830" s="4"/>
      <c r="L1830" s="6"/>
      <c r="M1830" s="5"/>
    </row>
    <row r="1831" spans="1:13">
      <c r="A1831" s="48"/>
      <c r="B1831" s="4"/>
      <c r="C1831" s="4"/>
      <c r="D1831" s="6"/>
      <c r="E1831" s="4"/>
      <c r="F1831" s="4"/>
      <c r="G1831" s="4"/>
      <c r="H1831" s="4"/>
      <c r="I1831" s="4"/>
      <c r="J1831" s="4"/>
      <c r="K1831" s="9"/>
      <c r="L1831" s="10"/>
      <c r="M1831" s="11"/>
    </row>
    <row r="1832" spans="1:13">
      <c r="A1832" s="48"/>
      <c r="B1832" s="4"/>
      <c r="C1832" s="4"/>
      <c r="D1832" s="6"/>
      <c r="E1832" s="4"/>
      <c r="F1832" s="4"/>
      <c r="G1832" s="4"/>
      <c r="H1832" s="4"/>
      <c r="I1832" s="4"/>
      <c r="J1832" s="4"/>
      <c r="K1832" s="4"/>
      <c r="L1832" s="6"/>
      <c r="M1832" s="5"/>
    </row>
    <row r="1833" spans="1:13">
      <c r="A1833" s="48"/>
      <c r="B1833" s="4"/>
      <c r="C1833" s="4"/>
      <c r="D1833" s="6"/>
      <c r="E1833" s="4"/>
      <c r="F1833" s="4"/>
      <c r="G1833" s="4"/>
      <c r="H1833" s="4"/>
      <c r="I1833" s="4"/>
      <c r="J1833" s="4"/>
      <c r="K1833" s="4"/>
      <c r="L1833" s="6"/>
      <c r="M1833" s="5"/>
    </row>
    <row r="1834" spans="1:13">
      <c r="A1834" s="48"/>
      <c r="B1834" s="4"/>
      <c r="C1834" s="4"/>
      <c r="D1834" s="6"/>
      <c r="E1834" s="4"/>
      <c r="F1834" s="4"/>
      <c r="G1834" s="4"/>
      <c r="H1834" s="4"/>
      <c r="I1834" s="4"/>
      <c r="J1834" s="4"/>
      <c r="K1834" s="4"/>
      <c r="L1834" s="6"/>
      <c r="M1834" s="5"/>
    </row>
    <row r="1835" spans="1:13">
      <c r="A1835" s="48"/>
      <c r="B1835" s="4"/>
      <c r="C1835" s="4"/>
      <c r="D1835" s="6"/>
      <c r="E1835" s="4"/>
      <c r="F1835" s="4"/>
      <c r="G1835" s="4"/>
      <c r="H1835" s="4"/>
      <c r="I1835" s="4"/>
      <c r="J1835" s="4"/>
      <c r="K1835" s="4"/>
      <c r="L1835" s="6"/>
      <c r="M1835" s="5"/>
    </row>
    <row r="1836" spans="1:13" ht="15.75" thickBot="1">
      <c r="A1836" s="48"/>
      <c r="B1836" s="4"/>
      <c r="C1836" s="4"/>
      <c r="D1836" s="6"/>
      <c r="E1836" s="4"/>
      <c r="F1836" s="4"/>
      <c r="G1836" s="4"/>
      <c r="H1836" s="4"/>
      <c r="I1836" s="4"/>
      <c r="J1836" s="4"/>
      <c r="K1836" s="4"/>
      <c r="L1836" s="6"/>
      <c r="M1836" s="5"/>
    </row>
    <row r="1837" spans="1:13" ht="15.75" thickBot="1">
      <c r="A1837" s="5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  <c r="M1837" s="41"/>
    </row>
    <row r="1838" spans="1:13">
      <c r="A1838" s="48"/>
      <c r="B1838" s="4"/>
      <c r="C1838" s="4"/>
      <c r="D1838" s="6"/>
      <c r="E1838" s="4"/>
      <c r="F1838" s="4"/>
      <c r="G1838" s="4"/>
      <c r="H1838" s="4"/>
      <c r="I1838" s="4"/>
      <c r="J1838" s="4"/>
      <c r="K1838" s="4"/>
      <c r="L1838" s="6"/>
      <c r="M1838" s="5"/>
    </row>
    <row r="1839" spans="1:13">
      <c r="A1839" s="48"/>
      <c r="B1839" s="4"/>
      <c r="C1839" s="4"/>
      <c r="D1839" s="6"/>
      <c r="E1839" s="4"/>
      <c r="F1839" s="4"/>
      <c r="G1839" s="4"/>
      <c r="H1839" s="4"/>
      <c r="I1839" s="4"/>
      <c r="J1839" s="4"/>
      <c r="K1839" s="4"/>
      <c r="L1839" s="6"/>
      <c r="M1839" s="5"/>
    </row>
    <row r="1840" spans="1:13">
      <c r="A1840" s="48"/>
      <c r="B1840" s="4"/>
      <c r="C1840" s="4"/>
      <c r="D1840" s="6"/>
      <c r="E1840" s="4"/>
      <c r="F1840" s="4"/>
      <c r="G1840" s="4"/>
      <c r="H1840" s="4"/>
      <c r="I1840" s="4"/>
      <c r="J1840" s="4"/>
      <c r="K1840" s="4"/>
      <c r="L1840" s="6"/>
      <c r="M1840" s="5"/>
    </row>
    <row r="1841" spans="1:13">
      <c r="A1841" s="48"/>
      <c r="B1841" s="4"/>
      <c r="C1841" s="4"/>
      <c r="D1841" s="6"/>
      <c r="E1841" s="4"/>
      <c r="F1841" s="4"/>
      <c r="G1841" s="4"/>
      <c r="H1841" s="4"/>
      <c r="I1841" s="4"/>
      <c r="J1841" s="4"/>
      <c r="K1841" s="4"/>
      <c r="L1841" s="6"/>
      <c r="M1841" s="5"/>
    </row>
    <row r="1842" spans="1:13">
      <c r="A1842" s="48"/>
      <c r="B1842" s="4"/>
      <c r="C1842" s="4"/>
      <c r="D1842" s="6"/>
      <c r="E1842" s="4"/>
      <c r="F1842" s="4"/>
      <c r="G1842" s="4"/>
      <c r="H1842" s="4"/>
      <c r="I1842" s="4"/>
      <c r="J1842" s="4"/>
      <c r="K1842" s="4"/>
      <c r="L1842" s="6"/>
      <c r="M1842" s="5"/>
    </row>
    <row r="1843" spans="1:13">
      <c r="A1843" s="48"/>
      <c r="B1843" s="4"/>
      <c r="C1843" s="4"/>
      <c r="D1843" s="6"/>
      <c r="E1843" s="4"/>
      <c r="F1843" s="4"/>
      <c r="G1843" s="4"/>
      <c r="H1843" s="4"/>
      <c r="I1843" s="4"/>
      <c r="J1843" s="4"/>
      <c r="K1843" s="9"/>
      <c r="L1843" s="10"/>
      <c r="M1843" s="11"/>
    </row>
    <row r="1844" spans="1:13">
      <c r="A1844" s="48"/>
      <c r="B1844" s="4"/>
      <c r="C1844" s="4"/>
      <c r="D1844" s="6"/>
      <c r="E1844" s="4"/>
      <c r="F1844" s="4"/>
      <c r="G1844" s="4"/>
      <c r="H1844" s="4"/>
      <c r="I1844" s="4"/>
      <c r="J1844" s="4"/>
      <c r="K1844" s="4"/>
      <c r="L1844" s="6"/>
      <c r="M1844" s="5"/>
    </row>
    <row r="1845" spans="1:13">
      <c r="A1845" s="48"/>
      <c r="B1845" s="4"/>
      <c r="C1845" s="4"/>
      <c r="D1845" s="6"/>
      <c r="E1845" s="4"/>
      <c r="F1845" s="4"/>
      <c r="G1845" s="4"/>
      <c r="H1845" s="4"/>
      <c r="I1845" s="4"/>
      <c r="J1845" s="4"/>
      <c r="K1845" s="4"/>
      <c r="L1845" s="6"/>
      <c r="M1845" s="5"/>
    </row>
    <row r="1846" spans="1:13">
      <c r="A1846" s="48"/>
      <c r="B1846" s="4"/>
      <c r="C1846" s="4"/>
      <c r="D1846" s="6"/>
      <c r="E1846" s="4"/>
      <c r="F1846" s="4"/>
      <c r="G1846" s="4"/>
      <c r="H1846" s="4"/>
      <c r="I1846" s="4"/>
      <c r="J1846" s="4"/>
      <c r="K1846" s="9"/>
      <c r="L1846" s="10"/>
      <c r="M1846" s="11"/>
    </row>
    <row r="1847" spans="1:13">
      <c r="A1847" s="48"/>
      <c r="B1847" s="4"/>
      <c r="C1847" s="4"/>
      <c r="D1847" s="6"/>
      <c r="E1847" s="4"/>
      <c r="F1847" s="4"/>
      <c r="G1847" s="4"/>
      <c r="H1847" s="4"/>
      <c r="I1847" s="4"/>
      <c r="J1847" s="4"/>
      <c r="K1847" s="4"/>
      <c r="L1847" s="6"/>
      <c r="M1847" s="5"/>
    </row>
    <row r="1848" spans="1:13">
      <c r="A1848" s="48"/>
      <c r="B1848" s="4"/>
      <c r="C1848" s="4"/>
      <c r="D1848" s="6"/>
      <c r="E1848" s="4"/>
      <c r="F1848" s="4"/>
      <c r="G1848" s="4"/>
      <c r="H1848" s="4"/>
      <c r="I1848" s="4"/>
      <c r="J1848" s="4"/>
      <c r="K1848" s="4"/>
      <c r="L1848" s="6"/>
      <c r="M1848" s="5"/>
    </row>
    <row r="1849" spans="1:13">
      <c r="A1849" s="48"/>
      <c r="B1849" s="4"/>
      <c r="C1849" s="4"/>
      <c r="D1849" s="6"/>
      <c r="E1849" s="4"/>
      <c r="F1849" s="4"/>
      <c r="G1849" s="4"/>
      <c r="H1849" s="4"/>
      <c r="I1849" s="4"/>
      <c r="J1849" s="4"/>
      <c r="K1849" s="4"/>
      <c r="L1849" s="6"/>
      <c r="M1849" s="5"/>
    </row>
    <row r="1850" spans="1:13">
      <c r="A1850" s="48"/>
      <c r="B1850" s="4"/>
      <c r="C1850" s="4"/>
      <c r="D1850" s="6"/>
      <c r="E1850" s="4"/>
      <c r="F1850" s="4"/>
      <c r="G1850" s="4"/>
      <c r="H1850" s="4"/>
      <c r="I1850" s="4"/>
      <c r="J1850" s="4"/>
      <c r="K1850" s="9"/>
      <c r="L1850" s="10"/>
      <c r="M1850" s="11"/>
    </row>
    <row r="1851" spans="1:13">
      <c r="A1851" s="48"/>
      <c r="B1851" s="4"/>
      <c r="C1851" s="4"/>
      <c r="D1851" s="6"/>
      <c r="E1851" s="4"/>
      <c r="F1851" s="4"/>
      <c r="G1851" s="4"/>
      <c r="H1851" s="4"/>
      <c r="I1851" s="4"/>
      <c r="J1851" s="4"/>
      <c r="K1851" s="4"/>
      <c r="L1851" s="6"/>
      <c r="M1851" s="5"/>
    </row>
    <row r="1852" spans="1:13">
      <c r="A1852" s="48"/>
      <c r="B1852" s="4"/>
      <c r="C1852" s="4"/>
      <c r="D1852" s="6"/>
      <c r="E1852" s="4"/>
      <c r="F1852" s="4"/>
      <c r="G1852" s="4"/>
      <c r="H1852" s="4"/>
      <c r="I1852" s="4"/>
      <c r="J1852" s="4"/>
      <c r="K1852" s="4"/>
      <c r="L1852" s="6"/>
      <c r="M1852" s="5"/>
    </row>
    <row r="1853" spans="1:13">
      <c r="A1853" s="48"/>
      <c r="B1853" s="4"/>
      <c r="C1853" s="4"/>
      <c r="D1853" s="6"/>
      <c r="E1853" s="4"/>
      <c r="F1853" s="4"/>
      <c r="G1853" s="4"/>
      <c r="H1853" s="4"/>
      <c r="I1853" s="4"/>
      <c r="J1853" s="4"/>
      <c r="K1853" s="4"/>
      <c r="L1853" s="6"/>
      <c r="M1853" s="5"/>
    </row>
    <row r="1854" spans="1:13">
      <c r="A1854" s="48"/>
      <c r="B1854" s="4"/>
      <c r="C1854" s="4"/>
      <c r="D1854" s="6"/>
      <c r="E1854" s="4"/>
      <c r="F1854" s="4"/>
      <c r="G1854" s="4"/>
      <c r="H1854" s="4"/>
      <c r="I1854" s="4"/>
      <c r="J1854" s="4"/>
      <c r="K1854" s="4"/>
      <c r="L1854" s="6"/>
      <c r="M1854" s="5"/>
    </row>
    <row r="1855" spans="1:13">
      <c r="A1855" s="48"/>
      <c r="B1855" s="4"/>
      <c r="C1855" s="4"/>
      <c r="D1855" s="6"/>
      <c r="E1855" s="4"/>
      <c r="F1855" s="4"/>
      <c r="G1855" s="4"/>
      <c r="H1855" s="4"/>
      <c r="I1855" s="4"/>
      <c r="J1855" s="4"/>
      <c r="K1855" s="4"/>
      <c r="L1855" s="6"/>
      <c r="M1855" s="5"/>
    </row>
    <row r="1856" spans="1:13">
      <c r="A1856" s="48"/>
      <c r="B1856" s="4"/>
      <c r="C1856" s="4"/>
      <c r="D1856" s="6"/>
      <c r="E1856" s="4"/>
      <c r="F1856" s="4"/>
      <c r="G1856" s="4"/>
      <c r="H1856" s="4"/>
      <c r="I1856" s="4"/>
      <c r="J1856" s="4"/>
      <c r="K1856" s="4"/>
      <c r="L1856" s="6"/>
      <c r="M1856" s="5"/>
    </row>
    <row r="1857" spans="1:13">
      <c r="A1857" s="48"/>
      <c r="B1857" s="4"/>
      <c r="C1857" s="4"/>
      <c r="D1857" s="6"/>
      <c r="E1857" s="4"/>
      <c r="F1857" s="4"/>
      <c r="G1857" s="4"/>
      <c r="H1857" s="4"/>
      <c r="I1857" s="4"/>
      <c r="J1857" s="4"/>
      <c r="K1857" s="9"/>
      <c r="L1857" s="10"/>
      <c r="M1857" s="11"/>
    </row>
    <row r="1858" spans="1:13">
      <c r="A1858" s="48"/>
      <c r="B1858" s="4"/>
      <c r="C1858" s="4"/>
      <c r="D1858" s="6"/>
      <c r="E1858" s="4"/>
      <c r="F1858" s="4"/>
      <c r="G1858" s="4"/>
      <c r="H1858" s="4"/>
      <c r="I1858" s="4"/>
      <c r="J1858" s="4"/>
      <c r="K1858" s="4"/>
      <c r="L1858" s="6"/>
      <c r="M1858" s="5"/>
    </row>
    <row r="1859" spans="1:13">
      <c r="A1859" s="48"/>
      <c r="B1859" s="4"/>
      <c r="C1859" s="4"/>
      <c r="D1859" s="6"/>
      <c r="E1859" s="4"/>
      <c r="F1859" s="4"/>
      <c r="G1859" s="4"/>
      <c r="H1859" s="4"/>
      <c r="I1859" s="4"/>
      <c r="J1859" s="4"/>
      <c r="K1859" s="9"/>
      <c r="L1859" s="10"/>
      <c r="M1859" s="11"/>
    </row>
    <row r="1860" spans="1:13">
      <c r="A1860" s="48"/>
      <c r="B1860" s="4"/>
      <c r="C1860" s="4"/>
      <c r="D1860" s="6"/>
      <c r="E1860" s="4"/>
      <c r="F1860" s="4"/>
      <c r="G1860" s="4"/>
      <c r="H1860" s="4"/>
      <c r="I1860" s="4"/>
      <c r="J1860" s="4"/>
      <c r="K1860" s="4"/>
      <c r="L1860" s="6"/>
      <c r="M1860" s="5"/>
    </row>
    <row r="1861" spans="1:13">
      <c r="A1861" s="48"/>
      <c r="B1861" s="4"/>
      <c r="C1861" s="4"/>
      <c r="D1861" s="6"/>
      <c r="E1861" s="4"/>
      <c r="F1861" s="4"/>
      <c r="G1861" s="4"/>
      <c r="H1861" s="4"/>
      <c r="I1861" s="4"/>
      <c r="J1861" s="4"/>
      <c r="K1861" s="4"/>
      <c r="L1861" s="6"/>
      <c r="M1861" s="5"/>
    </row>
    <row r="1862" spans="1:13">
      <c r="A1862" s="48"/>
      <c r="B1862" s="4"/>
      <c r="C1862" s="4"/>
      <c r="D1862" s="6"/>
      <c r="E1862" s="4"/>
      <c r="F1862" s="4"/>
      <c r="G1862" s="4"/>
      <c r="H1862" s="4"/>
      <c r="I1862" s="4"/>
      <c r="J1862" s="4"/>
      <c r="K1862" s="4"/>
      <c r="L1862" s="6"/>
      <c r="M1862" s="5"/>
    </row>
    <row r="1863" spans="1:13">
      <c r="A1863" s="48"/>
      <c r="B1863" s="4"/>
      <c r="C1863" s="4"/>
      <c r="D1863" s="6"/>
      <c r="E1863" s="4"/>
      <c r="F1863" s="4"/>
      <c r="G1863" s="4"/>
      <c r="H1863" s="4"/>
      <c r="I1863" s="4"/>
      <c r="J1863" s="4"/>
      <c r="K1863" s="4"/>
      <c r="L1863" s="6"/>
      <c r="M1863" s="5"/>
    </row>
    <row r="1864" spans="1:13">
      <c r="A1864" s="48"/>
      <c r="B1864" s="4"/>
      <c r="C1864" s="4"/>
      <c r="D1864" s="6"/>
      <c r="E1864" s="4"/>
      <c r="F1864" s="4"/>
      <c r="G1864" s="4"/>
      <c r="H1864" s="4"/>
      <c r="I1864" s="4"/>
      <c r="J1864" s="4"/>
      <c r="K1864" s="4"/>
      <c r="L1864" s="6"/>
      <c r="M1864" s="5"/>
    </row>
    <row r="1865" spans="1:13">
      <c r="A1865" s="48"/>
      <c r="B1865" s="4"/>
      <c r="C1865" s="4"/>
      <c r="D1865" s="6"/>
      <c r="E1865" s="4"/>
      <c r="F1865" s="4"/>
      <c r="G1865" s="4"/>
      <c r="H1865" s="4"/>
      <c r="I1865" s="4"/>
      <c r="J1865" s="4"/>
      <c r="K1865" s="4"/>
      <c r="L1865" s="6"/>
      <c r="M1865" s="5"/>
    </row>
    <row r="1866" spans="1:13">
      <c r="A1866" s="48"/>
      <c r="B1866" s="4"/>
      <c r="C1866" s="4"/>
      <c r="D1866" s="6"/>
      <c r="E1866" s="4"/>
      <c r="F1866" s="4"/>
      <c r="G1866" s="4"/>
      <c r="H1866" s="4"/>
      <c r="I1866" s="4"/>
      <c r="J1866" s="4"/>
      <c r="K1866" s="4"/>
      <c r="L1866" s="6"/>
      <c r="M1866" s="5"/>
    </row>
    <row r="1867" spans="1:13">
      <c r="A1867" s="48"/>
      <c r="B1867" s="4"/>
      <c r="C1867" s="4"/>
      <c r="D1867" s="6"/>
      <c r="E1867" s="4"/>
      <c r="F1867" s="4"/>
      <c r="G1867" s="4"/>
      <c r="H1867" s="4"/>
      <c r="I1867" s="4"/>
      <c r="J1867" s="4"/>
      <c r="K1867" s="9"/>
      <c r="L1867" s="10"/>
      <c r="M1867" s="11"/>
    </row>
    <row r="1868" spans="1:13">
      <c r="A1868" s="48"/>
      <c r="B1868" s="4"/>
      <c r="C1868" s="4"/>
      <c r="D1868" s="6"/>
      <c r="E1868" s="4"/>
      <c r="F1868" s="4"/>
      <c r="G1868" s="4"/>
      <c r="H1868" s="4"/>
      <c r="I1868" s="4"/>
      <c r="J1868" s="4"/>
      <c r="K1868" s="4"/>
      <c r="L1868" s="6"/>
      <c r="M1868" s="5"/>
    </row>
    <row r="1869" spans="1:13">
      <c r="A1869" s="48"/>
      <c r="B1869" s="4"/>
      <c r="C1869" s="4"/>
      <c r="D1869" s="6"/>
      <c r="E1869" s="4"/>
      <c r="F1869" s="4"/>
      <c r="G1869" s="4"/>
      <c r="H1869" s="4"/>
      <c r="I1869" s="4"/>
      <c r="J1869" s="4"/>
      <c r="K1869" s="4"/>
      <c r="L1869" s="6"/>
      <c r="M1869" s="5"/>
    </row>
    <row r="1870" spans="1:13">
      <c r="A1870" s="48"/>
      <c r="B1870" s="4"/>
      <c r="C1870" s="4"/>
      <c r="D1870" s="6"/>
      <c r="E1870" s="4"/>
      <c r="F1870" s="4"/>
      <c r="G1870" s="4"/>
      <c r="H1870" s="4"/>
      <c r="I1870" s="4"/>
      <c r="J1870" s="4"/>
      <c r="K1870" s="4"/>
      <c r="L1870" s="6"/>
      <c r="M1870" s="5"/>
    </row>
    <row r="1871" spans="1:13">
      <c r="A1871" s="48"/>
      <c r="B1871" s="4"/>
      <c r="C1871" s="4"/>
      <c r="D1871" s="6"/>
      <c r="E1871" s="4"/>
      <c r="F1871" s="4"/>
      <c r="G1871" s="4"/>
      <c r="H1871" s="4"/>
      <c r="I1871" s="4"/>
      <c r="J1871" s="4"/>
      <c r="K1871" s="4"/>
      <c r="L1871" s="6"/>
      <c r="M1871" s="5"/>
    </row>
    <row r="1872" spans="1:13">
      <c r="A1872" s="48"/>
      <c r="B1872" s="4"/>
      <c r="C1872" s="4"/>
      <c r="D1872" s="6"/>
      <c r="E1872" s="4"/>
      <c r="F1872" s="4"/>
      <c r="G1872" s="4"/>
      <c r="H1872" s="4"/>
      <c r="I1872" s="4"/>
      <c r="J1872" s="4"/>
      <c r="K1872" s="4"/>
      <c r="L1872" s="6"/>
      <c r="M1872" s="5"/>
    </row>
    <row r="1873" spans="1:13">
      <c r="A1873" s="48"/>
      <c r="B1873" s="4"/>
      <c r="C1873" s="4"/>
      <c r="D1873" s="6"/>
      <c r="E1873" s="4"/>
      <c r="F1873" s="4"/>
      <c r="G1873" s="4"/>
      <c r="H1873" s="4"/>
      <c r="I1873" s="4"/>
      <c r="J1873" s="4"/>
      <c r="K1873" s="4"/>
      <c r="L1873" s="6"/>
      <c r="M1873" s="5"/>
    </row>
    <row r="1874" spans="1:13">
      <c r="A1874" s="48"/>
      <c r="B1874" s="4"/>
      <c r="C1874" s="4"/>
      <c r="D1874" s="6"/>
      <c r="E1874" s="4"/>
      <c r="F1874" s="4"/>
      <c r="G1874" s="4"/>
      <c r="H1874" s="4"/>
      <c r="I1874" s="4"/>
      <c r="J1874" s="4"/>
      <c r="K1874" s="4"/>
      <c r="L1874" s="6"/>
      <c r="M1874" s="5"/>
    </row>
    <row r="1875" spans="1:13">
      <c r="A1875" s="48"/>
      <c r="B1875" s="4"/>
      <c r="C1875" s="4"/>
      <c r="D1875" s="6"/>
      <c r="E1875" s="4"/>
      <c r="F1875" s="4"/>
      <c r="G1875" s="4"/>
      <c r="H1875" s="4"/>
      <c r="I1875" s="4"/>
      <c r="J1875" s="4"/>
      <c r="K1875" s="4"/>
      <c r="L1875" s="6"/>
      <c r="M1875" s="5"/>
    </row>
    <row r="1876" spans="1:13">
      <c r="A1876" s="48"/>
      <c r="B1876" s="4"/>
      <c r="C1876" s="4"/>
      <c r="D1876" s="6"/>
      <c r="E1876" s="4"/>
      <c r="F1876" s="4"/>
      <c r="G1876" s="4"/>
      <c r="H1876" s="4"/>
      <c r="I1876" s="4"/>
      <c r="J1876" s="4"/>
      <c r="K1876" s="9"/>
      <c r="L1876" s="10"/>
      <c r="M1876" s="11"/>
    </row>
    <row r="1877" spans="1:13">
      <c r="A1877" s="48"/>
      <c r="B1877" s="4"/>
      <c r="C1877" s="4"/>
      <c r="D1877" s="6"/>
      <c r="E1877" s="4"/>
      <c r="F1877" s="4"/>
      <c r="G1877" s="4"/>
      <c r="H1877" s="4"/>
      <c r="I1877" s="4"/>
      <c r="J1877" s="4"/>
      <c r="K1877" s="9"/>
      <c r="L1877" s="10"/>
      <c r="M1877" s="11"/>
    </row>
    <row r="1878" spans="1:13">
      <c r="A1878" s="48"/>
      <c r="B1878" s="4"/>
      <c r="C1878" s="4"/>
      <c r="D1878" s="6"/>
      <c r="E1878" s="4"/>
      <c r="F1878" s="4"/>
      <c r="G1878" s="4"/>
      <c r="H1878" s="4"/>
      <c r="I1878" s="4"/>
      <c r="J1878" s="4"/>
      <c r="K1878" s="4"/>
      <c r="L1878" s="6"/>
      <c r="M1878" s="5"/>
    </row>
    <row r="1879" spans="1:13">
      <c r="A1879" s="48"/>
      <c r="B1879" s="4"/>
      <c r="C1879" s="4"/>
      <c r="D1879" s="6"/>
      <c r="E1879" s="4"/>
      <c r="F1879" s="4"/>
      <c r="G1879" s="4"/>
      <c r="H1879" s="4"/>
      <c r="I1879" s="4"/>
      <c r="J1879" s="4"/>
      <c r="K1879" s="4"/>
      <c r="L1879" s="6"/>
      <c r="M1879" s="5"/>
    </row>
    <row r="1880" spans="1:13">
      <c r="A1880" s="48"/>
      <c r="B1880" s="4"/>
      <c r="C1880" s="4"/>
      <c r="D1880" s="6"/>
      <c r="E1880" s="4"/>
      <c r="F1880" s="4"/>
      <c r="G1880" s="4"/>
      <c r="H1880" s="4"/>
      <c r="I1880" s="4"/>
      <c r="J1880" s="4"/>
      <c r="K1880" s="4"/>
      <c r="L1880" s="6"/>
      <c r="M1880" s="5"/>
    </row>
    <row r="1881" spans="1:13">
      <c r="A1881" s="48"/>
      <c r="B1881" s="4"/>
      <c r="C1881" s="4"/>
      <c r="D1881" s="6"/>
      <c r="E1881" s="4"/>
      <c r="F1881" s="4"/>
      <c r="G1881" s="4"/>
      <c r="H1881" s="4"/>
      <c r="I1881" s="4"/>
      <c r="J1881" s="4"/>
      <c r="K1881" s="9"/>
      <c r="L1881" s="10"/>
      <c r="M1881" s="11"/>
    </row>
    <row r="1882" spans="1:13">
      <c r="A1882" s="48"/>
      <c r="B1882" s="4"/>
      <c r="C1882" s="4"/>
      <c r="D1882" s="6"/>
      <c r="E1882" s="4"/>
      <c r="F1882" s="4"/>
      <c r="G1882" s="4"/>
      <c r="H1882" s="4"/>
      <c r="I1882" s="4"/>
      <c r="J1882" s="4"/>
      <c r="K1882" s="4"/>
      <c r="L1882" s="6"/>
      <c r="M1882" s="5"/>
    </row>
    <row r="1883" spans="1:13">
      <c r="A1883" s="48"/>
      <c r="B1883" s="4"/>
      <c r="C1883" s="4"/>
      <c r="D1883" s="6"/>
      <c r="E1883" s="4"/>
      <c r="F1883" s="4"/>
      <c r="G1883" s="4"/>
      <c r="H1883" s="4"/>
      <c r="I1883" s="4"/>
      <c r="J1883" s="4"/>
      <c r="K1883" s="4"/>
      <c r="L1883" s="6"/>
      <c r="M1883" s="5"/>
    </row>
    <row r="1884" spans="1:13">
      <c r="A1884" s="48"/>
      <c r="B1884" s="4"/>
      <c r="C1884" s="4"/>
      <c r="D1884" s="6"/>
      <c r="E1884" s="4"/>
      <c r="F1884" s="4"/>
      <c r="G1884" s="4"/>
      <c r="H1884" s="4"/>
      <c r="I1884" s="4"/>
      <c r="J1884" s="4"/>
      <c r="K1884" s="4"/>
      <c r="L1884" s="6"/>
      <c r="M1884" s="5"/>
    </row>
    <row r="1885" spans="1:13">
      <c r="A1885" s="48"/>
      <c r="B1885" s="4"/>
      <c r="C1885" s="4"/>
      <c r="D1885" s="6"/>
      <c r="E1885" s="4"/>
      <c r="F1885" s="4"/>
      <c r="G1885" s="4"/>
      <c r="H1885" s="4"/>
      <c r="I1885" s="4"/>
      <c r="J1885" s="4"/>
      <c r="K1885" s="9"/>
      <c r="L1885" s="10"/>
      <c r="M1885" s="11"/>
    </row>
    <row r="1886" spans="1:13">
      <c r="A1886" s="48"/>
      <c r="B1886" s="4"/>
      <c r="C1886" s="4"/>
      <c r="D1886" s="6"/>
      <c r="E1886" s="4"/>
      <c r="F1886" s="4"/>
      <c r="G1886" s="4"/>
      <c r="H1886" s="4"/>
      <c r="I1886" s="4"/>
      <c r="J1886" s="4"/>
      <c r="K1886" s="4"/>
      <c r="L1886" s="6"/>
      <c r="M1886" s="5"/>
    </row>
    <row r="1887" spans="1:13">
      <c r="A1887" s="48"/>
      <c r="B1887" s="4"/>
      <c r="C1887" s="4"/>
      <c r="D1887" s="6"/>
      <c r="E1887" s="4"/>
      <c r="F1887" s="4"/>
      <c r="G1887" s="4"/>
      <c r="H1887" s="4"/>
      <c r="I1887" s="4"/>
      <c r="J1887" s="4"/>
      <c r="K1887" s="4"/>
      <c r="L1887" s="6"/>
      <c r="M1887" s="5"/>
    </row>
    <row r="1888" spans="1:13">
      <c r="A1888" s="48"/>
      <c r="B1888" s="4"/>
      <c r="C1888" s="4"/>
      <c r="D1888" s="6"/>
      <c r="E1888" s="4"/>
      <c r="F1888" s="4"/>
      <c r="G1888" s="4"/>
      <c r="H1888" s="4"/>
      <c r="I1888" s="4"/>
      <c r="J1888" s="4"/>
      <c r="K1888" s="4"/>
      <c r="L1888" s="6"/>
      <c r="M1888" s="5"/>
    </row>
    <row r="1889" spans="1:13">
      <c r="A1889" s="48"/>
      <c r="B1889" s="4"/>
      <c r="C1889" s="4"/>
      <c r="D1889" s="6"/>
      <c r="E1889" s="4"/>
      <c r="F1889" s="4"/>
      <c r="G1889" s="4"/>
      <c r="H1889" s="4"/>
      <c r="I1889" s="4"/>
      <c r="J1889" s="4"/>
      <c r="K1889" s="9"/>
      <c r="L1889" s="10"/>
      <c r="M1889" s="11"/>
    </row>
    <row r="1890" spans="1:13">
      <c r="A1890" s="48"/>
      <c r="B1890" s="4"/>
      <c r="C1890" s="4"/>
      <c r="D1890" s="6"/>
      <c r="E1890" s="4"/>
      <c r="F1890" s="4"/>
      <c r="G1890" s="4"/>
      <c r="H1890" s="4"/>
      <c r="I1890" s="4"/>
      <c r="J1890" s="4"/>
      <c r="K1890" s="4"/>
      <c r="L1890" s="6"/>
      <c r="M1890" s="5"/>
    </row>
    <row r="1891" spans="1:13">
      <c r="A1891" s="48"/>
      <c r="B1891" s="4"/>
      <c r="C1891" s="4"/>
      <c r="D1891" s="6"/>
      <c r="E1891" s="4"/>
      <c r="F1891" s="4"/>
      <c r="G1891" s="4"/>
      <c r="H1891" s="4"/>
      <c r="I1891" s="4"/>
      <c r="J1891" s="4"/>
      <c r="K1891" s="4"/>
      <c r="L1891" s="6"/>
      <c r="M1891" s="5"/>
    </row>
    <row r="1892" spans="1:13">
      <c r="A1892" s="48"/>
      <c r="B1892" s="4"/>
      <c r="C1892" s="4"/>
      <c r="D1892" s="6"/>
      <c r="E1892" s="4"/>
      <c r="F1892" s="4"/>
      <c r="G1892" s="4"/>
      <c r="H1892" s="4"/>
      <c r="I1892" s="4"/>
      <c r="J1892" s="4"/>
      <c r="K1892" s="4"/>
      <c r="L1892" s="6"/>
      <c r="M1892" s="5"/>
    </row>
    <row r="1893" spans="1:13">
      <c r="A1893" s="48"/>
      <c r="B1893" s="4"/>
      <c r="C1893" s="4"/>
      <c r="D1893" s="6"/>
      <c r="E1893" s="4"/>
      <c r="F1893" s="4"/>
      <c r="G1893" s="4"/>
      <c r="H1893" s="4"/>
      <c r="I1893" s="4"/>
      <c r="J1893" s="4"/>
      <c r="K1893" s="4"/>
      <c r="L1893" s="6"/>
      <c r="M1893" s="5"/>
    </row>
    <row r="1894" spans="1:13">
      <c r="A1894" s="48"/>
      <c r="B1894" s="4"/>
      <c r="C1894" s="4"/>
      <c r="D1894" s="6"/>
      <c r="E1894" s="4"/>
      <c r="F1894" s="4"/>
      <c r="G1894" s="4"/>
      <c r="H1894" s="4"/>
      <c r="I1894" s="4"/>
      <c r="J1894" s="4"/>
      <c r="K1894" s="4"/>
      <c r="L1894" s="6"/>
      <c r="M1894" s="5"/>
    </row>
    <row r="1895" spans="1:13">
      <c r="A1895" s="48"/>
      <c r="B1895" s="4"/>
      <c r="C1895" s="4"/>
      <c r="D1895" s="6"/>
      <c r="E1895" s="4"/>
      <c r="F1895" s="4"/>
      <c r="G1895" s="4"/>
      <c r="H1895" s="4"/>
      <c r="I1895" s="4"/>
      <c r="J1895" s="4"/>
      <c r="K1895" s="4"/>
      <c r="L1895" s="6"/>
      <c r="M1895" s="5"/>
    </row>
    <row r="1896" spans="1:13">
      <c r="A1896" s="48"/>
      <c r="B1896" s="4"/>
      <c r="C1896" s="4"/>
      <c r="D1896" s="6"/>
      <c r="E1896" s="4"/>
      <c r="F1896" s="4"/>
      <c r="G1896" s="4"/>
      <c r="H1896" s="4"/>
      <c r="I1896" s="4"/>
      <c r="J1896" s="4"/>
      <c r="K1896" s="4"/>
      <c r="L1896" s="6"/>
      <c r="M1896" s="5"/>
    </row>
    <row r="1897" spans="1:13">
      <c r="A1897" s="48"/>
      <c r="B1897" s="4"/>
      <c r="C1897" s="4"/>
      <c r="D1897" s="6"/>
      <c r="E1897" s="4"/>
      <c r="F1897" s="4"/>
      <c r="G1897" s="4"/>
      <c r="H1897" s="4"/>
      <c r="I1897" s="4"/>
      <c r="J1897" s="4"/>
      <c r="K1897" s="4"/>
      <c r="L1897" s="6"/>
      <c r="M1897" s="5"/>
    </row>
    <row r="1898" spans="1:13">
      <c r="A1898" s="48"/>
      <c r="B1898" s="4"/>
      <c r="C1898" s="4"/>
      <c r="D1898" s="6"/>
      <c r="E1898" s="4"/>
      <c r="F1898" s="4"/>
      <c r="G1898" s="4"/>
      <c r="H1898" s="4"/>
      <c r="I1898" s="4"/>
      <c r="J1898" s="4"/>
      <c r="K1898" s="4"/>
      <c r="L1898" s="6"/>
      <c r="M1898" s="5"/>
    </row>
    <row r="1899" spans="1:13">
      <c r="A1899" s="48"/>
      <c r="B1899" s="4"/>
      <c r="C1899" s="4"/>
      <c r="D1899" s="6"/>
      <c r="E1899" s="4"/>
      <c r="F1899" s="4"/>
      <c r="G1899" s="4"/>
      <c r="H1899" s="4"/>
      <c r="I1899" s="4"/>
      <c r="J1899" s="4"/>
      <c r="K1899" s="9"/>
      <c r="L1899" s="10"/>
      <c r="M1899" s="11"/>
    </row>
    <row r="1900" spans="1:13">
      <c r="A1900" s="48"/>
      <c r="B1900" s="4"/>
      <c r="C1900" s="4"/>
      <c r="D1900" s="6"/>
      <c r="E1900" s="4"/>
      <c r="F1900" s="4"/>
      <c r="G1900" s="4"/>
      <c r="H1900" s="4"/>
      <c r="I1900" s="4"/>
      <c r="J1900" s="4"/>
      <c r="K1900" s="4"/>
      <c r="L1900" s="6"/>
      <c r="M1900" s="5"/>
    </row>
    <row r="1901" spans="1:13">
      <c r="A1901" s="48"/>
      <c r="B1901" s="4"/>
      <c r="C1901" s="4"/>
      <c r="D1901" s="6"/>
      <c r="E1901" s="4"/>
      <c r="F1901" s="4"/>
      <c r="G1901" s="4"/>
      <c r="H1901" s="4"/>
      <c r="I1901" s="4"/>
      <c r="J1901" s="4"/>
      <c r="K1901" s="4"/>
      <c r="L1901" s="6"/>
      <c r="M1901" s="5"/>
    </row>
    <row r="1902" spans="1:13">
      <c r="A1902" s="48"/>
      <c r="B1902" s="4"/>
      <c r="C1902" s="4"/>
      <c r="D1902" s="6"/>
      <c r="E1902" s="4"/>
      <c r="F1902" s="4"/>
      <c r="G1902" s="4"/>
      <c r="H1902" s="4"/>
      <c r="I1902" s="4"/>
      <c r="J1902" s="4"/>
      <c r="K1902" s="4"/>
      <c r="L1902" s="6"/>
      <c r="M1902" s="5"/>
    </row>
    <row r="1903" spans="1:13">
      <c r="A1903" s="48"/>
      <c r="B1903" s="4"/>
      <c r="C1903" s="4"/>
      <c r="D1903" s="6"/>
      <c r="E1903" s="4"/>
      <c r="F1903" s="4"/>
      <c r="G1903" s="4"/>
      <c r="H1903" s="4"/>
      <c r="I1903" s="4"/>
      <c r="J1903" s="4"/>
      <c r="K1903" s="4"/>
      <c r="L1903" s="6"/>
      <c r="M1903" s="5"/>
    </row>
    <row r="1904" spans="1:13">
      <c r="A1904" s="48"/>
      <c r="B1904" s="4"/>
      <c r="C1904" s="4"/>
      <c r="D1904" s="6"/>
      <c r="E1904" s="4"/>
      <c r="F1904" s="4"/>
      <c r="G1904" s="4"/>
      <c r="H1904" s="4"/>
      <c r="I1904" s="4"/>
      <c r="J1904" s="4"/>
      <c r="K1904" s="4"/>
      <c r="L1904" s="6"/>
      <c r="M1904" s="5"/>
    </row>
    <row r="1905" spans="1:13">
      <c r="A1905" s="48"/>
      <c r="B1905" s="4"/>
      <c r="C1905" s="4"/>
      <c r="D1905" s="6"/>
      <c r="E1905" s="4"/>
      <c r="F1905" s="4"/>
      <c r="G1905" s="4"/>
      <c r="H1905" s="4"/>
      <c r="I1905" s="4"/>
      <c r="J1905" s="4"/>
      <c r="K1905" s="4"/>
      <c r="L1905" s="6"/>
      <c r="M1905" s="5"/>
    </row>
    <row r="1906" spans="1:13">
      <c r="A1906" s="48"/>
      <c r="B1906" s="4"/>
      <c r="C1906" s="4"/>
      <c r="D1906" s="6"/>
      <c r="E1906" s="4"/>
      <c r="F1906" s="4"/>
      <c r="G1906" s="4"/>
      <c r="H1906" s="4"/>
      <c r="I1906" s="4"/>
      <c r="J1906" s="4"/>
      <c r="K1906" s="4"/>
      <c r="L1906" s="6"/>
      <c r="M1906" s="5"/>
    </row>
    <row r="1907" spans="1:13">
      <c r="A1907" s="48"/>
      <c r="B1907" s="4"/>
      <c r="C1907" s="4"/>
      <c r="D1907" s="6"/>
      <c r="E1907" s="4"/>
      <c r="F1907" s="4"/>
      <c r="G1907" s="4"/>
      <c r="H1907" s="4"/>
      <c r="I1907" s="4"/>
      <c r="J1907" s="4"/>
      <c r="K1907" s="4"/>
      <c r="L1907" s="6"/>
      <c r="M1907" s="5"/>
    </row>
    <row r="1908" spans="1:13">
      <c r="A1908" s="48"/>
      <c r="B1908" s="4"/>
      <c r="C1908" s="4"/>
      <c r="D1908" s="6"/>
      <c r="E1908" s="4"/>
      <c r="F1908" s="4"/>
      <c r="G1908" s="4"/>
      <c r="H1908" s="4"/>
      <c r="I1908" s="4"/>
      <c r="J1908" s="4"/>
      <c r="K1908" s="4"/>
      <c r="L1908" s="6"/>
      <c r="M1908" s="5"/>
    </row>
    <row r="1909" spans="1:13">
      <c r="A1909" s="48"/>
      <c r="B1909" s="4"/>
      <c r="C1909" s="4"/>
      <c r="D1909" s="6"/>
      <c r="E1909" s="4"/>
      <c r="F1909" s="4"/>
      <c r="G1909" s="4"/>
      <c r="H1909" s="4"/>
      <c r="I1909" s="4"/>
      <c r="J1909" s="4"/>
      <c r="K1909" s="4"/>
      <c r="L1909" s="6"/>
      <c r="M1909" s="5"/>
    </row>
    <row r="1910" spans="1:13">
      <c r="A1910" s="48"/>
      <c r="B1910" s="4"/>
      <c r="C1910" s="4"/>
      <c r="D1910" s="6"/>
      <c r="E1910" s="4"/>
      <c r="F1910" s="4"/>
      <c r="G1910" s="4"/>
      <c r="H1910" s="4"/>
      <c r="I1910" s="4"/>
      <c r="J1910" s="4"/>
      <c r="K1910" s="4"/>
      <c r="L1910" s="6"/>
      <c r="M1910" s="5"/>
    </row>
    <row r="1911" spans="1:13">
      <c r="A1911" s="48"/>
      <c r="B1911" s="4"/>
      <c r="C1911" s="4"/>
      <c r="D1911" s="6"/>
      <c r="E1911" s="4"/>
      <c r="F1911" s="4"/>
      <c r="G1911" s="4"/>
      <c r="H1911" s="4"/>
      <c r="I1911" s="4"/>
      <c r="J1911" s="4"/>
      <c r="K1911" s="4"/>
      <c r="L1911" s="6"/>
      <c r="M1911" s="5"/>
    </row>
    <row r="1912" spans="1:13">
      <c r="A1912" s="48"/>
      <c r="B1912" s="4"/>
      <c r="C1912" s="4"/>
      <c r="D1912" s="6"/>
      <c r="E1912" s="4"/>
      <c r="F1912" s="4"/>
      <c r="G1912" s="4"/>
      <c r="H1912" s="4"/>
      <c r="I1912" s="4"/>
      <c r="J1912" s="4"/>
      <c r="K1912" s="4"/>
      <c r="L1912" s="6"/>
      <c r="M1912" s="5"/>
    </row>
    <row r="1913" spans="1:13">
      <c r="A1913" s="48"/>
      <c r="B1913" s="4"/>
      <c r="C1913" s="4"/>
      <c r="D1913" s="6"/>
      <c r="E1913" s="4"/>
      <c r="F1913" s="4"/>
      <c r="G1913" s="4"/>
      <c r="H1913" s="4"/>
      <c r="I1913" s="4"/>
      <c r="J1913" s="4"/>
      <c r="K1913" s="4"/>
      <c r="L1913" s="6"/>
      <c r="M1913" s="5"/>
    </row>
    <row r="1914" spans="1:13">
      <c r="A1914" s="48"/>
      <c r="B1914" s="4"/>
      <c r="C1914" s="4"/>
      <c r="D1914" s="6"/>
      <c r="E1914" s="4"/>
      <c r="F1914" s="4"/>
      <c r="G1914" s="4"/>
      <c r="H1914" s="4"/>
      <c r="I1914" s="4"/>
      <c r="J1914" s="4"/>
      <c r="K1914" s="4"/>
      <c r="L1914" s="6"/>
      <c r="M1914" s="5"/>
    </row>
    <row r="1915" spans="1:13">
      <c r="A1915" s="48"/>
      <c r="B1915" s="4"/>
      <c r="C1915" s="4"/>
      <c r="D1915" s="6"/>
      <c r="E1915" s="4"/>
      <c r="F1915" s="4"/>
      <c r="G1915" s="4"/>
      <c r="H1915" s="4"/>
      <c r="I1915" s="4"/>
      <c r="J1915" s="4"/>
      <c r="K1915" s="4"/>
      <c r="L1915" s="6"/>
      <c r="M1915" s="5"/>
    </row>
    <row r="1916" spans="1:13">
      <c r="A1916" s="48"/>
      <c r="B1916" s="4"/>
      <c r="C1916" s="4"/>
      <c r="D1916" s="6"/>
      <c r="E1916" s="4"/>
      <c r="F1916" s="4"/>
      <c r="G1916" s="4"/>
      <c r="H1916" s="4"/>
      <c r="I1916" s="4"/>
      <c r="J1916" s="4"/>
      <c r="K1916" s="4"/>
      <c r="L1916" s="6"/>
      <c r="M1916" s="5"/>
    </row>
    <row r="1917" spans="1:13">
      <c r="A1917" s="48"/>
      <c r="B1917" s="4"/>
      <c r="C1917" s="4"/>
      <c r="D1917" s="6"/>
      <c r="E1917" s="4"/>
      <c r="F1917" s="4"/>
      <c r="G1917" s="4"/>
      <c r="H1917" s="4"/>
      <c r="I1917" s="4"/>
      <c r="J1917" s="4"/>
      <c r="K1917" s="4"/>
      <c r="L1917" s="6"/>
      <c r="M1917" s="5"/>
    </row>
    <row r="1918" spans="1:13">
      <c r="A1918" s="48"/>
      <c r="B1918" s="4"/>
      <c r="C1918" s="4"/>
      <c r="D1918" s="6"/>
      <c r="E1918" s="4"/>
      <c r="F1918" s="4"/>
      <c r="G1918" s="4"/>
      <c r="H1918" s="4"/>
      <c r="I1918" s="4"/>
      <c r="J1918" s="4"/>
      <c r="K1918" s="4"/>
      <c r="L1918" s="6"/>
      <c r="M1918" s="5"/>
    </row>
    <row r="1919" spans="1:13">
      <c r="A1919" s="48"/>
      <c r="B1919" s="4"/>
      <c r="C1919" s="4"/>
      <c r="D1919" s="6"/>
      <c r="E1919" s="4"/>
      <c r="F1919" s="4"/>
      <c r="G1919" s="4"/>
      <c r="H1919" s="4"/>
      <c r="I1919" s="4"/>
      <c r="J1919" s="4"/>
      <c r="K1919" s="4"/>
      <c r="L1919" s="6"/>
      <c r="M1919" s="5"/>
    </row>
    <row r="1920" spans="1:13">
      <c r="A1920" s="48"/>
      <c r="B1920" s="4"/>
      <c r="C1920" s="4"/>
      <c r="D1920" s="6"/>
      <c r="E1920" s="4"/>
      <c r="F1920" s="4"/>
      <c r="G1920" s="4"/>
      <c r="H1920" s="4"/>
      <c r="I1920" s="4"/>
      <c r="J1920" s="4"/>
      <c r="K1920" s="4"/>
      <c r="L1920" s="6"/>
      <c r="M1920" s="5"/>
    </row>
    <row r="1921" spans="1:13">
      <c r="A1921" s="48"/>
      <c r="B1921" s="4"/>
      <c r="C1921" s="4"/>
      <c r="D1921" s="6"/>
      <c r="E1921" s="4"/>
      <c r="F1921" s="4"/>
      <c r="G1921" s="4"/>
      <c r="H1921" s="4"/>
      <c r="I1921" s="4"/>
      <c r="J1921" s="4"/>
      <c r="K1921" s="4"/>
      <c r="L1921" s="6"/>
      <c r="M1921" s="5"/>
    </row>
    <row r="1922" spans="1:13">
      <c r="A1922" s="48"/>
      <c r="B1922" s="4"/>
      <c r="C1922" s="4"/>
      <c r="D1922" s="6"/>
      <c r="E1922" s="4"/>
      <c r="F1922" s="4"/>
      <c r="G1922" s="4"/>
      <c r="H1922" s="4"/>
      <c r="I1922" s="4"/>
      <c r="J1922" s="4"/>
      <c r="K1922" s="4"/>
      <c r="L1922" s="6"/>
      <c r="M1922" s="5"/>
    </row>
    <row r="1923" spans="1:13">
      <c r="A1923" s="48"/>
      <c r="B1923" s="4"/>
      <c r="C1923" s="4"/>
      <c r="D1923" s="6"/>
      <c r="E1923" s="4"/>
      <c r="F1923" s="4"/>
      <c r="G1923" s="4"/>
      <c r="H1923" s="4"/>
      <c r="I1923" s="4"/>
      <c r="J1923" s="4"/>
      <c r="K1923" s="4"/>
      <c r="L1923" s="6"/>
      <c r="M1923" s="5"/>
    </row>
    <row r="1924" spans="1:13">
      <c r="A1924" s="48"/>
      <c r="B1924" s="4"/>
      <c r="C1924" s="4"/>
      <c r="D1924" s="6"/>
      <c r="E1924" s="4"/>
      <c r="F1924" s="4"/>
      <c r="G1924" s="4"/>
      <c r="H1924" s="4"/>
      <c r="I1924" s="4"/>
      <c r="J1924" s="4"/>
      <c r="K1924" s="4"/>
      <c r="L1924" s="6"/>
      <c r="M1924" s="5"/>
    </row>
    <row r="1925" spans="1:13">
      <c r="A1925" s="48"/>
      <c r="B1925" s="4"/>
      <c r="C1925" s="4"/>
      <c r="D1925" s="6"/>
      <c r="E1925" s="4"/>
      <c r="F1925" s="4"/>
      <c r="G1925" s="4"/>
      <c r="H1925" s="4"/>
      <c r="I1925" s="4"/>
      <c r="J1925" s="4"/>
      <c r="K1925" s="4"/>
      <c r="L1925" s="6"/>
      <c r="M1925" s="5"/>
    </row>
    <row r="1926" spans="1:13">
      <c r="A1926" s="48"/>
      <c r="B1926" s="4"/>
      <c r="C1926" s="4"/>
      <c r="D1926" s="6"/>
      <c r="E1926" s="4"/>
      <c r="F1926" s="4"/>
      <c r="G1926" s="4"/>
      <c r="H1926" s="4"/>
      <c r="I1926" s="4"/>
      <c r="J1926" s="4"/>
      <c r="K1926" s="4"/>
      <c r="L1926" s="6"/>
      <c r="M1926" s="5"/>
    </row>
    <row r="1927" spans="1:13">
      <c r="A1927" s="48"/>
      <c r="B1927" s="4"/>
      <c r="C1927" s="4"/>
      <c r="D1927" s="6"/>
      <c r="E1927" s="4"/>
      <c r="F1927" s="4"/>
      <c r="G1927" s="4"/>
      <c r="H1927" s="4"/>
      <c r="I1927" s="4"/>
      <c r="J1927" s="4"/>
      <c r="K1927" s="4"/>
      <c r="L1927" s="6"/>
      <c r="M1927" s="5"/>
    </row>
    <row r="1928" spans="1:13">
      <c r="A1928" s="48"/>
      <c r="B1928" s="4"/>
      <c r="C1928" s="4"/>
      <c r="D1928" s="6"/>
      <c r="E1928" s="4"/>
      <c r="F1928" s="4"/>
      <c r="G1928" s="4"/>
      <c r="H1928" s="4"/>
      <c r="I1928" s="4"/>
      <c r="J1928" s="4"/>
      <c r="K1928" s="4"/>
      <c r="L1928" s="6"/>
      <c r="M1928" s="5"/>
    </row>
    <row r="1929" spans="1:13">
      <c r="A1929" s="48"/>
      <c r="B1929" s="4"/>
      <c r="C1929" s="4"/>
      <c r="D1929" s="6"/>
      <c r="E1929" s="4"/>
      <c r="F1929" s="4"/>
      <c r="G1929" s="4"/>
      <c r="H1929" s="4"/>
      <c r="I1929" s="4"/>
      <c r="J1929" s="4"/>
      <c r="K1929" s="4"/>
      <c r="L1929" s="6"/>
      <c r="M1929" s="5"/>
    </row>
    <row r="1930" spans="1:13">
      <c r="A1930" s="48"/>
      <c r="B1930" s="4"/>
      <c r="C1930" s="4"/>
      <c r="D1930" s="6"/>
      <c r="E1930" s="4"/>
      <c r="F1930" s="4"/>
      <c r="G1930" s="4"/>
      <c r="H1930" s="4"/>
      <c r="I1930" s="4"/>
      <c r="J1930" s="4"/>
      <c r="K1930" s="4"/>
      <c r="L1930" s="6"/>
      <c r="M1930" s="5"/>
    </row>
    <row r="1931" spans="1:13">
      <c r="A1931" s="48"/>
      <c r="B1931" s="4"/>
      <c r="C1931" s="4"/>
      <c r="D1931" s="6"/>
      <c r="E1931" s="4"/>
      <c r="F1931" s="4"/>
      <c r="G1931" s="4"/>
      <c r="H1931" s="4"/>
      <c r="I1931" s="4"/>
      <c r="J1931" s="4"/>
      <c r="K1931" s="4"/>
      <c r="L1931" s="6"/>
      <c r="M1931" s="5"/>
    </row>
    <row r="1932" spans="1:13">
      <c r="A1932" s="48"/>
      <c r="B1932" s="4"/>
      <c r="C1932" s="4"/>
      <c r="D1932" s="6"/>
      <c r="E1932" s="4"/>
      <c r="F1932" s="4"/>
      <c r="G1932" s="4"/>
      <c r="H1932" s="4"/>
      <c r="I1932" s="4"/>
      <c r="J1932" s="4"/>
      <c r="K1932" s="4"/>
      <c r="L1932" s="6"/>
      <c r="M1932" s="5"/>
    </row>
    <row r="1933" spans="1:13">
      <c r="A1933" s="48"/>
      <c r="B1933" s="4"/>
      <c r="C1933" s="4"/>
      <c r="D1933" s="6"/>
      <c r="E1933" s="4"/>
      <c r="F1933" s="4"/>
      <c r="G1933" s="4"/>
      <c r="H1933" s="4"/>
      <c r="I1933" s="4"/>
      <c r="J1933" s="4"/>
      <c r="K1933" s="9"/>
      <c r="L1933" s="10"/>
      <c r="M1933" s="11"/>
    </row>
    <row r="1934" spans="1:13">
      <c r="A1934" s="48"/>
      <c r="B1934" s="4"/>
      <c r="C1934" s="4"/>
      <c r="D1934" s="6"/>
      <c r="E1934" s="4"/>
      <c r="F1934" s="4"/>
      <c r="G1934" s="4"/>
      <c r="H1934" s="4"/>
      <c r="I1934" s="4"/>
      <c r="J1934" s="4"/>
      <c r="K1934" s="4"/>
      <c r="L1934" s="6"/>
      <c r="M1934" s="5"/>
    </row>
    <row r="1935" spans="1:13">
      <c r="A1935" s="48"/>
      <c r="B1935" s="4"/>
      <c r="C1935" s="4"/>
      <c r="D1935" s="6"/>
      <c r="E1935" s="4"/>
      <c r="F1935" s="4"/>
      <c r="G1935" s="4"/>
      <c r="H1935" s="4"/>
      <c r="I1935" s="4"/>
      <c r="J1935" s="4"/>
      <c r="K1935" s="4"/>
      <c r="L1935" s="6"/>
      <c r="M1935" s="5"/>
    </row>
    <row r="1936" spans="1:13">
      <c r="A1936" s="48"/>
      <c r="B1936" s="4"/>
      <c r="C1936" s="4"/>
      <c r="D1936" s="6"/>
      <c r="E1936" s="4"/>
      <c r="F1936" s="4"/>
      <c r="G1936" s="4"/>
      <c r="H1936" s="4"/>
      <c r="I1936" s="4"/>
      <c r="J1936" s="4"/>
      <c r="K1936" s="4"/>
      <c r="L1936" s="6"/>
      <c r="M1936" s="5"/>
    </row>
    <row r="1937" spans="1:13">
      <c r="A1937" s="48"/>
      <c r="B1937" s="4"/>
      <c r="C1937" s="4"/>
      <c r="D1937" s="6"/>
      <c r="E1937" s="4"/>
      <c r="F1937" s="4"/>
      <c r="G1937" s="4"/>
      <c r="H1937" s="4"/>
      <c r="I1937" s="4"/>
      <c r="J1937" s="4"/>
      <c r="K1937" s="9"/>
      <c r="L1937" s="10"/>
      <c r="M1937" s="11"/>
    </row>
    <row r="1938" spans="1:13" ht="15.75" thickBot="1">
      <c r="A1938" s="48"/>
      <c r="B1938" s="4"/>
      <c r="C1938" s="4"/>
      <c r="D1938" s="6"/>
      <c r="E1938" s="4"/>
      <c r="F1938" s="4"/>
      <c r="G1938" s="4"/>
      <c r="H1938" s="4"/>
      <c r="I1938" s="4"/>
      <c r="J1938" s="4"/>
      <c r="K1938" s="9"/>
      <c r="L1938" s="10"/>
      <c r="M1938" s="11"/>
    </row>
    <row r="1939" spans="1:13">
      <c r="A1939" s="51"/>
      <c r="B1939" s="15"/>
      <c r="C1939" s="15"/>
      <c r="D1939" s="16"/>
      <c r="E1939" s="15"/>
      <c r="F1939" s="15"/>
      <c r="G1939" s="15"/>
      <c r="H1939" s="15"/>
      <c r="I1939" s="15"/>
      <c r="J1939" s="15"/>
      <c r="K1939" s="15"/>
      <c r="L1939" s="16"/>
      <c r="M1939" s="17"/>
    </row>
    <row r="1940" spans="1:13" ht="15.75" thickBot="1">
      <c r="A1940" s="52"/>
      <c r="B1940" s="18"/>
      <c r="C1940" s="18"/>
      <c r="D1940" s="19"/>
      <c r="E1940" s="18"/>
      <c r="F1940" s="18"/>
      <c r="G1940" s="18"/>
      <c r="H1940" s="18"/>
      <c r="I1940" s="18"/>
      <c r="J1940" s="18"/>
      <c r="K1940" s="18"/>
      <c r="L1940" s="19"/>
      <c r="M1940" s="20"/>
    </row>
    <row r="1941" spans="1:13">
      <c r="A1941" s="48"/>
      <c r="B1941" s="4"/>
      <c r="C1941" s="4"/>
      <c r="D1941" s="6"/>
      <c r="E1941" s="4"/>
      <c r="F1941" s="4"/>
      <c r="G1941" s="4"/>
      <c r="H1941" s="4"/>
      <c r="I1941" s="4"/>
      <c r="J1941" s="4"/>
      <c r="K1941" s="4"/>
      <c r="L1941" s="6"/>
      <c r="M1941" s="5"/>
    </row>
    <row r="1942" spans="1:13">
      <c r="A1942" s="48"/>
      <c r="B1942" s="4"/>
      <c r="C1942" s="4"/>
      <c r="D1942" s="6"/>
      <c r="E1942" s="4"/>
      <c r="F1942" s="4"/>
      <c r="G1942" s="4"/>
      <c r="H1942" s="4"/>
      <c r="I1942" s="4"/>
      <c r="J1942" s="4"/>
      <c r="K1942" s="4"/>
      <c r="L1942" s="6"/>
      <c r="M1942" s="5"/>
    </row>
    <row r="1943" spans="1:13">
      <c r="A1943" s="48"/>
      <c r="B1943" s="4"/>
      <c r="C1943" s="4"/>
      <c r="D1943" s="6"/>
      <c r="E1943" s="4"/>
      <c r="F1943" s="4"/>
      <c r="G1943" s="4"/>
      <c r="H1943" s="4"/>
      <c r="I1943" s="4"/>
      <c r="J1943" s="4"/>
      <c r="K1943" s="4"/>
      <c r="L1943" s="6"/>
      <c r="M1943" s="5"/>
    </row>
    <row r="1944" spans="1:13">
      <c r="A1944" s="48"/>
      <c r="B1944" s="4"/>
      <c r="C1944" s="4"/>
      <c r="D1944" s="6"/>
      <c r="E1944" s="4"/>
      <c r="F1944" s="4"/>
      <c r="G1944" s="4"/>
      <c r="H1944" s="4"/>
      <c r="I1944" s="4"/>
      <c r="J1944" s="4"/>
      <c r="K1944" s="4"/>
      <c r="L1944" s="6"/>
      <c r="M1944" s="5"/>
    </row>
    <row r="1945" spans="1:13">
      <c r="A1945" s="48"/>
      <c r="B1945" s="4"/>
      <c r="C1945" s="4"/>
      <c r="D1945" s="6"/>
      <c r="E1945" s="4"/>
      <c r="F1945" s="4"/>
      <c r="G1945" s="4"/>
      <c r="H1945" s="4"/>
      <c r="I1945" s="4"/>
      <c r="J1945" s="4"/>
      <c r="K1945" s="4"/>
      <c r="L1945" s="6"/>
      <c r="M1945" s="5"/>
    </row>
    <row r="1946" spans="1:13">
      <c r="A1946" s="48"/>
      <c r="B1946" s="4"/>
      <c r="C1946" s="4"/>
      <c r="D1946" s="6"/>
      <c r="E1946" s="4"/>
      <c r="F1946" s="4"/>
      <c r="G1946" s="4"/>
      <c r="H1946" s="4"/>
      <c r="I1946" s="4"/>
      <c r="J1946" s="4"/>
      <c r="K1946" s="4"/>
      <c r="L1946" s="6"/>
      <c r="M1946" s="5"/>
    </row>
    <row r="1947" spans="1:13">
      <c r="A1947" s="48"/>
      <c r="B1947" s="4"/>
      <c r="C1947" s="4"/>
      <c r="D1947" s="6"/>
      <c r="E1947" s="4"/>
      <c r="F1947" s="4"/>
      <c r="G1947" s="4"/>
      <c r="H1947" s="4"/>
      <c r="I1947" s="4"/>
      <c r="J1947" s="4"/>
      <c r="K1947" s="4"/>
      <c r="L1947" s="6"/>
      <c r="M1947" s="5"/>
    </row>
    <row r="1948" spans="1:13">
      <c r="A1948" s="48"/>
      <c r="B1948" s="4"/>
      <c r="C1948" s="4"/>
      <c r="D1948" s="6"/>
      <c r="E1948" s="4"/>
      <c r="F1948" s="4"/>
      <c r="G1948" s="4"/>
      <c r="H1948" s="4"/>
      <c r="I1948" s="4"/>
      <c r="J1948" s="4"/>
      <c r="K1948" s="4"/>
      <c r="L1948" s="6"/>
      <c r="M1948" s="5"/>
    </row>
    <row r="1949" spans="1:13">
      <c r="A1949" s="48"/>
      <c r="B1949" s="4"/>
      <c r="C1949" s="4"/>
      <c r="D1949" s="6"/>
      <c r="E1949" s="4"/>
      <c r="F1949" s="4"/>
      <c r="G1949" s="4"/>
      <c r="H1949" s="4"/>
      <c r="I1949" s="4"/>
      <c r="J1949" s="4"/>
      <c r="K1949" s="4"/>
      <c r="L1949" s="6"/>
      <c r="M1949" s="5"/>
    </row>
    <row r="1950" spans="1:13">
      <c r="A1950" s="48"/>
      <c r="B1950" s="4"/>
      <c r="C1950" s="4"/>
      <c r="D1950" s="6"/>
      <c r="E1950" s="4"/>
      <c r="F1950" s="4"/>
      <c r="G1950" s="4"/>
      <c r="H1950" s="4"/>
      <c r="I1950" s="4"/>
      <c r="J1950" s="4"/>
      <c r="K1950" s="4"/>
      <c r="L1950" s="6"/>
      <c r="M1950" s="5"/>
    </row>
    <row r="1951" spans="1:13">
      <c r="A1951" s="48"/>
      <c r="B1951" s="4"/>
      <c r="C1951" s="4"/>
      <c r="D1951" s="6"/>
      <c r="E1951" s="4"/>
      <c r="F1951" s="4"/>
      <c r="G1951" s="4"/>
      <c r="H1951" s="4"/>
      <c r="I1951" s="4"/>
      <c r="J1951" s="4"/>
      <c r="K1951" s="4"/>
      <c r="L1951" s="6"/>
      <c r="M1951" s="5"/>
    </row>
    <row r="1952" spans="1:13">
      <c r="A1952" s="48"/>
      <c r="B1952" s="4"/>
      <c r="C1952" s="4"/>
      <c r="D1952" s="6"/>
      <c r="E1952" s="4"/>
      <c r="F1952" s="4"/>
      <c r="G1952" s="4"/>
      <c r="H1952" s="4"/>
      <c r="I1952" s="4"/>
      <c r="J1952" s="4"/>
      <c r="K1952" s="4"/>
      <c r="L1952" s="6"/>
      <c r="M1952" s="5"/>
    </row>
    <row r="1953" spans="1:13">
      <c r="A1953" s="48"/>
      <c r="B1953" s="4"/>
      <c r="C1953" s="4"/>
      <c r="D1953" s="6"/>
      <c r="E1953" s="4"/>
      <c r="F1953" s="4"/>
      <c r="G1953" s="4"/>
      <c r="H1953" s="4"/>
      <c r="I1953" s="4"/>
      <c r="J1953" s="4"/>
      <c r="K1953" s="4"/>
      <c r="L1953" s="6"/>
      <c r="M1953" s="5"/>
    </row>
    <row r="1954" spans="1:13">
      <c r="A1954" s="48"/>
      <c r="B1954" s="4"/>
      <c r="C1954" s="4"/>
      <c r="D1954" s="6"/>
      <c r="E1954" s="4"/>
      <c r="F1954" s="4"/>
      <c r="G1954" s="4"/>
      <c r="H1954" s="4"/>
      <c r="I1954" s="4"/>
      <c r="J1954" s="4"/>
      <c r="K1954" s="9"/>
      <c r="L1954" s="10"/>
      <c r="M1954" s="11"/>
    </row>
    <row r="1955" spans="1:13">
      <c r="A1955" s="48"/>
      <c r="B1955" s="4"/>
      <c r="C1955" s="4"/>
      <c r="D1955" s="6"/>
      <c r="E1955" s="4"/>
      <c r="F1955" s="4"/>
      <c r="G1955" s="4"/>
      <c r="H1955" s="4"/>
      <c r="I1955" s="4"/>
      <c r="J1955" s="4"/>
      <c r="K1955" s="4"/>
      <c r="L1955" s="6"/>
      <c r="M1955" s="5"/>
    </row>
    <row r="1956" spans="1:13">
      <c r="A1956" s="48"/>
      <c r="B1956" s="4"/>
      <c r="C1956" s="4"/>
      <c r="D1956" s="6"/>
      <c r="E1956" s="4"/>
      <c r="F1956" s="4"/>
      <c r="G1956" s="4"/>
      <c r="H1956" s="4"/>
      <c r="I1956" s="4"/>
      <c r="J1956" s="4"/>
      <c r="K1956" s="4"/>
      <c r="L1956" s="6"/>
      <c r="M1956" s="5"/>
    </row>
    <row r="1957" spans="1:13">
      <c r="A1957" s="48"/>
      <c r="B1957" s="4"/>
      <c r="C1957" s="4"/>
      <c r="D1957" s="6"/>
      <c r="E1957" s="4"/>
      <c r="F1957" s="4"/>
      <c r="G1957" s="4"/>
      <c r="H1957" s="4"/>
      <c r="I1957" s="4"/>
      <c r="J1957" s="4"/>
      <c r="K1957" s="4"/>
      <c r="L1957" s="6"/>
      <c r="M1957" s="5"/>
    </row>
    <row r="1958" spans="1:13">
      <c r="A1958" s="48"/>
      <c r="B1958" s="4"/>
      <c r="C1958" s="4"/>
      <c r="D1958" s="6"/>
      <c r="E1958" s="4"/>
      <c r="F1958" s="4"/>
      <c r="G1958" s="4"/>
      <c r="H1958" s="4"/>
      <c r="I1958" s="4"/>
      <c r="J1958" s="4"/>
      <c r="K1958" s="4"/>
      <c r="L1958" s="6"/>
      <c r="M1958" s="5"/>
    </row>
    <row r="1959" spans="1:13">
      <c r="A1959" s="48"/>
      <c r="B1959" s="4"/>
      <c r="C1959" s="4"/>
      <c r="D1959" s="6"/>
      <c r="E1959" s="4"/>
      <c r="F1959" s="4"/>
      <c r="G1959" s="4"/>
      <c r="H1959" s="4"/>
      <c r="I1959" s="4"/>
      <c r="J1959" s="4"/>
      <c r="K1959" s="4"/>
      <c r="L1959" s="6"/>
      <c r="M1959" s="5"/>
    </row>
    <row r="1960" spans="1:13">
      <c r="A1960" s="48"/>
      <c r="B1960" s="4"/>
      <c r="C1960" s="4"/>
      <c r="D1960" s="6"/>
      <c r="E1960" s="4"/>
      <c r="F1960" s="4"/>
      <c r="G1960" s="4"/>
      <c r="H1960" s="4"/>
      <c r="I1960" s="4"/>
      <c r="J1960" s="4"/>
      <c r="K1960" s="9"/>
      <c r="L1960" s="10"/>
      <c r="M1960" s="11"/>
    </row>
    <row r="1961" spans="1:13">
      <c r="A1961" s="48"/>
      <c r="B1961" s="4"/>
      <c r="C1961" s="4"/>
      <c r="D1961" s="6"/>
      <c r="E1961" s="4"/>
      <c r="F1961" s="4"/>
      <c r="G1961" s="4"/>
      <c r="H1961" s="4"/>
      <c r="I1961" s="4"/>
      <c r="J1961" s="4"/>
      <c r="K1961" s="4"/>
      <c r="L1961" s="6"/>
      <c r="M1961" s="5"/>
    </row>
    <row r="1962" spans="1:13">
      <c r="A1962" s="48"/>
      <c r="B1962" s="4"/>
      <c r="C1962" s="4"/>
      <c r="D1962" s="6"/>
      <c r="E1962" s="4"/>
      <c r="F1962" s="4"/>
      <c r="G1962" s="4"/>
      <c r="H1962" s="4"/>
      <c r="I1962" s="4"/>
      <c r="J1962" s="4"/>
      <c r="K1962" s="4"/>
      <c r="L1962" s="6"/>
      <c r="M1962" s="5"/>
    </row>
    <row r="1963" spans="1:13">
      <c r="A1963" s="48"/>
      <c r="B1963" s="4"/>
      <c r="C1963" s="4"/>
      <c r="D1963" s="6"/>
      <c r="E1963" s="4"/>
      <c r="F1963" s="4"/>
      <c r="G1963" s="4"/>
      <c r="H1963" s="4"/>
      <c r="I1963" s="4"/>
      <c r="J1963" s="4"/>
      <c r="K1963" s="4"/>
      <c r="L1963" s="6"/>
      <c r="M1963" s="5"/>
    </row>
    <row r="1964" spans="1:13">
      <c r="A1964" s="48"/>
      <c r="B1964" s="4"/>
      <c r="C1964" s="4"/>
      <c r="D1964" s="6"/>
      <c r="E1964" s="4"/>
      <c r="F1964" s="4"/>
      <c r="G1964" s="4"/>
      <c r="H1964" s="4"/>
      <c r="I1964" s="4"/>
      <c r="J1964" s="4"/>
      <c r="K1964" s="4"/>
      <c r="L1964" s="6"/>
      <c r="M1964" s="5"/>
    </row>
    <row r="1965" spans="1:13">
      <c r="A1965" s="48"/>
      <c r="B1965" s="4"/>
      <c r="C1965" s="4"/>
      <c r="D1965" s="6"/>
      <c r="E1965" s="4"/>
      <c r="F1965" s="4"/>
      <c r="G1965" s="4"/>
      <c r="H1965" s="4"/>
      <c r="I1965" s="4"/>
      <c r="J1965" s="4"/>
      <c r="K1965" s="9"/>
      <c r="L1965" s="10"/>
      <c r="M1965" s="11"/>
    </row>
    <row r="1966" spans="1:13">
      <c r="A1966" s="48"/>
      <c r="B1966" s="4"/>
      <c r="C1966" s="4"/>
      <c r="D1966" s="6"/>
      <c r="E1966" s="4"/>
      <c r="F1966" s="4"/>
      <c r="G1966" s="4"/>
      <c r="H1966" s="4"/>
      <c r="I1966" s="4"/>
      <c r="J1966" s="4"/>
      <c r="K1966" s="9"/>
      <c r="L1966" s="10"/>
      <c r="M1966" s="11"/>
    </row>
    <row r="1967" spans="1:13">
      <c r="A1967" s="48"/>
      <c r="B1967" s="4"/>
      <c r="C1967" s="4"/>
      <c r="D1967" s="6"/>
      <c r="E1967" s="4"/>
      <c r="F1967" s="4"/>
      <c r="G1967" s="4"/>
      <c r="H1967" s="4"/>
      <c r="I1967" s="4"/>
      <c r="J1967" s="4"/>
      <c r="K1967" s="4"/>
      <c r="L1967" s="6"/>
      <c r="M1967" s="5"/>
    </row>
    <row r="1968" spans="1:13">
      <c r="A1968" s="48"/>
      <c r="B1968" s="4"/>
      <c r="C1968" s="4"/>
      <c r="D1968" s="6"/>
      <c r="E1968" s="4"/>
      <c r="F1968" s="4"/>
      <c r="G1968" s="4"/>
      <c r="H1968" s="4"/>
      <c r="I1968" s="4"/>
      <c r="J1968" s="4"/>
      <c r="K1968" s="4"/>
      <c r="L1968" s="6"/>
      <c r="M1968" s="5"/>
    </row>
    <row r="1969" spans="1:13">
      <c r="A1969" s="48"/>
      <c r="B1969" s="4"/>
      <c r="C1969" s="4"/>
      <c r="D1969" s="6"/>
      <c r="E1969" s="4"/>
      <c r="F1969" s="4"/>
      <c r="G1969" s="4"/>
      <c r="H1969" s="4"/>
      <c r="I1969" s="4"/>
      <c r="J1969" s="4"/>
      <c r="K1969" s="4"/>
      <c r="L1969" s="6"/>
      <c r="M1969" s="5"/>
    </row>
    <row r="1970" spans="1:13">
      <c r="A1970" s="48"/>
      <c r="B1970" s="4"/>
      <c r="C1970" s="4"/>
      <c r="D1970" s="6"/>
      <c r="E1970" s="4"/>
      <c r="F1970" s="4"/>
      <c r="G1970" s="4"/>
      <c r="H1970" s="4"/>
      <c r="I1970" s="4"/>
      <c r="J1970" s="4"/>
      <c r="K1970" s="4"/>
      <c r="L1970" s="6"/>
      <c r="M1970" s="5"/>
    </row>
    <row r="1971" spans="1:13">
      <c r="A1971" s="48"/>
      <c r="B1971" s="4"/>
      <c r="C1971" s="4"/>
      <c r="D1971" s="6"/>
      <c r="E1971" s="4"/>
      <c r="F1971" s="4"/>
      <c r="G1971" s="4"/>
      <c r="H1971" s="4"/>
      <c r="I1971" s="4"/>
      <c r="J1971" s="4"/>
      <c r="K1971" s="4"/>
      <c r="L1971" s="6"/>
      <c r="M1971" s="5"/>
    </row>
    <row r="1972" spans="1:13">
      <c r="A1972" s="48"/>
      <c r="B1972" s="4"/>
      <c r="C1972" s="4"/>
      <c r="D1972" s="6"/>
      <c r="E1972" s="4"/>
      <c r="F1972" s="4"/>
      <c r="G1972" s="4"/>
      <c r="H1972" s="4"/>
      <c r="I1972" s="4"/>
      <c r="J1972" s="4"/>
      <c r="K1972" s="4"/>
      <c r="L1972" s="6"/>
      <c r="M1972" s="5"/>
    </row>
    <row r="1973" spans="1:13">
      <c r="A1973" s="48"/>
      <c r="B1973" s="4"/>
      <c r="C1973" s="4"/>
      <c r="D1973" s="6"/>
      <c r="E1973" s="4"/>
      <c r="F1973" s="4"/>
      <c r="G1973" s="4"/>
      <c r="H1973" s="4"/>
      <c r="I1973" s="4"/>
      <c r="J1973" s="4"/>
      <c r="K1973" s="4"/>
      <c r="L1973" s="6"/>
      <c r="M1973" s="5"/>
    </row>
    <row r="1974" spans="1:13">
      <c r="A1974" s="48"/>
      <c r="B1974" s="4"/>
      <c r="C1974" s="4"/>
      <c r="D1974" s="6"/>
      <c r="E1974" s="4"/>
      <c r="F1974" s="4"/>
      <c r="G1974" s="4"/>
      <c r="H1974" s="4"/>
      <c r="I1974" s="4"/>
      <c r="J1974" s="4"/>
      <c r="K1974" s="9"/>
      <c r="L1974" s="10"/>
      <c r="M1974" s="11"/>
    </row>
    <row r="1975" spans="1:13">
      <c r="A1975" s="48"/>
      <c r="B1975" s="4"/>
      <c r="C1975" s="4"/>
      <c r="D1975" s="6"/>
      <c r="E1975" s="4"/>
      <c r="F1975" s="4"/>
      <c r="G1975" s="4"/>
      <c r="H1975" s="4"/>
      <c r="I1975" s="4"/>
      <c r="J1975" s="4"/>
      <c r="K1975" s="4"/>
      <c r="L1975" s="6"/>
      <c r="M1975" s="5"/>
    </row>
    <row r="1976" spans="1:13">
      <c r="A1976" s="48"/>
      <c r="B1976" s="4"/>
      <c r="C1976" s="4"/>
      <c r="D1976" s="6"/>
      <c r="E1976" s="4"/>
      <c r="F1976" s="4"/>
      <c r="G1976" s="4"/>
      <c r="H1976" s="4"/>
      <c r="I1976" s="4"/>
      <c r="J1976" s="4"/>
      <c r="K1976" s="4"/>
      <c r="L1976" s="6"/>
      <c r="M1976" s="5"/>
    </row>
    <row r="1977" spans="1:13">
      <c r="A1977" s="48"/>
      <c r="B1977" s="4"/>
      <c r="C1977" s="4"/>
      <c r="D1977" s="6"/>
      <c r="E1977" s="4"/>
      <c r="F1977" s="4"/>
      <c r="G1977" s="4"/>
      <c r="H1977" s="4"/>
      <c r="I1977" s="4"/>
      <c r="J1977" s="4"/>
      <c r="K1977" s="4"/>
      <c r="L1977" s="6"/>
      <c r="M1977" s="5"/>
    </row>
    <row r="1978" spans="1:13">
      <c r="A1978" s="48"/>
      <c r="B1978" s="4"/>
      <c r="C1978" s="4"/>
      <c r="D1978" s="6"/>
      <c r="E1978" s="4"/>
      <c r="F1978" s="4"/>
      <c r="G1978" s="4"/>
      <c r="H1978" s="4"/>
      <c r="I1978" s="4"/>
      <c r="J1978" s="4"/>
      <c r="K1978" s="9"/>
      <c r="L1978" s="10"/>
      <c r="M1978" s="11"/>
    </row>
    <row r="1979" spans="1:13">
      <c r="A1979" s="48"/>
      <c r="B1979" s="4"/>
      <c r="C1979" s="4"/>
      <c r="D1979" s="6"/>
      <c r="E1979" s="4"/>
      <c r="F1979" s="4"/>
      <c r="G1979" s="4"/>
      <c r="H1979" s="4"/>
      <c r="I1979" s="4"/>
      <c r="J1979" s="4"/>
      <c r="K1979" s="4"/>
      <c r="L1979" s="6"/>
      <c r="M1979" s="5"/>
    </row>
    <row r="1980" spans="1:13">
      <c r="A1980" s="48"/>
      <c r="B1980" s="4"/>
      <c r="C1980" s="4"/>
      <c r="D1980" s="6"/>
      <c r="E1980" s="4"/>
      <c r="F1980" s="4"/>
      <c r="G1980" s="4"/>
      <c r="H1980" s="4"/>
      <c r="I1980" s="4"/>
      <c r="J1980" s="4"/>
      <c r="K1980" s="4"/>
      <c r="L1980" s="6"/>
      <c r="M1980" s="5"/>
    </row>
    <row r="1981" spans="1:13">
      <c r="A1981" s="48"/>
      <c r="B1981" s="4"/>
      <c r="C1981" s="4"/>
      <c r="D1981" s="6"/>
      <c r="E1981" s="4"/>
      <c r="F1981" s="4"/>
      <c r="G1981" s="4"/>
      <c r="H1981" s="4"/>
      <c r="I1981" s="4"/>
      <c r="J1981" s="4"/>
      <c r="K1981" s="4"/>
      <c r="L1981" s="6"/>
      <c r="M1981" s="5"/>
    </row>
    <row r="1982" spans="1:13">
      <c r="A1982" s="48"/>
      <c r="B1982" s="4"/>
      <c r="C1982" s="4"/>
      <c r="D1982" s="6"/>
      <c r="E1982" s="4"/>
      <c r="F1982" s="4"/>
      <c r="G1982" s="4"/>
      <c r="H1982" s="4"/>
      <c r="I1982" s="4"/>
      <c r="J1982" s="4"/>
      <c r="K1982" s="4"/>
      <c r="L1982" s="6"/>
      <c r="M1982" s="5"/>
    </row>
    <row r="1983" spans="1:13">
      <c r="A1983" s="48"/>
      <c r="B1983" s="4"/>
      <c r="C1983" s="4"/>
      <c r="D1983" s="6"/>
      <c r="E1983" s="4"/>
      <c r="F1983" s="4"/>
      <c r="G1983" s="4"/>
      <c r="H1983" s="4"/>
      <c r="I1983" s="4"/>
      <c r="J1983" s="4"/>
      <c r="K1983" s="4"/>
      <c r="L1983" s="6"/>
      <c r="M1983" s="5"/>
    </row>
    <row r="1984" spans="1:13">
      <c r="A1984" s="48"/>
      <c r="B1984" s="4"/>
      <c r="C1984" s="4"/>
      <c r="D1984" s="6"/>
      <c r="E1984" s="4"/>
      <c r="F1984" s="4"/>
      <c r="G1984" s="4"/>
      <c r="H1984" s="4"/>
      <c r="I1984" s="4"/>
      <c r="J1984" s="4"/>
      <c r="K1984" s="4"/>
      <c r="L1984" s="6"/>
      <c r="M1984" s="5"/>
    </row>
    <row r="1985" spans="1:13">
      <c r="A1985" s="48"/>
      <c r="B1985" s="4"/>
      <c r="C1985" s="4"/>
      <c r="D1985" s="6"/>
      <c r="E1985" s="4"/>
      <c r="F1985" s="4"/>
      <c r="G1985" s="4"/>
      <c r="H1985" s="4"/>
      <c r="I1985" s="4"/>
      <c r="J1985" s="4"/>
      <c r="K1985" s="9"/>
      <c r="L1985" s="10"/>
      <c r="M1985" s="11"/>
    </row>
    <row r="1986" spans="1:13">
      <c r="A1986" s="48"/>
      <c r="B1986" s="4"/>
      <c r="C1986" s="4"/>
      <c r="D1986" s="6"/>
      <c r="E1986" s="4"/>
      <c r="F1986" s="4"/>
      <c r="G1986" s="4"/>
      <c r="H1986" s="4"/>
      <c r="I1986" s="4"/>
      <c r="J1986" s="4"/>
      <c r="K1986" s="9"/>
      <c r="L1986" s="10"/>
      <c r="M1986" s="11"/>
    </row>
    <row r="1987" spans="1:13">
      <c r="A1987" s="48"/>
      <c r="B1987" s="4"/>
      <c r="C1987" s="4"/>
      <c r="D1987" s="6"/>
      <c r="E1987" s="4"/>
      <c r="F1987" s="4"/>
      <c r="G1987" s="4"/>
      <c r="H1987" s="4"/>
      <c r="I1987" s="4"/>
      <c r="J1987" s="4"/>
      <c r="K1987" s="4"/>
      <c r="L1987" s="6"/>
      <c r="M1987" s="5"/>
    </row>
    <row r="1988" spans="1:13">
      <c r="A1988" s="48"/>
      <c r="B1988" s="4"/>
      <c r="C1988" s="4"/>
      <c r="D1988" s="6"/>
      <c r="E1988" s="4"/>
      <c r="F1988" s="4"/>
      <c r="G1988" s="4"/>
      <c r="H1988" s="4"/>
      <c r="I1988" s="4"/>
      <c r="J1988" s="4"/>
      <c r="K1988" s="4"/>
      <c r="L1988" s="6"/>
      <c r="M1988" s="5"/>
    </row>
    <row r="1989" spans="1:13">
      <c r="A1989" s="48"/>
      <c r="B1989" s="4"/>
      <c r="C1989" s="4"/>
      <c r="D1989" s="6"/>
      <c r="E1989" s="4"/>
      <c r="F1989" s="4"/>
      <c r="G1989" s="4"/>
      <c r="H1989" s="4"/>
      <c r="I1989" s="4"/>
      <c r="J1989" s="4"/>
      <c r="K1989" s="4"/>
      <c r="L1989" s="6"/>
      <c r="M1989" s="5"/>
    </row>
    <row r="1990" spans="1:13">
      <c r="A1990" s="48"/>
      <c r="B1990" s="4"/>
      <c r="C1990" s="4"/>
      <c r="D1990" s="6"/>
      <c r="E1990" s="4"/>
      <c r="F1990" s="4"/>
      <c r="G1990" s="4"/>
      <c r="H1990" s="4"/>
      <c r="I1990" s="4"/>
      <c r="J1990" s="4"/>
      <c r="K1990" s="4"/>
      <c r="L1990" s="6"/>
      <c r="M1990" s="5"/>
    </row>
    <row r="1991" spans="1:13">
      <c r="A1991" s="48"/>
      <c r="B1991" s="4"/>
      <c r="C1991" s="4"/>
      <c r="D1991" s="6"/>
      <c r="E1991" s="4"/>
      <c r="F1991" s="4"/>
      <c r="G1991" s="4"/>
      <c r="H1991" s="4"/>
      <c r="I1991" s="4"/>
      <c r="J1991" s="4"/>
      <c r="K1991" s="4"/>
      <c r="L1991" s="6"/>
      <c r="M1991" s="5"/>
    </row>
    <row r="1992" spans="1:13">
      <c r="A1992" s="48"/>
      <c r="B1992" s="4"/>
      <c r="C1992" s="4"/>
      <c r="D1992" s="6"/>
      <c r="E1992" s="4"/>
      <c r="F1992" s="4"/>
      <c r="G1992" s="4"/>
      <c r="H1992" s="4"/>
      <c r="I1992" s="4"/>
      <c r="J1992" s="4"/>
      <c r="K1992" s="4"/>
      <c r="L1992" s="6"/>
      <c r="M1992" s="5"/>
    </row>
    <row r="1993" spans="1:13">
      <c r="A1993" s="48"/>
      <c r="B1993" s="4"/>
      <c r="C1993" s="4"/>
      <c r="D1993" s="6"/>
      <c r="E1993" s="4"/>
      <c r="F1993" s="4"/>
      <c r="G1993" s="4"/>
      <c r="H1993" s="4"/>
      <c r="I1993" s="4"/>
      <c r="J1993" s="4"/>
      <c r="K1993" s="4"/>
      <c r="L1993" s="6"/>
      <c r="M1993" s="5"/>
    </row>
    <row r="1994" spans="1:13">
      <c r="A1994" s="48"/>
      <c r="B1994" s="4"/>
      <c r="C1994" s="4"/>
      <c r="D1994" s="6"/>
      <c r="E1994" s="4"/>
      <c r="F1994" s="4"/>
      <c r="G1994" s="4"/>
      <c r="H1994" s="4"/>
      <c r="I1994" s="4"/>
      <c r="J1994" s="4"/>
      <c r="K1994" s="4"/>
      <c r="L1994" s="6"/>
      <c r="M1994" s="5"/>
    </row>
    <row r="1995" spans="1:13">
      <c r="A1995" s="48"/>
      <c r="B1995" s="4"/>
      <c r="C1995" s="4"/>
      <c r="D1995" s="6"/>
      <c r="E1995" s="4"/>
      <c r="F1995" s="4"/>
      <c r="G1995" s="4"/>
      <c r="H1995" s="4"/>
      <c r="I1995" s="4"/>
      <c r="J1995" s="4"/>
      <c r="K1995" s="4"/>
      <c r="L1995" s="6"/>
      <c r="M1995" s="5"/>
    </row>
    <row r="1996" spans="1:13">
      <c r="A1996" s="48"/>
      <c r="B1996" s="4"/>
      <c r="C1996" s="4"/>
      <c r="D1996" s="6"/>
      <c r="E1996" s="4"/>
      <c r="F1996" s="4"/>
      <c r="G1996" s="4"/>
      <c r="H1996" s="4"/>
      <c r="I1996" s="4"/>
      <c r="J1996" s="4"/>
      <c r="K1996" s="4"/>
      <c r="L1996" s="6"/>
      <c r="M1996" s="5"/>
    </row>
    <row r="1997" spans="1:13">
      <c r="A1997" s="48"/>
      <c r="B1997" s="4"/>
      <c r="C1997" s="4"/>
      <c r="D1997" s="6"/>
      <c r="E1997" s="4"/>
      <c r="F1997" s="4"/>
      <c r="G1997" s="4"/>
      <c r="H1997" s="4"/>
      <c r="I1997" s="4"/>
      <c r="J1997" s="4"/>
      <c r="K1997" s="9"/>
      <c r="L1997" s="10"/>
      <c r="M1997" s="11"/>
    </row>
    <row r="1998" spans="1:13">
      <c r="A1998" s="48"/>
      <c r="B1998" s="4"/>
      <c r="C1998" s="4"/>
      <c r="D1998" s="6"/>
      <c r="E1998" s="4"/>
      <c r="F1998" s="4"/>
      <c r="G1998" s="4"/>
      <c r="H1998" s="4"/>
      <c r="I1998" s="4"/>
      <c r="J1998" s="4"/>
      <c r="K1998" s="4"/>
      <c r="L1998" s="6"/>
      <c r="M1998" s="5"/>
    </row>
    <row r="1999" spans="1:13">
      <c r="A1999" s="48"/>
      <c r="B1999" s="4"/>
      <c r="C1999" s="4"/>
      <c r="D1999" s="6"/>
      <c r="E1999" s="4"/>
      <c r="F1999" s="4"/>
      <c r="G1999" s="4"/>
      <c r="H1999" s="4"/>
      <c r="I1999" s="4"/>
      <c r="J1999" s="4"/>
      <c r="K1999" s="9"/>
      <c r="L1999" s="10"/>
      <c r="M1999" s="11"/>
    </row>
    <row r="2000" spans="1:13">
      <c r="A2000" s="48"/>
      <c r="B2000" s="4"/>
      <c r="C2000" s="4"/>
      <c r="D2000" s="6"/>
      <c r="E2000" s="4"/>
      <c r="F2000" s="4"/>
      <c r="G2000" s="4"/>
      <c r="H2000" s="4"/>
      <c r="I2000" s="4"/>
      <c r="J2000" s="4"/>
      <c r="K2000" s="4"/>
      <c r="L2000" s="6"/>
      <c r="M2000" s="5"/>
    </row>
    <row r="2001" spans="1:13">
      <c r="A2001" s="48"/>
      <c r="B2001" s="4"/>
      <c r="C2001" s="4"/>
      <c r="D2001" s="6"/>
      <c r="E2001" s="4"/>
      <c r="F2001" s="4"/>
      <c r="G2001" s="4"/>
      <c r="H2001" s="4"/>
      <c r="I2001" s="4"/>
      <c r="J2001" s="4"/>
      <c r="K2001" s="4"/>
      <c r="L2001" s="6"/>
      <c r="M2001" s="5"/>
    </row>
    <row r="2002" spans="1:13">
      <c r="A2002" s="48"/>
      <c r="B2002" s="4"/>
      <c r="C2002" s="4"/>
      <c r="D2002" s="6"/>
      <c r="E2002" s="4"/>
      <c r="F2002" s="4"/>
      <c r="G2002" s="4"/>
      <c r="H2002" s="4"/>
      <c r="I2002" s="4"/>
      <c r="J2002" s="4"/>
      <c r="K2002" s="4"/>
      <c r="L2002" s="6"/>
      <c r="M2002" s="5"/>
    </row>
    <row r="2003" spans="1:13">
      <c r="A2003" s="48"/>
      <c r="B2003" s="4"/>
      <c r="C2003" s="4"/>
      <c r="D2003" s="6"/>
      <c r="E2003" s="4"/>
      <c r="F2003" s="4"/>
      <c r="G2003" s="4"/>
      <c r="H2003" s="4"/>
      <c r="I2003" s="4"/>
      <c r="J2003" s="4"/>
      <c r="K2003" s="4"/>
      <c r="L2003" s="6"/>
      <c r="M2003" s="5"/>
    </row>
    <row r="2004" spans="1:13">
      <c r="A2004" s="48"/>
      <c r="B2004" s="4"/>
      <c r="C2004" s="4"/>
      <c r="D2004" s="6"/>
      <c r="E2004" s="4"/>
      <c r="F2004" s="4"/>
      <c r="G2004" s="4"/>
      <c r="H2004" s="4"/>
      <c r="I2004" s="4"/>
      <c r="J2004" s="4"/>
      <c r="K2004" s="4"/>
      <c r="L2004" s="6"/>
      <c r="M2004" s="5"/>
    </row>
    <row r="2005" spans="1:13">
      <c r="A2005" s="48"/>
      <c r="B2005" s="4"/>
      <c r="C2005" s="4"/>
      <c r="D2005" s="6"/>
      <c r="E2005" s="4"/>
      <c r="F2005" s="4"/>
      <c r="G2005" s="4"/>
      <c r="H2005" s="4"/>
      <c r="I2005" s="4"/>
      <c r="J2005" s="4"/>
      <c r="K2005" s="9"/>
      <c r="L2005" s="10"/>
      <c r="M2005" s="11"/>
    </row>
    <row r="2006" spans="1:13">
      <c r="A2006" s="48"/>
      <c r="B2006" s="4"/>
      <c r="C2006" s="4"/>
      <c r="D2006" s="6"/>
      <c r="E2006" s="4"/>
      <c r="F2006" s="4"/>
      <c r="G2006" s="4"/>
      <c r="H2006" s="4"/>
      <c r="I2006" s="4"/>
      <c r="J2006" s="4"/>
      <c r="K2006" s="4"/>
      <c r="L2006" s="6"/>
      <c r="M2006" s="5"/>
    </row>
    <row r="2007" spans="1:13">
      <c r="A2007" s="48"/>
      <c r="B2007" s="4"/>
      <c r="C2007" s="4"/>
      <c r="D2007" s="6"/>
      <c r="E2007" s="4"/>
      <c r="F2007" s="4"/>
      <c r="G2007" s="4"/>
      <c r="H2007" s="4"/>
      <c r="I2007" s="4"/>
      <c r="J2007" s="4"/>
      <c r="K2007" s="9"/>
      <c r="L2007" s="10"/>
      <c r="M2007" s="11"/>
    </row>
    <row r="2008" spans="1:13">
      <c r="A2008" s="48"/>
      <c r="B2008" s="4"/>
      <c r="C2008" s="4"/>
      <c r="D2008" s="6"/>
      <c r="E2008" s="4"/>
      <c r="F2008" s="4"/>
      <c r="G2008" s="4"/>
      <c r="H2008" s="4"/>
      <c r="I2008" s="4"/>
      <c r="J2008" s="4"/>
      <c r="K2008" s="4"/>
      <c r="L2008" s="6"/>
      <c r="M2008" s="5"/>
    </row>
    <row r="2009" spans="1:13">
      <c r="A2009" s="48"/>
      <c r="B2009" s="4"/>
      <c r="C2009" s="4"/>
      <c r="D2009" s="6"/>
      <c r="E2009" s="4"/>
      <c r="F2009" s="4"/>
      <c r="G2009" s="4"/>
      <c r="H2009" s="4"/>
      <c r="I2009" s="4"/>
      <c r="J2009" s="4"/>
      <c r="K2009" s="4"/>
      <c r="L2009" s="6"/>
      <c r="M2009" s="5"/>
    </row>
    <row r="2010" spans="1:13">
      <c r="A2010" s="48"/>
      <c r="B2010" s="4"/>
      <c r="C2010" s="4"/>
      <c r="D2010" s="6"/>
      <c r="E2010" s="4"/>
      <c r="F2010" s="4"/>
      <c r="G2010" s="4"/>
      <c r="H2010" s="4"/>
      <c r="I2010" s="4"/>
      <c r="J2010" s="4"/>
      <c r="K2010" s="4"/>
      <c r="L2010" s="6"/>
      <c r="M2010" s="5"/>
    </row>
    <row r="2011" spans="1:13">
      <c r="A2011" s="48"/>
      <c r="B2011" s="4"/>
      <c r="C2011" s="4"/>
      <c r="D2011" s="6"/>
      <c r="E2011" s="4"/>
      <c r="F2011" s="4"/>
      <c r="G2011" s="4"/>
      <c r="H2011" s="4"/>
      <c r="I2011" s="4"/>
      <c r="J2011" s="4"/>
      <c r="K2011" s="4"/>
      <c r="L2011" s="6"/>
      <c r="M2011" s="5"/>
    </row>
    <row r="2012" spans="1:13">
      <c r="A2012" s="48"/>
      <c r="B2012" s="4"/>
      <c r="C2012" s="4"/>
      <c r="D2012" s="6"/>
      <c r="E2012" s="4"/>
      <c r="F2012" s="4"/>
      <c r="G2012" s="4"/>
      <c r="H2012" s="4"/>
      <c r="I2012" s="4"/>
      <c r="J2012" s="4"/>
      <c r="K2012" s="4"/>
      <c r="L2012" s="6"/>
      <c r="M2012" s="5"/>
    </row>
    <row r="2013" spans="1:13">
      <c r="A2013" s="48"/>
      <c r="B2013" s="4"/>
      <c r="C2013" s="4"/>
      <c r="D2013" s="6"/>
      <c r="E2013" s="4"/>
      <c r="F2013" s="4"/>
      <c r="G2013" s="4"/>
      <c r="H2013" s="4"/>
      <c r="I2013" s="4"/>
      <c r="J2013" s="4"/>
      <c r="K2013" s="4"/>
      <c r="L2013" s="6"/>
      <c r="M2013" s="5"/>
    </row>
    <row r="2014" spans="1:13">
      <c r="A2014" s="48"/>
      <c r="B2014" s="4"/>
      <c r="C2014" s="4"/>
      <c r="D2014" s="6"/>
      <c r="E2014" s="4"/>
      <c r="F2014" s="4"/>
      <c r="G2014" s="4"/>
      <c r="H2014" s="4"/>
      <c r="I2014" s="4"/>
      <c r="J2014" s="4"/>
      <c r="K2014" s="4"/>
      <c r="L2014" s="6"/>
      <c r="M2014" s="5"/>
    </row>
    <row r="2015" spans="1:13">
      <c r="A2015" s="48"/>
      <c r="B2015" s="4"/>
      <c r="C2015" s="4"/>
      <c r="D2015" s="6"/>
      <c r="E2015" s="4"/>
      <c r="F2015" s="4"/>
      <c r="G2015" s="4"/>
      <c r="H2015" s="4"/>
      <c r="I2015" s="4"/>
      <c r="J2015" s="4"/>
      <c r="K2015" s="4"/>
      <c r="L2015" s="6"/>
      <c r="M2015" s="5"/>
    </row>
    <row r="2016" spans="1:13">
      <c r="A2016" s="48"/>
      <c r="B2016" s="4"/>
      <c r="C2016" s="4"/>
      <c r="D2016" s="6"/>
      <c r="E2016" s="4"/>
      <c r="F2016" s="4"/>
      <c r="G2016" s="4"/>
      <c r="H2016" s="4"/>
      <c r="I2016" s="4"/>
      <c r="J2016" s="4"/>
      <c r="K2016" s="4"/>
      <c r="L2016" s="6"/>
      <c r="M2016" s="5"/>
    </row>
    <row r="2017" spans="1:13">
      <c r="A2017" s="48"/>
      <c r="B2017" s="4"/>
      <c r="C2017" s="4"/>
      <c r="D2017" s="6"/>
      <c r="E2017" s="4"/>
      <c r="F2017" s="4"/>
      <c r="G2017" s="4"/>
      <c r="H2017" s="4"/>
      <c r="I2017" s="4"/>
      <c r="J2017" s="4"/>
      <c r="K2017" s="9"/>
      <c r="L2017" s="10"/>
      <c r="M2017" s="11"/>
    </row>
    <row r="2018" spans="1:13">
      <c r="A2018" s="48"/>
      <c r="B2018" s="4"/>
      <c r="C2018" s="4"/>
      <c r="D2018" s="6"/>
      <c r="E2018" s="4"/>
      <c r="F2018" s="4"/>
      <c r="G2018" s="4"/>
      <c r="H2018" s="4"/>
      <c r="I2018" s="4"/>
      <c r="J2018" s="4"/>
      <c r="K2018" s="4"/>
      <c r="L2018" s="6"/>
      <c r="M2018" s="5"/>
    </row>
    <row r="2019" spans="1:13">
      <c r="A2019" s="48"/>
      <c r="B2019" s="4"/>
      <c r="C2019" s="4"/>
      <c r="D2019" s="6"/>
      <c r="E2019" s="4"/>
      <c r="F2019" s="4"/>
      <c r="G2019" s="4"/>
      <c r="H2019" s="4"/>
      <c r="I2019" s="4"/>
      <c r="J2019" s="4"/>
      <c r="K2019" s="9"/>
      <c r="L2019" s="10"/>
      <c r="M2019" s="11"/>
    </row>
    <row r="2020" spans="1:13">
      <c r="A2020" s="48"/>
      <c r="B2020" s="4"/>
      <c r="C2020" s="4"/>
      <c r="D2020" s="6"/>
      <c r="E2020" s="4"/>
      <c r="F2020" s="4"/>
      <c r="G2020" s="4"/>
      <c r="H2020" s="4"/>
      <c r="I2020" s="4"/>
      <c r="J2020" s="4"/>
      <c r="K2020" s="4"/>
      <c r="L2020" s="6"/>
      <c r="M2020" s="5"/>
    </row>
    <row r="2021" spans="1:13">
      <c r="A2021" s="48"/>
      <c r="B2021" s="4"/>
      <c r="C2021" s="4"/>
      <c r="D2021" s="6"/>
      <c r="E2021" s="4"/>
      <c r="F2021" s="4"/>
      <c r="G2021" s="4"/>
      <c r="H2021" s="4"/>
      <c r="I2021" s="4"/>
      <c r="J2021" s="4"/>
      <c r="K2021" s="4"/>
      <c r="L2021" s="6"/>
      <c r="M2021" s="5"/>
    </row>
    <row r="2022" spans="1:13">
      <c r="A2022" s="48"/>
      <c r="B2022" s="4"/>
      <c r="C2022" s="4"/>
      <c r="D2022" s="6"/>
      <c r="E2022" s="4"/>
      <c r="F2022" s="4"/>
      <c r="G2022" s="4"/>
      <c r="H2022" s="4"/>
      <c r="I2022" s="4"/>
      <c r="J2022" s="4"/>
      <c r="K2022" s="4"/>
      <c r="L2022" s="6"/>
      <c r="M2022" s="5"/>
    </row>
    <row r="2023" spans="1:13">
      <c r="A2023" s="48"/>
      <c r="B2023" s="4"/>
      <c r="C2023" s="4"/>
      <c r="D2023" s="6"/>
      <c r="E2023" s="4"/>
      <c r="F2023" s="4"/>
      <c r="G2023" s="4"/>
      <c r="H2023" s="4"/>
      <c r="I2023" s="4"/>
      <c r="J2023" s="4"/>
      <c r="K2023" s="4"/>
      <c r="L2023" s="6"/>
      <c r="M2023" s="5"/>
    </row>
    <row r="2024" spans="1:13">
      <c r="A2024" s="48"/>
      <c r="B2024" s="4"/>
      <c r="C2024" s="4"/>
      <c r="D2024" s="6"/>
      <c r="E2024" s="4"/>
      <c r="F2024" s="4"/>
      <c r="G2024" s="4"/>
      <c r="H2024" s="4"/>
      <c r="I2024" s="4"/>
      <c r="J2024" s="4"/>
      <c r="K2024" s="4"/>
      <c r="L2024" s="6"/>
      <c r="M2024" s="5"/>
    </row>
    <row r="2025" spans="1:13">
      <c r="A2025" s="48"/>
      <c r="B2025" s="4"/>
      <c r="C2025" s="4"/>
      <c r="D2025" s="6"/>
      <c r="E2025" s="4"/>
      <c r="F2025" s="4"/>
      <c r="G2025" s="4"/>
      <c r="H2025" s="4"/>
      <c r="I2025" s="4"/>
      <c r="J2025" s="4"/>
      <c r="K2025" s="4"/>
      <c r="L2025" s="6"/>
      <c r="M2025" s="5"/>
    </row>
    <row r="2026" spans="1:13">
      <c r="A2026" s="48"/>
      <c r="B2026" s="4"/>
      <c r="C2026" s="4"/>
      <c r="D2026" s="6"/>
      <c r="E2026" s="4"/>
      <c r="F2026" s="4"/>
      <c r="G2026" s="4"/>
      <c r="H2026" s="4"/>
      <c r="I2026" s="4"/>
      <c r="J2026" s="4"/>
      <c r="K2026" s="4"/>
      <c r="L2026" s="6"/>
      <c r="M2026" s="5"/>
    </row>
    <row r="2027" spans="1:13">
      <c r="A2027" s="48"/>
      <c r="B2027" s="4"/>
      <c r="C2027" s="4"/>
      <c r="D2027" s="6"/>
      <c r="E2027" s="4"/>
      <c r="F2027" s="4"/>
      <c r="G2027" s="4"/>
      <c r="H2027" s="4"/>
      <c r="I2027" s="4"/>
      <c r="J2027" s="4"/>
      <c r="K2027" s="4"/>
      <c r="L2027" s="6"/>
      <c r="M2027" s="5"/>
    </row>
    <row r="2028" spans="1:13">
      <c r="A2028" s="48"/>
      <c r="B2028" s="4"/>
      <c r="C2028" s="4"/>
      <c r="D2028" s="6"/>
      <c r="E2028" s="4"/>
      <c r="F2028" s="4"/>
      <c r="G2028" s="4"/>
      <c r="H2028" s="4"/>
      <c r="I2028" s="4"/>
      <c r="J2028" s="4"/>
      <c r="K2028" s="9"/>
      <c r="L2028" s="10"/>
      <c r="M2028" s="11"/>
    </row>
    <row r="2029" spans="1:13">
      <c r="A2029" s="48"/>
      <c r="B2029" s="4"/>
      <c r="C2029" s="4"/>
      <c r="D2029" s="6"/>
      <c r="E2029" s="4"/>
      <c r="F2029" s="4"/>
      <c r="G2029" s="4"/>
      <c r="H2029" s="4"/>
      <c r="I2029" s="4"/>
      <c r="J2029" s="4"/>
      <c r="K2029" s="9"/>
      <c r="L2029" s="10"/>
      <c r="M2029" s="11"/>
    </row>
    <row r="2030" spans="1:13">
      <c r="A2030" s="48"/>
      <c r="B2030" s="4"/>
      <c r="C2030" s="4"/>
      <c r="D2030" s="6"/>
      <c r="E2030" s="4"/>
      <c r="F2030" s="4"/>
      <c r="G2030" s="4"/>
      <c r="H2030" s="4"/>
      <c r="I2030" s="4"/>
      <c r="J2030" s="4"/>
      <c r="K2030" s="4"/>
      <c r="L2030" s="6"/>
      <c r="M2030" s="5"/>
    </row>
    <row r="2031" spans="1:13">
      <c r="A2031" s="48"/>
      <c r="B2031" s="4"/>
      <c r="C2031" s="4"/>
      <c r="D2031" s="6"/>
      <c r="E2031" s="4"/>
      <c r="F2031" s="4"/>
      <c r="G2031" s="4"/>
      <c r="H2031" s="4"/>
      <c r="I2031" s="4"/>
      <c r="J2031" s="4"/>
      <c r="K2031" s="4"/>
      <c r="L2031" s="6"/>
      <c r="M2031" s="5"/>
    </row>
    <row r="2032" spans="1:13">
      <c r="A2032" s="48"/>
      <c r="B2032" s="4"/>
      <c r="C2032" s="4"/>
      <c r="D2032" s="6"/>
      <c r="E2032" s="4"/>
      <c r="F2032" s="4"/>
      <c r="G2032" s="4"/>
      <c r="H2032" s="4"/>
      <c r="I2032" s="4"/>
      <c r="J2032" s="4"/>
      <c r="K2032" s="4"/>
      <c r="L2032" s="6"/>
      <c r="M2032" s="5"/>
    </row>
    <row r="2033" spans="1:13">
      <c r="A2033" s="48"/>
      <c r="B2033" s="4"/>
      <c r="C2033" s="4"/>
      <c r="D2033" s="6"/>
      <c r="E2033" s="4"/>
      <c r="F2033" s="4"/>
      <c r="G2033" s="4"/>
      <c r="H2033" s="4"/>
      <c r="I2033" s="4"/>
      <c r="J2033" s="4"/>
      <c r="K2033" s="9"/>
      <c r="L2033" s="10"/>
      <c r="M2033" s="11"/>
    </row>
    <row r="2034" spans="1:13">
      <c r="A2034" s="48"/>
      <c r="B2034" s="4"/>
      <c r="C2034" s="4"/>
      <c r="D2034" s="6"/>
      <c r="E2034" s="4"/>
      <c r="F2034" s="4"/>
      <c r="G2034" s="4"/>
      <c r="H2034" s="4"/>
      <c r="I2034" s="4"/>
      <c r="J2034" s="4"/>
      <c r="K2034" s="4"/>
      <c r="L2034" s="6"/>
      <c r="M2034" s="5"/>
    </row>
    <row r="2035" spans="1:13">
      <c r="A2035" s="48"/>
      <c r="B2035" s="4"/>
      <c r="C2035" s="4"/>
      <c r="D2035" s="6"/>
      <c r="E2035" s="4"/>
      <c r="F2035" s="4"/>
      <c r="G2035" s="4"/>
      <c r="H2035" s="4"/>
      <c r="I2035" s="4"/>
      <c r="J2035" s="4"/>
      <c r="K2035" s="4"/>
      <c r="L2035" s="6"/>
      <c r="M2035" s="5"/>
    </row>
    <row r="2036" spans="1:13">
      <c r="A2036" s="48"/>
      <c r="B2036" s="4"/>
      <c r="C2036" s="4"/>
      <c r="D2036" s="6"/>
      <c r="E2036" s="4"/>
      <c r="F2036" s="4"/>
      <c r="G2036" s="4"/>
      <c r="H2036" s="4"/>
      <c r="I2036" s="4"/>
      <c r="J2036" s="4"/>
      <c r="K2036" s="4"/>
      <c r="L2036" s="6"/>
      <c r="M2036" s="5"/>
    </row>
    <row r="2037" spans="1:13">
      <c r="A2037" s="48"/>
      <c r="B2037" s="4"/>
      <c r="C2037" s="4"/>
      <c r="D2037" s="6"/>
      <c r="E2037" s="4"/>
      <c r="F2037" s="4"/>
      <c r="G2037" s="4"/>
      <c r="H2037" s="4"/>
      <c r="I2037" s="4"/>
      <c r="J2037" s="4"/>
      <c r="K2037" s="4"/>
      <c r="L2037" s="6"/>
      <c r="M2037" s="5"/>
    </row>
    <row r="2038" spans="1:13">
      <c r="A2038" s="48"/>
      <c r="B2038" s="4"/>
      <c r="C2038" s="4"/>
      <c r="D2038" s="6"/>
      <c r="E2038" s="4"/>
      <c r="F2038" s="4"/>
      <c r="G2038" s="4"/>
      <c r="H2038" s="4"/>
      <c r="I2038" s="4"/>
      <c r="J2038" s="4"/>
      <c r="K2038" s="4"/>
      <c r="L2038" s="6"/>
      <c r="M2038" s="5"/>
    </row>
    <row r="2039" spans="1:13">
      <c r="A2039" s="48"/>
      <c r="B2039" s="4"/>
      <c r="C2039" s="4"/>
      <c r="D2039" s="6"/>
      <c r="E2039" s="4"/>
      <c r="F2039" s="4"/>
      <c r="G2039" s="4"/>
      <c r="H2039" s="4"/>
      <c r="I2039" s="4"/>
      <c r="J2039" s="4"/>
      <c r="K2039" s="4"/>
      <c r="L2039" s="6"/>
      <c r="M2039" s="5"/>
    </row>
    <row r="2040" spans="1:13">
      <c r="A2040" s="48"/>
      <c r="B2040" s="4"/>
      <c r="C2040" s="4"/>
      <c r="D2040" s="6"/>
      <c r="E2040" s="4"/>
      <c r="F2040" s="4"/>
      <c r="G2040" s="4"/>
      <c r="H2040" s="4"/>
      <c r="I2040" s="4"/>
      <c r="J2040" s="4"/>
      <c r="K2040" s="4"/>
      <c r="L2040" s="6"/>
      <c r="M2040" s="5"/>
    </row>
    <row r="2041" spans="1:13">
      <c r="A2041" s="48"/>
      <c r="B2041" s="4"/>
      <c r="C2041" s="4"/>
      <c r="D2041" s="6"/>
      <c r="E2041" s="4"/>
      <c r="F2041" s="4"/>
      <c r="G2041" s="4"/>
      <c r="H2041" s="4"/>
      <c r="I2041" s="4"/>
      <c r="J2041" s="4"/>
      <c r="K2041" s="4"/>
      <c r="L2041" s="6"/>
      <c r="M2041" s="5"/>
    </row>
    <row r="2042" spans="1:13">
      <c r="A2042" s="48"/>
      <c r="B2042" s="4"/>
      <c r="C2042" s="4"/>
      <c r="D2042" s="6"/>
      <c r="E2042" s="4"/>
      <c r="F2042" s="4"/>
      <c r="G2042" s="4"/>
      <c r="H2042" s="4"/>
      <c r="I2042" s="4"/>
      <c r="J2042" s="4"/>
      <c r="K2042" s="9"/>
      <c r="L2042" s="10"/>
      <c r="M2042" s="11"/>
    </row>
    <row r="2043" spans="1:13" ht="15.75" thickBot="1">
      <c r="A2043" s="48"/>
      <c r="B2043" s="4"/>
      <c r="C2043" s="4"/>
      <c r="D2043" s="6"/>
      <c r="E2043" s="4"/>
      <c r="F2043" s="4"/>
      <c r="G2043" s="4"/>
      <c r="H2043" s="4"/>
      <c r="I2043" s="4"/>
      <c r="J2043" s="4"/>
      <c r="K2043" s="4"/>
      <c r="L2043" s="6"/>
      <c r="M2043" s="5"/>
    </row>
    <row r="2044" spans="1:13">
      <c r="A2044" s="51"/>
      <c r="B2044" s="15"/>
      <c r="C2044" s="15"/>
      <c r="D2044" s="16"/>
      <c r="E2044" s="15"/>
      <c r="F2044" s="15"/>
      <c r="G2044" s="15"/>
      <c r="H2044" s="15"/>
      <c r="I2044" s="15"/>
      <c r="J2044" s="15"/>
      <c r="K2044" s="15"/>
      <c r="L2044" s="16"/>
      <c r="M2044" s="17"/>
    </row>
    <row r="2045" spans="1:13" ht="15.75" thickBot="1">
      <c r="A2045" s="52"/>
      <c r="B2045" s="18"/>
      <c r="C2045" s="18"/>
      <c r="D2045" s="19"/>
      <c r="E2045" s="18"/>
      <c r="F2045" s="18"/>
      <c r="G2045" s="18"/>
      <c r="H2045" s="18"/>
      <c r="I2045" s="18"/>
      <c r="J2045" s="18"/>
      <c r="K2045" s="18"/>
      <c r="L2045" s="19"/>
      <c r="M2045" s="20"/>
    </row>
    <row r="2046" spans="1:13">
      <c r="A2046" s="48"/>
      <c r="B2046" s="4"/>
      <c r="C2046" s="4"/>
      <c r="D2046" s="6"/>
      <c r="E2046" s="4"/>
      <c r="F2046" s="4"/>
      <c r="G2046" s="4"/>
      <c r="H2046" s="4"/>
      <c r="I2046" s="4"/>
      <c r="J2046" s="4"/>
      <c r="K2046" s="4"/>
      <c r="L2046" s="6"/>
      <c r="M2046" s="5"/>
    </row>
    <row r="2047" spans="1:13">
      <c r="A2047" s="48"/>
      <c r="B2047" s="4"/>
      <c r="C2047" s="4"/>
      <c r="D2047" s="6"/>
      <c r="E2047" s="4"/>
      <c r="F2047" s="4"/>
      <c r="G2047" s="4"/>
      <c r="H2047" s="4"/>
      <c r="I2047" s="4"/>
      <c r="J2047" s="4"/>
      <c r="K2047" s="4"/>
      <c r="L2047" s="6"/>
      <c r="M2047" s="5"/>
    </row>
    <row r="2048" spans="1:13">
      <c r="A2048" s="48"/>
      <c r="B2048" s="4"/>
      <c r="C2048" s="4"/>
      <c r="D2048" s="6"/>
      <c r="E2048" s="4"/>
      <c r="F2048" s="4"/>
      <c r="G2048" s="4"/>
      <c r="H2048" s="4"/>
      <c r="I2048" s="4"/>
      <c r="J2048" s="4"/>
      <c r="K2048" s="4"/>
      <c r="L2048" s="6"/>
      <c r="M2048" s="5"/>
    </row>
    <row r="2049" spans="1:13">
      <c r="A2049" s="48"/>
      <c r="B2049" s="4"/>
      <c r="C2049" s="4"/>
      <c r="D2049" s="6"/>
      <c r="E2049" s="4"/>
      <c r="F2049" s="4"/>
      <c r="G2049" s="4"/>
      <c r="H2049" s="4"/>
      <c r="I2049" s="4"/>
      <c r="J2049" s="4"/>
      <c r="K2049" s="4"/>
      <c r="L2049" s="6"/>
      <c r="M2049" s="5"/>
    </row>
    <row r="2050" spans="1:13">
      <c r="A2050" s="48"/>
      <c r="B2050" s="4"/>
      <c r="C2050" s="4"/>
      <c r="D2050" s="6"/>
      <c r="E2050" s="4"/>
      <c r="F2050" s="4"/>
      <c r="G2050" s="4"/>
      <c r="H2050" s="4"/>
      <c r="I2050" s="4"/>
      <c r="J2050" s="4"/>
      <c r="K2050" s="4"/>
      <c r="L2050" s="6"/>
      <c r="M2050" s="5"/>
    </row>
    <row r="2051" spans="1:13">
      <c r="A2051" s="48"/>
      <c r="B2051" s="4"/>
      <c r="C2051" s="4"/>
      <c r="D2051" s="6"/>
      <c r="E2051" s="4"/>
      <c r="F2051" s="4"/>
      <c r="G2051" s="4"/>
      <c r="H2051" s="4"/>
      <c r="I2051" s="4"/>
      <c r="J2051" s="4"/>
      <c r="K2051" s="4"/>
      <c r="L2051" s="6"/>
      <c r="M2051" s="5"/>
    </row>
    <row r="2052" spans="1:13">
      <c r="A2052" s="48"/>
      <c r="B2052" s="4"/>
      <c r="C2052" s="4"/>
      <c r="D2052" s="6"/>
      <c r="E2052" s="4"/>
      <c r="F2052" s="4"/>
      <c r="G2052" s="4"/>
      <c r="H2052" s="4"/>
      <c r="I2052" s="4"/>
      <c r="J2052" s="4"/>
      <c r="K2052" s="4"/>
      <c r="L2052" s="6"/>
      <c r="M2052" s="5"/>
    </row>
    <row r="2053" spans="1:13">
      <c r="A2053" s="48"/>
      <c r="B2053" s="4"/>
      <c r="C2053" s="4"/>
      <c r="D2053" s="6"/>
      <c r="E2053" s="4"/>
      <c r="F2053" s="4"/>
      <c r="G2053" s="4"/>
      <c r="H2053" s="4"/>
      <c r="I2053" s="4"/>
      <c r="J2053" s="4"/>
      <c r="K2053" s="4"/>
      <c r="L2053" s="6"/>
      <c r="M2053" s="5"/>
    </row>
    <row r="2054" spans="1:13">
      <c r="A2054" s="48"/>
      <c r="B2054" s="4"/>
      <c r="C2054" s="4"/>
      <c r="D2054" s="6"/>
      <c r="E2054" s="4"/>
      <c r="F2054" s="4"/>
      <c r="G2054" s="4"/>
      <c r="H2054" s="4"/>
      <c r="I2054" s="4"/>
      <c r="J2054" s="4"/>
      <c r="K2054" s="4"/>
      <c r="L2054" s="6"/>
      <c r="M2054" s="5"/>
    </row>
    <row r="2055" spans="1:13">
      <c r="A2055" s="48"/>
      <c r="B2055" s="4"/>
      <c r="C2055" s="4"/>
      <c r="D2055" s="6"/>
      <c r="E2055" s="4"/>
      <c r="F2055" s="4"/>
      <c r="G2055" s="4"/>
      <c r="H2055" s="4"/>
      <c r="I2055" s="4"/>
      <c r="J2055" s="4"/>
      <c r="K2055" s="9"/>
      <c r="L2055" s="10"/>
      <c r="M2055" s="11"/>
    </row>
    <row r="2056" spans="1:13">
      <c r="A2056" s="48"/>
      <c r="B2056" s="4"/>
      <c r="C2056" s="4"/>
      <c r="D2056" s="6"/>
      <c r="E2056" s="4"/>
      <c r="F2056" s="4"/>
      <c r="G2056" s="4"/>
      <c r="H2056" s="4"/>
      <c r="I2056" s="4"/>
      <c r="J2056" s="4"/>
      <c r="K2056" s="4"/>
      <c r="L2056" s="6"/>
      <c r="M2056" s="5"/>
    </row>
    <row r="2057" spans="1:13">
      <c r="A2057" s="48"/>
      <c r="B2057" s="4"/>
      <c r="C2057" s="4"/>
      <c r="D2057" s="6"/>
      <c r="E2057" s="4"/>
      <c r="F2057" s="4"/>
      <c r="G2057" s="4"/>
      <c r="H2057" s="4"/>
      <c r="I2057" s="4"/>
      <c r="J2057" s="4"/>
      <c r="K2057" s="4"/>
      <c r="L2057" s="6"/>
      <c r="M2057" s="5"/>
    </row>
    <row r="2058" spans="1:13">
      <c r="A2058" s="48"/>
      <c r="B2058" s="4"/>
      <c r="C2058" s="4"/>
      <c r="D2058" s="6"/>
      <c r="E2058" s="4"/>
      <c r="F2058" s="4"/>
      <c r="G2058" s="4"/>
      <c r="H2058" s="4"/>
      <c r="I2058" s="4"/>
      <c r="J2058" s="4"/>
      <c r="K2058" s="9"/>
      <c r="L2058" s="10"/>
      <c r="M2058" s="11"/>
    </row>
    <row r="2059" spans="1:13">
      <c r="A2059" s="48"/>
      <c r="B2059" s="4"/>
      <c r="C2059" s="4"/>
      <c r="D2059" s="6"/>
      <c r="E2059" s="4"/>
      <c r="F2059" s="4"/>
      <c r="G2059" s="4"/>
      <c r="H2059" s="4"/>
      <c r="I2059" s="4"/>
      <c r="J2059" s="4"/>
      <c r="K2059" s="9"/>
      <c r="L2059" s="10"/>
      <c r="M2059" s="11"/>
    </row>
    <row r="2060" spans="1:13">
      <c r="A2060" s="48"/>
      <c r="B2060" s="4"/>
      <c r="C2060" s="4"/>
      <c r="D2060" s="6"/>
      <c r="E2060" s="4"/>
      <c r="F2060" s="4"/>
      <c r="G2060" s="4"/>
      <c r="H2060" s="4"/>
      <c r="I2060" s="4"/>
      <c r="J2060" s="4"/>
      <c r="K2060" s="9"/>
      <c r="L2060" s="10"/>
      <c r="M2060" s="11"/>
    </row>
    <row r="2061" spans="1:13">
      <c r="A2061" s="48"/>
      <c r="B2061" s="4"/>
      <c r="C2061" s="4"/>
      <c r="D2061" s="6"/>
      <c r="E2061" s="4"/>
      <c r="F2061" s="4"/>
      <c r="G2061" s="4"/>
      <c r="H2061" s="4"/>
      <c r="I2061" s="4"/>
      <c r="J2061" s="4"/>
      <c r="K2061" s="4"/>
      <c r="L2061" s="6"/>
      <c r="M2061" s="5"/>
    </row>
    <row r="2062" spans="1:13">
      <c r="A2062" s="48"/>
      <c r="B2062" s="4"/>
      <c r="C2062" s="4"/>
      <c r="D2062" s="6"/>
      <c r="E2062" s="4"/>
      <c r="F2062" s="4"/>
      <c r="G2062" s="4"/>
      <c r="H2062" s="4"/>
      <c r="I2062" s="4"/>
      <c r="J2062" s="4"/>
      <c r="K2062" s="4"/>
      <c r="L2062" s="6"/>
      <c r="M2062" s="5"/>
    </row>
    <row r="2063" spans="1:13">
      <c r="A2063" s="48"/>
      <c r="B2063" s="4"/>
      <c r="C2063" s="4"/>
      <c r="D2063" s="6"/>
      <c r="E2063" s="4"/>
      <c r="F2063" s="4"/>
      <c r="G2063" s="4"/>
      <c r="H2063" s="4"/>
      <c r="I2063" s="4"/>
      <c r="J2063" s="4"/>
      <c r="K2063" s="4"/>
      <c r="L2063" s="6"/>
      <c r="M2063" s="5"/>
    </row>
    <row r="2064" spans="1:13">
      <c r="A2064" s="48"/>
      <c r="B2064" s="4"/>
      <c r="C2064" s="4"/>
      <c r="D2064" s="6"/>
      <c r="E2064" s="4"/>
      <c r="F2064" s="4"/>
      <c r="G2064" s="4"/>
      <c r="H2064" s="4"/>
      <c r="I2064" s="4"/>
      <c r="J2064" s="4"/>
      <c r="K2064" s="9"/>
      <c r="L2064" s="10"/>
      <c r="M2064" s="11"/>
    </row>
    <row r="2065" spans="1:13">
      <c r="A2065" s="48"/>
      <c r="B2065" s="4"/>
      <c r="C2065" s="4"/>
      <c r="D2065" s="6"/>
      <c r="E2065" s="4"/>
      <c r="F2065" s="4"/>
      <c r="G2065" s="4"/>
      <c r="H2065" s="4"/>
      <c r="I2065" s="4"/>
      <c r="J2065" s="4"/>
      <c r="K2065" s="4"/>
      <c r="L2065" s="6"/>
      <c r="M2065" s="5"/>
    </row>
    <row r="2066" spans="1:13">
      <c r="A2066" s="48"/>
      <c r="B2066" s="4"/>
      <c r="C2066" s="4"/>
      <c r="D2066" s="6"/>
      <c r="E2066" s="4"/>
      <c r="F2066" s="4"/>
      <c r="G2066" s="4"/>
      <c r="H2066" s="4"/>
      <c r="I2066" s="4"/>
      <c r="J2066" s="4"/>
      <c r="K2066" s="4"/>
      <c r="L2066" s="6"/>
      <c r="M2066" s="5"/>
    </row>
    <row r="2067" spans="1:13">
      <c r="A2067" s="48"/>
      <c r="B2067" s="4"/>
      <c r="C2067" s="4"/>
      <c r="D2067" s="6"/>
      <c r="E2067" s="4"/>
      <c r="F2067" s="4"/>
      <c r="G2067" s="4"/>
      <c r="H2067" s="4"/>
      <c r="I2067" s="4"/>
      <c r="J2067" s="4"/>
      <c r="K2067" s="4"/>
      <c r="L2067" s="6"/>
      <c r="M2067" s="5"/>
    </row>
    <row r="2068" spans="1:13">
      <c r="A2068" s="48"/>
      <c r="B2068" s="4"/>
      <c r="C2068" s="4"/>
      <c r="D2068" s="6"/>
      <c r="E2068" s="4"/>
      <c r="F2068" s="4"/>
      <c r="G2068" s="4"/>
      <c r="H2068" s="4"/>
      <c r="I2068" s="4"/>
      <c r="J2068" s="4"/>
      <c r="K2068" s="4"/>
      <c r="L2068" s="6"/>
      <c r="M2068" s="5"/>
    </row>
    <row r="2069" spans="1:13">
      <c r="A2069" s="48"/>
      <c r="B2069" s="4"/>
      <c r="C2069" s="4"/>
      <c r="D2069" s="6"/>
      <c r="E2069" s="4"/>
      <c r="F2069" s="4"/>
      <c r="G2069" s="4"/>
      <c r="H2069" s="4"/>
      <c r="I2069" s="4"/>
      <c r="J2069" s="4"/>
      <c r="K2069" s="4"/>
      <c r="L2069" s="6"/>
      <c r="M2069" s="5"/>
    </row>
    <row r="2070" spans="1:13">
      <c r="A2070" s="48"/>
      <c r="B2070" s="4"/>
      <c r="C2070" s="4"/>
      <c r="D2070" s="6"/>
      <c r="E2070" s="4"/>
      <c r="F2070" s="4"/>
      <c r="G2070" s="4"/>
      <c r="H2070" s="4"/>
      <c r="I2070" s="4"/>
      <c r="J2070" s="4"/>
      <c r="K2070" s="4"/>
      <c r="L2070" s="6"/>
      <c r="M2070" s="5"/>
    </row>
    <row r="2071" spans="1:13">
      <c r="A2071" s="48"/>
      <c r="B2071" s="4"/>
      <c r="C2071" s="4"/>
      <c r="D2071" s="6"/>
      <c r="E2071" s="4"/>
      <c r="F2071" s="4"/>
      <c r="G2071" s="4"/>
      <c r="H2071" s="4"/>
      <c r="I2071" s="4"/>
      <c r="J2071" s="4"/>
      <c r="K2071" s="9"/>
      <c r="L2071" s="10"/>
      <c r="M2071" s="11"/>
    </row>
    <row r="2072" spans="1:13">
      <c r="A2072" s="48"/>
      <c r="B2072" s="4"/>
      <c r="C2072" s="4"/>
      <c r="D2072" s="6"/>
      <c r="E2072" s="4"/>
      <c r="F2072" s="4"/>
      <c r="G2072" s="4"/>
      <c r="H2072" s="4"/>
      <c r="I2072" s="4"/>
      <c r="J2072" s="4"/>
      <c r="K2072" s="4"/>
      <c r="L2072" s="6"/>
      <c r="M2072" s="5"/>
    </row>
    <row r="2073" spans="1:13">
      <c r="A2073" s="48"/>
      <c r="B2073" s="4"/>
      <c r="C2073" s="4"/>
      <c r="D2073" s="6"/>
      <c r="E2073" s="4"/>
      <c r="F2073" s="4"/>
      <c r="G2073" s="4"/>
      <c r="H2073" s="4"/>
      <c r="I2073" s="4"/>
      <c r="J2073" s="4"/>
      <c r="K2073" s="9"/>
      <c r="L2073" s="10"/>
      <c r="M2073" s="11"/>
    </row>
    <row r="2074" spans="1:13">
      <c r="A2074" s="48"/>
      <c r="B2074" s="4"/>
      <c r="C2074" s="4"/>
      <c r="D2074" s="6"/>
      <c r="E2074" s="4"/>
      <c r="F2074" s="4"/>
      <c r="G2074" s="4"/>
      <c r="H2074" s="4"/>
      <c r="I2074" s="4"/>
      <c r="J2074" s="4"/>
      <c r="K2074" s="4"/>
      <c r="L2074" s="6"/>
      <c r="M2074" s="5"/>
    </row>
    <row r="2075" spans="1:13">
      <c r="A2075" s="48"/>
      <c r="B2075" s="4"/>
      <c r="C2075" s="4"/>
      <c r="D2075" s="6"/>
      <c r="E2075" s="4"/>
      <c r="F2075" s="4"/>
      <c r="G2075" s="4"/>
      <c r="H2075" s="4"/>
      <c r="I2075" s="4"/>
      <c r="J2075" s="4"/>
      <c r="K2075" s="4"/>
      <c r="L2075" s="6"/>
      <c r="M2075" s="5"/>
    </row>
    <row r="2076" spans="1:13">
      <c r="A2076" s="48"/>
      <c r="B2076" s="4"/>
      <c r="C2076" s="4"/>
      <c r="D2076" s="6"/>
      <c r="E2076" s="4"/>
      <c r="F2076" s="4"/>
      <c r="G2076" s="4"/>
      <c r="H2076" s="4"/>
      <c r="I2076" s="4"/>
      <c r="J2076" s="4"/>
      <c r="K2076" s="4"/>
      <c r="L2076" s="6"/>
      <c r="M2076" s="5"/>
    </row>
    <row r="2077" spans="1:13">
      <c r="A2077" s="48"/>
      <c r="B2077" s="4"/>
      <c r="C2077" s="4"/>
      <c r="D2077" s="6"/>
      <c r="E2077" s="4"/>
      <c r="F2077" s="4"/>
      <c r="G2077" s="4"/>
      <c r="H2077" s="4"/>
      <c r="I2077" s="4"/>
      <c r="J2077" s="4"/>
      <c r="K2077" s="4"/>
      <c r="L2077" s="6"/>
      <c r="M2077" s="5"/>
    </row>
    <row r="2078" spans="1:13">
      <c r="A2078" s="48"/>
      <c r="B2078" s="4"/>
      <c r="C2078" s="4"/>
      <c r="D2078" s="6"/>
      <c r="E2078" s="4"/>
      <c r="F2078" s="4"/>
      <c r="G2078" s="4"/>
      <c r="H2078" s="4"/>
      <c r="I2078" s="4"/>
      <c r="J2078" s="4"/>
      <c r="K2078" s="4"/>
      <c r="L2078" s="6"/>
      <c r="M2078" s="5"/>
    </row>
    <row r="2079" spans="1:13">
      <c r="A2079" s="48"/>
      <c r="B2079" s="4"/>
      <c r="C2079" s="4"/>
      <c r="D2079" s="6"/>
      <c r="E2079" s="4"/>
      <c r="F2079" s="4"/>
      <c r="G2079" s="4"/>
      <c r="H2079" s="4"/>
      <c r="I2079" s="4"/>
      <c r="J2079" s="4"/>
      <c r="K2079" s="4"/>
      <c r="L2079" s="6"/>
      <c r="M2079" s="5"/>
    </row>
    <row r="2080" spans="1:13">
      <c r="A2080" s="48"/>
      <c r="B2080" s="4"/>
      <c r="C2080" s="4"/>
      <c r="D2080" s="6"/>
      <c r="E2080" s="4"/>
      <c r="F2080" s="4"/>
      <c r="G2080" s="4"/>
      <c r="H2080" s="4"/>
      <c r="I2080" s="4"/>
      <c r="J2080" s="4"/>
      <c r="K2080" s="4"/>
      <c r="L2080" s="6"/>
      <c r="M2080" s="5"/>
    </row>
    <row r="2081" spans="1:13">
      <c r="A2081" s="48"/>
      <c r="B2081" s="4"/>
      <c r="C2081" s="4"/>
      <c r="D2081" s="6"/>
      <c r="E2081" s="4"/>
      <c r="F2081" s="4"/>
      <c r="G2081" s="4"/>
      <c r="H2081" s="4"/>
      <c r="I2081" s="4"/>
      <c r="J2081" s="4"/>
      <c r="K2081" s="4"/>
      <c r="L2081" s="6"/>
      <c r="M2081" s="5"/>
    </row>
    <row r="2082" spans="1:13">
      <c r="A2082" s="48"/>
      <c r="B2082" s="4"/>
      <c r="C2082" s="4"/>
      <c r="D2082" s="6"/>
      <c r="E2082" s="4"/>
      <c r="F2082" s="4"/>
      <c r="G2082" s="4"/>
      <c r="H2082" s="4"/>
      <c r="I2082" s="4"/>
      <c r="J2082" s="4"/>
      <c r="K2082" s="4"/>
      <c r="L2082" s="6"/>
      <c r="M2082" s="5"/>
    </row>
    <row r="2083" spans="1:13">
      <c r="A2083" s="48"/>
      <c r="B2083" s="4"/>
      <c r="C2083" s="4"/>
      <c r="D2083" s="6"/>
      <c r="E2083" s="4"/>
      <c r="F2083" s="4"/>
      <c r="G2083" s="4"/>
      <c r="H2083" s="4"/>
      <c r="I2083" s="4"/>
      <c r="J2083" s="4"/>
      <c r="K2083" s="9"/>
      <c r="L2083" s="10"/>
      <c r="M2083" s="11"/>
    </row>
    <row r="2084" spans="1:13">
      <c r="A2084" s="48"/>
      <c r="B2084" s="4"/>
      <c r="C2084" s="4"/>
      <c r="D2084" s="6"/>
      <c r="E2084" s="4"/>
      <c r="F2084" s="4"/>
      <c r="G2084" s="4"/>
      <c r="H2084" s="4"/>
      <c r="I2084" s="4"/>
      <c r="J2084" s="4"/>
      <c r="K2084" s="4"/>
      <c r="L2084" s="6"/>
      <c r="M2084" s="5"/>
    </row>
    <row r="2085" spans="1:13">
      <c r="A2085" s="48"/>
      <c r="B2085" s="4"/>
      <c r="C2085" s="4"/>
      <c r="D2085" s="6"/>
      <c r="E2085" s="4"/>
      <c r="F2085" s="4"/>
      <c r="G2085" s="4"/>
      <c r="H2085" s="4"/>
      <c r="I2085" s="4"/>
      <c r="J2085" s="4"/>
      <c r="K2085" s="9"/>
      <c r="L2085" s="10"/>
      <c r="M2085" s="11"/>
    </row>
    <row r="2086" spans="1:13">
      <c r="A2086" s="48"/>
      <c r="B2086" s="4"/>
      <c r="C2086" s="4"/>
      <c r="D2086" s="6"/>
      <c r="E2086" s="4"/>
      <c r="F2086" s="4"/>
      <c r="G2086" s="4"/>
      <c r="H2086" s="4"/>
      <c r="I2086" s="4"/>
      <c r="J2086" s="4"/>
      <c r="K2086" s="4"/>
      <c r="L2086" s="6"/>
      <c r="M2086" s="5"/>
    </row>
    <row r="2087" spans="1:13">
      <c r="A2087" s="48"/>
      <c r="B2087" s="4"/>
      <c r="C2087" s="4"/>
      <c r="D2087" s="6"/>
      <c r="E2087" s="4"/>
      <c r="F2087" s="4"/>
      <c r="G2087" s="4"/>
      <c r="H2087" s="4"/>
      <c r="I2087" s="4"/>
      <c r="J2087" s="4"/>
      <c r="K2087" s="4"/>
      <c r="L2087" s="6"/>
      <c r="M2087" s="5"/>
    </row>
    <row r="2088" spans="1:13">
      <c r="A2088" s="48"/>
      <c r="B2088" s="4"/>
      <c r="C2088" s="4"/>
      <c r="D2088" s="6"/>
      <c r="E2088" s="4"/>
      <c r="F2088" s="4"/>
      <c r="G2088" s="4"/>
      <c r="H2088" s="4"/>
      <c r="I2088" s="4"/>
      <c r="J2088" s="4"/>
      <c r="K2088" s="4"/>
      <c r="L2088" s="6"/>
      <c r="M2088" s="5"/>
    </row>
    <row r="2089" spans="1:13">
      <c r="A2089" s="48"/>
      <c r="B2089" s="4"/>
      <c r="C2089" s="4"/>
      <c r="D2089" s="6"/>
      <c r="E2089" s="4"/>
      <c r="F2089" s="4"/>
      <c r="G2089" s="4"/>
      <c r="H2089" s="4"/>
      <c r="I2089" s="4"/>
      <c r="J2089" s="4"/>
      <c r="K2089" s="4"/>
      <c r="L2089" s="6"/>
      <c r="M2089" s="5"/>
    </row>
    <row r="2090" spans="1:13">
      <c r="A2090" s="48"/>
      <c r="B2090" s="4"/>
      <c r="C2090" s="4"/>
      <c r="D2090" s="6"/>
      <c r="E2090" s="4"/>
      <c r="F2090" s="4"/>
      <c r="G2090" s="4"/>
      <c r="H2090" s="4"/>
      <c r="I2090" s="4"/>
      <c r="J2090" s="4"/>
      <c r="K2090" s="4"/>
      <c r="L2090" s="6"/>
      <c r="M2090" s="5"/>
    </row>
    <row r="2091" spans="1:13">
      <c r="A2091" s="48"/>
      <c r="B2091" s="4"/>
      <c r="C2091" s="4"/>
      <c r="D2091" s="6"/>
      <c r="E2091" s="4"/>
      <c r="F2091" s="4"/>
      <c r="G2091" s="4"/>
      <c r="H2091" s="4"/>
      <c r="I2091" s="4"/>
      <c r="J2091" s="4"/>
      <c r="K2091" s="9"/>
      <c r="L2091" s="10"/>
      <c r="M2091" s="11"/>
    </row>
    <row r="2092" spans="1:13">
      <c r="A2092" s="48"/>
      <c r="B2092" s="4"/>
      <c r="C2092" s="4"/>
      <c r="D2092" s="6"/>
      <c r="E2092" s="4"/>
      <c r="F2092" s="4"/>
      <c r="G2092" s="4"/>
      <c r="H2092" s="4"/>
      <c r="I2092" s="4"/>
      <c r="J2092" s="4"/>
      <c r="K2092" s="4"/>
      <c r="L2092" s="6"/>
      <c r="M2092" s="5"/>
    </row>
    <row r="2093" spans="1:13">
      <c r="A2093" s="48"/>
      <c r="B2093" s="4"/>
      <c r="C2093" s="4"/>
      <c r="D2093" s="6"/>
      <c r="E2093" s="4"/>
      <c r="F2093" s="4"/>
      <c r="G2093" s="4"/>
      <c r="H2093" s="4"/>
      <c r="I2093" s="4"/>
      <c r="J2093" s="4"/>
      <c r="K2093" s="4"/>
      <c r="L2093" s="6"/>
      <c r="M2093" s="5"/>
    </row>
    <row r="2094" spans="1:13">
      <c r="A2094" s="48"/>
      <c r="B2094" s="4"/>
      <c r="C2094" s="4"/>
      <c r="D2094" s="6"/>
      <c r="E2094" s="4"/>
      <c r="F2094" s="4"/>
      <c r="G2094" s="4"/>
      <c r="H2094" s="4"/>
      <c r="I2094" s="4"/>
      <c r="J2094" s="4"/>
      <c r="K2094" s="4"/>
      <c r="L2094" s="6"/>
      <c r="M2094" s="5"/>
    </row>
    <row r="2095" spans="1:13">
      <c r="A2095" s="48"/>
      <c r="B2095" s="4"/>
      <c r="C2095" s="4"/>
      <c r="D2095" s="6"/>
      <c r="E2095" s="4"/>
      <c r="F2095" s="4"/>
      <c r="G2095" s="4"/>
      <c r="H2095" s="4"/>
      <c r="I2095" s="4"/>
      <c r="J2095" s="4"/>
      <c r="K2095" s="4"/>
      <c r="L2095" s="6"/>
      <c r="M2095" s="5"/>
    </row>
    <row r="2096" spans="1:13">
      <c r="A2096" s="48"/>
      <c r="B2096" s="4"/>
      <c r="C2096" s="4"/>
      <c r="D2096" s="6"/>
      <c r="E2096" s="4"/>
      <c r="F2096" s="4"/>
      <c r="G2096" s="4"/>
      <c r="H2096" s="4"/>
      <c r="I2096" s="4"/>
      <c r="J2096" s="4"/>
      <c r="K2096" s="9"/>
      <c r="L2096" s="10"/>
      <c r="M2096" s="11"/>
    </row>
    <row r="2097" spans="1:13">
      <c r="A2097" s="48"/>
      <c r="B2097" s="4"/>
      <c r="C2097" s="4"/>
      <c r="D2097" s="6"/>
      <c r="E2097" s="4"/>
      <c r="F2097" s="4"/>
      <c r="G2097" s="4"/>
      <c r="H2097" s="4"/>
      <c r="I2097" s="4"/>
      <c r="J2097" s="4"/>
      <c r="K2097" s="9"/>
      <c r="L2097" s="10"/>
      <c r="M2097" s="11"/>
    </row>
    <row r="2098" spans="1:13">
      <c r="A2098" s="48"/>
      <c r="B2098" s="4"/>
      <c r="C2098" s="4"/>
      <c r="D2098" s="6"/>
      <c r="E2098" s="4"/>
      <c r="F2098" s="4"/>
      <c r="G2098" s="4"/>
      <c r="H2098" s="4"/>
      <c r="I2098" s="4"/>
      <c r="J2098" s="4"/>
      <c r="K2098" s="4"/>
      <c r="L2098" s="6"/>
      <c r="M2098" s="5"/>
    </row>
    <row r="2099" spans="1:13">
      <c r="A2099" s="48"/>
      <c r="B2099" s="4"/>
      <c r="C2099" s="4"/>
      <c r="D2099" s="6"/>
      <c r="E2099" s="4"/>
      <c r="F2099" s="4"/>
      <c r="G2099" s="4"/>
      <c r="H2099" s="4"/>
      <c r="I2099" s="4"/>
      <c r="J2099" s="4"/>
      <c r="K2099" s="4"/>
      <c r="L2099" s="6"/>
      <c r="M2099" s="5"/>
    </row>
    <row r="2100" spans="1:13">
      <c r="A2100" s="48"/>
      <c r="B2100" s="4"/>
      <c r="C2100" s="4"/>
      <c r="D2100" s="6"/>
      <c r="E2100" s="4"/>
      <c r="F2100" s="4"/>
      <c r="G2100" s="4"/>
      <c r="H2100" s="4"/>
      <c r="I2100" s="4"/>
      <c r="J2100" s="4"/>
      <c r="K2100" s="4"/>
      <c r="L2100" s="6"/>
      <c r="M2100" s="5"/>
    </row>
    <row r="2101" spans="1:13">
      <c r="A2101" s="48"/>
      <c r="B2101" s="4"/>
      <c r="C2101" s="4"/>
      <c r="D2101" s="6"/>
      <c r="E2101" s="4"/>
      <c r="F2101" s="4"/>
      <c r="G2101" s="4"/>
      <c r="H2101" s="4"/>
      <c r="I2101" s="4"/>
      <c r="J2101" s="4"/>
      <c r="K2101" s="9"/>
      <c r="L2101" s="10"/>
      <c r="M2101" s="11"/>
    </row>
    <row r="2102" spans="1:13">
      <c r="A2102" s="48"/>
      <c r="B2102" s="4"/>
      <c r="C2102" s="4"/>
      <c r="D2102" s="6"/>
      <c r="E2102" s="4"/>
      <c r="F2102" s="4"/>
      <c r="G2102" s="4"/>
      <c r="H2102" s="4"/>
      <c r="I2102" s="4"/>
      <c r="J2102" s="4"/>
      <c r="K2102" s="4"/>
      <c r="L2102" s="6"/>
      <c r="M2102" s="5"/>
    </row>
    <row r="2103" spans="1:13">
      <c r="A2103" s="48"/>
      <c r="B2103" s="4"/>
      <c r="C2103" s="4"/>
      <c r="D2103" s="6"/>
      <c r="E2103" s="4"/>
      <c r="F2103" s="4"/>
      <c r="G2103" s="4"/>
      <c r="H2103" s="4"/>
      <c r="I2103" s="4"/>
      <c r="J2103" s="4"/>
      <c r="K2103" s="4"/>
      <c r="L2103" s="6"/>
      <c r="M2103" s="5"/>
    </row>
    <row r="2104" spans="1:13">
      <c r="A2104" s="48"/>
      <c r="B2104" s="4"/>
      <c r="C2104" s="4"/>
      <c r="D2104" s="6"/>
      <c r="E2104" s="4"/>
      <c r="F2104" s="4"/>
      <c r="G2104" s="4"/>
      <c r="H2104" s="4"/>
      <c r="I2104" s="4"/>
      <c r="J2104" s="4"/>
      <c r="K2104" s="4"/>
      <c r="L2104" s="6"/>
      <c r="M2104" s="5"/>
    </row>
    <row r="2105" spans="1:13">
      <c r="A2105" s="48"/>
      <c r="B2105" s="4"/>
      <c r="C2105" s="4"/>
      <c r="D2105" s="6"/>
      <c r="E2105" s="4"/>
      <c r="F2105" s="4"/>
      <c r="G2105" s="4"/>
      <c r="H2105" s="4"/>
      <c r="I2105" s="4"/>
      <c r="J2105" s="4"/>
      <c r="K2105" s="9"/>
      <c r="L2105" s="10"/>
      <c r="M2105" s="11"/>
    </row>
    <row r="2106" spans="1:13">
      <c r="A2106" s="48"/>
      <c r="B2106" s="4"/>
      <c r="C2106" s="4"/>
      <c r="D2106" s="6"/>
      <c r="E2106" s="4"/>
      <c r="F2106" s="4"/>
      <c r="G2106" s="4"/>
      <c r="H2106" s="4"/>
      <c r="I2106" s="4"/>
      <c r="J2106" s="4"/>
      <c r="K2106" s="4"/>
      <c r="L2106" s="6"/>
      <c r="M2106" s="5"/>
    </row>
    <row r="2107" spans="1:13">
      <c r="A2107" s="48"/>
      <c r="B2107" s="4"/>
      <c r="C2107" s="4"/>
      <c r="D2107" s="6"/>
      <c r="E2107" s="4"/>
      <c r="F2107" s="4"/>
      <c r="G2107" s="4"/>
      <c r="H2107" s="4"/>
      <c r="I2107" s="4"/>
      <c r="J2107" s="4"/>
      <c r="K2107" s="9"/>
      <c r="L2107" s="10"/>
      <c r="M2107" s="11"/>
    </row>
    <row r="2108" spans="1:13">
      <c r="A2108" s="48"/>
      <c r="B2108" s="4"/>
      <c r="C2108" s="4"/>
      <c r="D2108" s="6"/>
      <c r="E2108" s="4"/>
      <c r="F2108" s="4"/>
      <c r="G2108" s="4"/>
      <c r="H2108" s="4"/>
      <c r="I2108" s="4"/>
      <c r="J2108" s="4"/>
      <c r="K2108" s="9"/>
      <c r="L2108" s="10"/>
      <c r="M2108" s="11"/>
    </row>
    <row r="2109" spans="1:13">
      <c r="A2109" s="48"/>
      <c r="B2109" s="4"/>
      <c r="C2109" s="4"/>
      <c r="D2109" s="6"/>
      <c r="E2109" s="4"/>
      <c r="F2109" s="4"/>
      <c r="G2109" s="4"/>
      <c r="H2109" s="4"/>
      <c r="I2109" s="4"/>
      <c r="J2109" s="4"/>
      <c r="K2109" s="4"/>
      <c r="L2109" s="6"/>
      <c r="M2109" s="5"/>
    </row>
    <row r="2110" spans="1:13">
      <c r="A2110" s="48"/>
      <c r="B2110" s="4"/>
      <c r="C2110" s="4"/>
      <c r="D2110" s="6"/>
      <c r="E2110" s="4"/>
      <c r="F2110" s="4"/>
      <c r="G2110" s="4"/>
      <c r="H2110" s="4"/>
      <c r="I2110" s="4"/>
      <c r="J2110" s="4"/>
      <c r="K2110" s="4"/>
      <c r="L2110" s="6"/>
      <c r="M2110" s="5"/>
    </row>
    <row r="2111" spans="1:13">
      <c r="A2111" s="48"/>
      <c r="B2111" s="4"/>
      <c r="C2111" s="4"/>
      <c r="D2111" s="6"/>
      <c r="E2111" s="4"/>
      <c r="F2111" s="4"/>
      <c r="G2111" s="4"/>
      <c r="H2111" s="4"/>
      <c r="I2111" s="4"/>
      <c r="J2111" s="4"/>
      <c r="K2111" s="4"/>
      <c r="L2111" s="6"/>
      <c r="M2111" s="5"/>
    </row>
    <row r="2112" spans="1:13">
      <c r="A2112" s="48"/>
      <c r="B2112" s="4"/>
      <c r="C2112" s="4"/>
      <c r="D2112" s="6"/>
      <c r="E2112" s="4"/>
      <c r="F2112" s="4"/>
      <c r="G2112" s="4"/>
      <c r="H2112" s="4"/>
      <c r="I2112" s="4"/>
      <c r="J2112" s="4"/>
      <c r="K2112" s="4"/>
      <c r="L2112" s="6"/>
      <c r="M2112" s="5"/>
    </row>
    <row r="2113" spans="1:13">
      <c r="A2113" s="48"/>
      <c r="B2113" s="4"/>
      <c r="C2113" s="4"/>
      <c r="D2113" s="6"/>
      <c r="E2113" s="4"/>
      <c r="F2113" s="4"/>
      <c r="G2113" s="4"/>
      <c r="H2113" s="4"/>
      <c r="I2113" s="4"/>
      <c r="J2113" s="4"/>
      <c r="K2113" s="9"/>
      <c r="L2113" s="10"/>
      <c r="M2113" s="11"/>
    </row>
    <row r="2114" spans="1:13">
      <c r="A2114" s="48"/>
      <c r="B2114" s="4"/>
      <c r="C2114" s="4"/>
      <c r="D2114" s="6"/>
      <c r="E2114" s="4"/>
      <c r="F2114" s="4"/>
      <c r="G2114" s="4"/>
      <c r="H2114" s="4"/>
      <c r="I2114" s="4"/>
      <c r="J2114" s="4"/>
      <c r="K2114" s="4"/>
      <c r="L2114" s="6"/>
      <c r="M2114" s="5"/>
    </row>
    <row r="2115" spans="1:13">
      <c r="A2115" s="48"/>
      <c r="B2115" s="4"/>
      <c r="C2115" s="4"/>
      <c r="D2115" s="6"/>
      <c r="E2115" s="4"/>
      <c r="F2115" s="4"/>
      <c r="G2115" s="4"/>
      <c r="H2115" s="4"/>
      <c r="I2115" s="4"/>
      <c r="J2115" s="4"/>
      <c r="K2115" s="4"/>
      <c r="L2115" s="6"/>
      <c r="M2115" s="5"/>
    </row>
    <row r="2116" spans="1:13">
      <c r="A2116" s="48"/>
      <c r="B2116" s="4"/>
      <c r="C2116" s="4"/>
      <c r="D2116" s="6"/>
      <c r="E2116" s="4"/>
      <c r="F2116" s="4"/>
      <c r="G2116" s="4"/>
      <c r="H2116" s="4"/>
      <c r="I2116" s="4"/>
      <c r="J2116" s="4"/>
      <c r="K2116" s="4"/>
      <c r="L2116" s="6"/>
      <c r="M2116" s="5"/>
    </row>
    <row r="2117" spans="1:13">
      <c r="A2117" s="48"/>
      <c r="B2117" s="4"/>
      <c r="C2117" s="4"/>
      <c r="D2117" s="6"/>
      <c r="E2117" s="4"/>
      <c r="F2117" s="4"/>
      <c r="G2117" s="4"/>
      <c r="H2117" s="4"/>
      <c r="I2117" s="4"/>
      <c r="J2117" s="4"/>
      <c r="K2117" s="4"/>
      <c r="L2117" s="6"/>
      <c r="M2117" s="5"/>
    </row>
    <row r="2118" spans="1:13">
      <c r="A2118" s="48"/>
      <c r="B2118" s="4"/>
      <c r="C2118" s="4"/>
      <c r="D2118" s="6"/>
      <c r="E2118" s="4"/>
      <c r="F2118" s="4"/>
      <c r="G2118" s="4"/>
      <c r="H2118" s="4"/>
      <c r="I2118" s="4"/>
      <c r="J2118" s="4"/>
      <c r="K2118" s="4"/>
      <c r="L2118" s="6"/>
      <c r="M2118" s="5"/>
    </row>
    <row r="2119" spans="1:13">
      <c r="A2119" s="48"/>
      <c r="B2119" s="4"/>
      <c r="C2119" s="4"/>
      <c r="D2119" s="6"/>
      <c r="E2119" s="4"/>
      <c r="F2119" s="4"/>
      <c r="G2119" s="4"/>
      <c r="H2119" s="4"/>
      <c r="I2119" s="4"/>
      <c r="J2119" s="4"/>
      <c r="K2119" s="4"/>
      <c r="L2119" s="6"/>
      <c r="M2119" s="5"/>
    </row>
    <row r="2120" spans="1:13">
      <c r="A2120" s="48"/>
      <c r="B2120" s="4"/>
      <c r="C2120" s="4"/>
      <c r="D2120" s="6"/>
      <c r="E2120" s="4"/>
      <c r="F2120" s="4"/>
      <c r="G2120" s="4"/>
      <c r="H2120" s="4"/>
      <c r="I2120" s="4"/>
      <c r="J2120" s="4"/>
      <c r="K2120" s="4"/>
      <c r="L2120" s="6"/>
      <c r="M2120" s="5"/>
    </row>
    <row r="2121" spans="1:13" ht="15.75" thickBot="1">
      <c r="A2121" s="48"/>
      <c r="B2121" s="4"/>
      <c r="C2121" s="4"/>
      <c r="D2121" s="6"/>
      <c r="E2121" s="4"/>
      <c r="F2121" s="4"/>
      <c r="G2121" s="4"/>
      <c r="H2121" s="4"/>
      <c r="I2121" s="4"/>
      <c r="J2121" s="4"/>
      <c r="K2121" s="4"/>
      <c r="L2121" s="6"/>
      <c r="M2121" s="5"/>
    </row>
    <row r="2122" spans="1:13">
      <c r="A2122" s="51"/>
      <c r="B2122" s="15"/>
      <c r="C2122" s="15"/>
      <c r="D2122" s="16"/>
      <c r="E2122" s="15"/>
      <c r="F2122" s="15"/>
      <c r="G2122" s="15"/>
      <c r="H2122" s="15"/>
      <c r="I2122" s="15"/>
      <c r="J2122" s="15"/>
      <c r="K2122" s="15"/>
      <c r="L2122" s="16"/>
      <c r="M2122" s="17"/>
    </row>
    <row r="2123" spans="1:13" ht="15.75" thickBot="1">
      <c r="A2123" s="52"/>
      <c r="B2123" s="18"/>
      <c r="C2123" s="18"/>
      <c r="D2123" s="19"/>
      <c r="E2123" s="18"/>
      <c r="F2123" s="18"/>
      <c r="G2123" s="18"/>
      <c r="H2123" s="18"/>
      <c r="I2123" s="18"/>
      <c r="J2123" s="18"/>
      <c r="K2123" s="18"/>
      <c r="L2123" s="19"/>
      <c r="M2123" s="20"/>
    </row>
    <row r="2124" spans="1:13">
      <c r="A2124" s="48"/>
      <c r="B2124" s="4"/>
      <c r="C2124" s="4"/>
      <c r="D2124" s="6"/>
      <c r="E2124" s="4"/>
      <c r="F2124" s="4"/>
      <c r="G2124" s="4"/>
      <c r="H2124" s="4"/>
      <c r="I2124" s="4"/>
      <c r="J2124" s="4"/>
      <c r="K2124" s="4"/>
      <c r="L2124" s="6"/>
      <c r="M2124" s="5"/>
    </row>
    <row r="2125" spans="1:13">
      <c r="A2125" s="48"/>
      <c r="B2125" s="4"/>
      <c r="C2125" s="4"/>
      <c r="D2125" s="6"/>
      <c r="E2125" s="4"/>
      <c r="F2125" s="4"/>
      <c r="G2125" s="4"/>
      <c r="H2125" s="4"/>
      <c r="I2125" s="4"/>
      <c r="J2125" s="4"/>
      <c r="K2125" s="4"/>
      <c r="L2125" s="6"/>
      <c r="M2125" s="5"/>
    </row>
    <row r="2126" spans="1:13">
      <c r="A2126" s="48"/>
      <c r="B2126" s="4"/>
      <c r="C2126" s="4"/>
      <c r="D2126" s="6"/>
      <c r="E2126" s="4"/>
      <c r="F2126" s="4"/>
      <c r="G2126" s="4"/>
      <c r="H2126" s="4"/>
      <c r="I2126" s="4"/>
      <c r="J2126" s="4"/>
      <c r="K2126" s="4"/>
      <c r="L2126" s="6"/>
      <c r="M2126" s="5"/>
    </row>
    <row r="2127" spans="1:13">
      <c r="A2127" s="48"/>
      <c r="B2127" s="4"/>
      <c r="C2127" s="4"/>
      <c r="D2127" s="6"/>
      <c r="E2127" s="4"/>
      <c r="F2127" s="4"/>
      <c r="G2127" s="4"/>
      <c r="H2127" s="4"/>
      <c r="I2127" s="4"/>
      <c r="J2127" s="4"/>
      <c r="K2127" s="9"/>
      <c r="L2127" s="10"/>
      <c r="M2127" s="11"/>
    </row>
    <row r="2128" spans="1:13">
      <c r="A2128" s="48"/>
      <c r="B2128" s="4"/>
      <c r="C2128" s="4"/>
      <c r="D2128" s="6"/>
      <c r="E2128" s="4"/>
      <c r="F2128" s="4"/>
      <c r="G2128" s="4"/>
      <c r="H2128" s="4"/>
      <c r="I2128" s="4"/>
      <c r="J2128" s="4"/>
      <c r="K2128" s="4"/>
      <c r="L2128" s="6"/>
      <c r="M2128" s="5"/>
    </row>
    <row r="2129" spans="1:13">
      <c r="A2129" s="48"/>
      <c r="B2129" s="4"/>
      <c r="C2129" s="4"/>
      <c r="D2129" s="6"/>
      <c r="E2129" s="4"/>
      <c r="F2129" s="4"/>
      <c r="G2129" s="4"/>
      <c r="H2129" s="4"/>
      <c r="I2129" s="4"/>
      <c r="J2129" s="4"/>
      <c r="K2129" s="4"/>
      <c r="L2129" s="6"/>
      <c r="M2129" s="5"/>
    </row>
    <row r="2130" spans="1:13">
      <c r="A2130" s="48"/>
      <c r="B2130" s="4"/>
      <c r="C2130" s="4"/>
      <c r="D2130" s="6"/>
      <c r="E2130" s="4"/>
      <c r="F2130" s="4"/>
      <c r="G2130" s="4"/>
      <c r="H2130" s="4"/>
      <c r="I2130" s="4"/>
      <c r="J2130" s="4"/>
      <c r="K2130" s="4"/>
      <c r="L2130" s="6"/>
      <c r="M2130" s="5"/>
    </row>
    <row r="2131" spans="1:13">
      <c r="A2131" s="48"/>
      <c r="B2131" s="4"/>
      <c r="C2131" s="4"/>
      <c r="D2131" s="6"/>
      <c r="E2131" s="4"/>
      <c r="F2131" s="4"/>
      <c r="G2131" s="4"/>
      <c r="H2131" s="4"/>
      <c r="I2131" s="4"/>
      <c r="J2131" s="4"/>
      <c r="K2131" s="4"/>
      <c r="L2131" s="6"/>
      <c r="M2131" s="5"/>
    </row>
    <row r="2132" spans="1:13">
      <c r="A2132" s="48"/>
      <c r="B2132" s="4"/>
      <c r="C2132" s="4"/>
      <c r="D2132" s="6"/>
      <c r="E2132" s="4"/>
      <c r="F2132" s="4"/>
      <c r="G2132" s="4"/>
      <c r="H2132" s="4"/>
      <c r="I2132" s="4"/>
      <c r="J2132" s="4"/>
      <c r="K2132" s="9"/>
      <c r="L2132" s="10"/>
      <c r="M2132" s="11"/>
    </row>
    <row r="2133" spans="1:13">
      <c r="A2133" s="48"/>
      <c r="B2133" s="4"/>
      <c r="C2133" s="4"/>
      <c r="D2133" s="6"/>
      <c r="E2133" s="4"/>
      <c r="F2133" s="4"/>
      <c r="G2133" s="4"/>
      <c r="H2133" s="4"/>
      <c r="I2133" s="4"/>
      <c r="J2133" s="4"/>
      <c r="K2133" s="9"/>
      <c r="L2133" s="10"/>
      <c r="M2133" s="11"/>
    </row>
    <row r="2134" spans="1:13">
      <c r="A2134" s="48"/>
      <c r="B2134" s="4"/>
      <c r="C2134" s="4"/>
      <c r="D2134" s="6"/>
      <c r="E2134" s="4"/>
      <c r="F2134" s="4"/>
      <c r="G2134" s="4"/>
      <c r="H2134" s="4"/>
      <c r="I2134" s="4"/>
      <c r="J2134" s="4"/>
      <c r="K2134" s="4"/>
      <c r="L2134" s="6"/>
      <c r="M2134" s="5"/>
    </row>
    <row r="2135" spans="1:13">
      <c r="A2135" s="48"/>
      <c r="B2135" s="4"/>
      <c r="C2135" s="4"/>
      <c r="D2135" s="6"/>
      <c r="E2135" s="4"/>
      <c r="F2135" s="4"/>
      <c r="G2135" s="4"/>
      <c r="H2135" s="4"/>
      <c r="I2135" s="4"/>
      <c r="J2135" s="4"/>
      <c r="K2135" s="4"/>
      <c r="L2135" s="6"/>
      <c r="M2135" s="5"/>
    </row>
    <row r="2136" spans="1:13">
      <c r="A2136" s="48"/>
      <c r="B2136" s="4"/>
      <c r="C2136" s="4"/>
      <c r="D2136" s="6"/>
      <c r="E2136" s="4"/>
      <c r="F2136" s="4"/>
      <c r="G2136" s="4"/>
      <c r="H2136" s="4"/>
      <c r="I2136" s="4"/>
      <c r="J2136" s="4"/>
      <c r="K2136" s="4"/>
      <c r="L2136" s="6"/>
      <c r="M2136" s="5"/>
    </row>
    <row r="2137" spans="1:13">
      <c r="A2137" s="48"/>
      <c r="B2137" s="4"/>
      <c r="C2137" s="4"/>
      <c r="D2137" s="6"/>
      <c r="E2137" s="4"/>
      <c r="F2137" s="4"/>
      <c r="G2137" s="4"/>
      <c r="H2137" s="4"/>
      <c r="I2137" s="4"/>
      <c r="J2137" s="4"/>
      <c r="K2137" s="4"/>
      <c r="L2137" s="6"/>
      <c r="M2137" s="5"/>
    </row>
    <row r="2138" spans="1:13">
      <c r="A2138" s="48"/>
      <c r="B2138" s="4"/>
      <c r="C2138" s="4"/>
      <c r="D2138" s="6"/>
      <c r="E2138" s="4"/>
      <c r="F2138" s="4"/>
      <c r="G2138" s="4"/>
      <c r="H2138" s="4"/>
      <c r="I2138" s="4"/>
      <c r="J2138" s="4"/>
      <c r="K2138" s="4"/>
      <c r="L2138" s="6"/>
      <c r="M2138" s="5"/>
    </row>
    <row r="2139" spans="1:13">
      <c r="A2139" s="48"/>
      <c r="B2139" s="4"/>
      <c r="C2139" s="4"/>
      <c r="D2139" s="6"/>
      <c r="E2139" s="4"/>
      <c r="F2139" s="4"/>
      <c r="G2139" s="4"/>
      <c r="H2139" s="4"/>
      <c r="I2139" s="4"/>
      <c r="J2139" s="4"/>
      <c r="K2139" s="4"/>
      <c r="L2139" s="6"/>
      <c r="M2139" s="5"/>
    </row>
    <row r="2140" spans="1:13">
      <c r="A2140" s="48"/>
      <c r="B2140" s="4"/>
      <c r="C2140" s="4"/>
      <c r="D2140" s="6"/>
      <c r="E2140" s="4"/>
      <c r="F2140" s="4"/>
      <c r="G2140" s="4"/>
      <c r="H2140" s="4"/>
      <c r="I2140" s="4"/>
      <c r="J2140" s="4"/>
      <c r="K2140" s="4"/>
      <c r="L2140" s="6"/>
      <c r="M2140" s="5"/>
    </row>
    <row r="2141" spans="1:13">
      <c r="A2141" s="48"/>
      <c r="B2141" s="4"/>
      <c r="C2141" s="4"/>
      <c r="D2141" s="6"/>
      <c r="E2141" s="4"/>
      <c r="F2141" s="4"/>
      <c r="G2141" s="4"/>
      <c r="H2141" s="4"/>
      <c r="I2141" s="4"/>
      <c r="J2141" s="4"/>
      <c r="K2141" s="4"/>
      <c r="L2141" s="6"/>
      <c r="M2141" s="5"/>
    </row>
    <row r="2142" spans="1:13">
      <c r="A2142" s="48"/>
      <c r="B2142" s="4"/>
      <c r="C2142" s="4"/>
      <c r="D2142" s="6"/>
      <c r="E2142" s="4"/>
      <c r="F2142" s="4"/>
      <c r="G2142" s="4"/>
      <c r="H2142" s="4"/>
      <c r="I2142" s="4"/>
      <c r="J2142" s="4"/>
      <c r="K2142" s="4"/>
      <c r="L2142" s="6"/>
      <c r="M2142" s="5"/>
    </row>
    <row r="2143" spans="1:13">
      <c r="A2143" s="48"/>
      <c r="B2143" s="4"/>
      <c r="C2143" s="4"/>
      <c r="D2143" s="6"/>
      <c r="E2143" s="4"/>
      <c r="F2143" s="4"/>
      <c r="G2143" s="4"/>
      <c r="H2143" s="4"/>
      <c r="I2143" s="4"/>
      <c r="J2143" s="4"/>
      <c r="K2143" s="4"/>
      <c r="L2143" s="6"/>
      <c r="M2143" s="5"/>
    </row>
    <row r="2144" spans="1:13">
      <c r="A2144" s="48"/>
      <c r="B2144" s="4"/>
      <c r="C2144" s="4"/>
      <c r="D2144" s="6"/>
      <c r="E2144" s="4"/>
      <c r="F2144" s="4"/>
      <c r="G2144" s="4"/>
      <c r="H2144" s="4"/>
      <c r="I2144" s="4"/>
      <c r="J2144" s="4"/>
      <c r="K2144" s="4"/>
      <c r="L2144" s="6"/>
      <c r="M2144" s="5"/>
    </row>
    <row r="2145" spans="1:13">
      <c r="A2145" s="48"/>
      <c r="B2145" s="4"/>
      <c r="C2145" s="4"/>
      <c r="D2145" s="6"/>
      <c r="E2145" s="4"/>
      <c r="F2145" s="4"/>
      <c r="G2145" s="4"/>
      <c r="H2145" s="4"/>
      <c r="I2145" s="4"/>
      <c r="J2145" s="4"/>
      <c r="K2145" s="4"/>
      <c r="L2145" s="6"/>
      <c r="M2145" s="5"/>
    </row>
    <row r="2146" spans="1:13">
      <c r="A2146" s="48"/>
      <c r="B2146" s="4"/>
      <c r="C2146" s="4"/>
      <c r="D2146" s="6"/>
      <c r="E2146" s="4"/>
      <c r="F2146" s="4"/>
      <c r="G2146" s="4"/>
      <c r="H2146" s="4"/>
      <c r="I2146" s="4"/>
      <c r="J2146" s="4"/>
      <c r="K2146" s="4"/>
      <c r="L2146" s="6"/>
      <c r="M2146" s="5"/>
    </row>
    <row r="2147" spans="1:13">
      <c r="A2147" s="48"/>
      <c r="B2147" s="4"/>
      <c r="C2147" s="4"/>
      <c r="D2147" s="6"/>
      <c r="E2147" s="4"/>
      <c r="F2147" s="4"/>
      <c r="G2147" s="4"/>
      <c r="H2147" s="4"/>
      <c r="I2147" s="4"/>
      <c r="J2147" s="4"/>
      <c r="K2147" s="9"/>
      <c r="L2147" s="10"/>
      <c r="M2147" s="11"/>
    </row>
    <row r="2148" spans="1:13">
      <c r="A2148" s="48"/>
      <c r="B2148" s="4"/>
      <c r="C2148" s="4"/>
      <c r="D2148" s="6"/>
      <c r="E2148" s="4"/>
      <c r="F2148" s="4"/>
      <c r="G2148" s="4"/>
      <c r="H2148" s="4"/>
      <c r="I2148" s="4"/>
      <c r="J2148" s="4"/>
      <c r="K2148" s="9"/>
      <c r="L2148" s="10"/>
      <c r="M2148" s="11"/>
    </row>
    <row r="2149" spans="1:13">
      <c r="A2149" s="48"/>
      <c r="B2149" s="4"/>
      <c r="C2149" s="4"/>
      <c r="D2149" s="6"/>
      <c r="E2149" s="4"/>
      <c r="F2149" s="4"/>
      <c r="G2149" s="4"/>
      <c r="H2149" s="4"/>
      <c r="I2149" s="4"/>
      <c r="J2149" s="4"/>
      <c r="K2149" s="4"/>
      <c r="L2149" s="6"/>
      <c r="M2149" s="5"/>
    </row>
    <row r="2150" spans="1:13">
      <c r="A2150" s="48"/>
      <c r="B2150" s="4"/>
      <c r="C2150" s="4"/>
      <c r="D2150" s="6"/>
      <c r="E2150" s="4"/>
      <c r="F2150" s="4"/>
      <c r="G2150" s="4"/>
      <c r="H2150" s="4"/>
      <c r="I2150" s="4"/>
      <c r="J2150" s="4"/>
      <c r="K2150" s="4"/>
      <c r="L2150" s="6"/>
      <c r="M2150" s="5"/>
    </row>
    <row r="2151" spans="1:13">
      <c r="A2151" s="48"/>
      <c r="B2151" s="4"/>
      <c r="C2151" s="4"/>
      <c r="D2151" s="6"/>
      <c r="E2151" s="4"/>
      <c r="F2151" s="4"/>
      <c r="G2151" s="4"/>
      <c r="H2151" s="4"/>
      <c r="I2151" s="4"/>
      <c r="J2151" s="4"/>
      <c r="K2151" s="9"/>
      <c r="L2151" s="10"/>
      <c r="M2151" s="11"/>
    </row>
    <row r="2152" spans="1:13">
      <c r="A2152" s="48"/>
      <c r="B2152" s="4"/>
      <c r="C2152" s="4"/>
      <c r="D2152" s="6"/>
      <c r="E2152" s="4"/>
      <c r="F2152" s="4"/>
      <c r="G2152" s="4"/>
      <c r="H2152" s="4"/>
      <c r="I2152" s="4"/>
      <c r="J2152" s="4"/>
      <c r="K2152" s="9"/>
      <c r="L2152" s="10"/>
      <c r="M2152" s="11"/>
    </row>
    <row r="2153" spans="1:13">
      <c r="A2153" s="48"/>
      <c r="B2153" s="4"/>
      <c r="C2153" s="4"/>
      <c r="D2153" s="6"/>
      <c r="E2153" s="4"/>
      <c r="F2153" s="4"/>
      <c r="G2153" s="4"/>
      <c r="H2153" s="4"/>
      <c r="I2153" s="4"/>
      <c r="J2153" s="4"/>
      <c r="K2153" s="4"/>
      <c r="L2153" s="6"/>
      <c r="M2153" s="5"/>
    </row>
    <row r="2154" spans="1:13">
      <c r="A2154" s="48"/>
      <c r="B2154" s="4"/>
      <c r="C2154" s="4"/>
      <c r="D2154" s="6"/>
      <c r="E2154" s="4"/>
      <c r="F2154" s="4"/>
      <c r="G2154" s="4"/>
      <c r="H2154" s="4"/>
      <c r="I2154" s="4"/>
      <c r="J2154" s="4"/>
      <c r="K2154" s="4"/>
      <c r="L2154" s="6"/>
      <c r="M2154" s="5"/>
    </row>
    <row r="2155" spans="1:13">
      <c r="A2155" s="48"/>
      <c r="B2155" s="4"/>
      <c r="C2155" s="4"/>
      <c r="D2155" s="6"/>
      <c r="E2155" s="4"/>
      <c r="F2155" s="4"/>
      <c r="G2155" s="4"/>
      <c r="H2155" s="4"/>
      <c r="I2155" s="4"/>
      <c r="J2155" s="4"/>
      <c r="K2155" s="4"/>
      <c r="L2155" s="6"/>
      <c r="M2155" s="5"/>
    </row>
    <row r="2156" spans="1:13">
      <c r="A2156" s="48"/>
      <c r="B2156" s="4"/>
      <c r="C2156" s="4"/>
      <c r="D2156" s="6"/>
      <c r="E2156" s="4"/>
      <c r="F2156" s="4"/>
      <c r="G2156" s="4"/>
      <c r="H2156" s="4"/>
      <c r="I2156" s="4"/>
      <c r="J2156" s="4"/>
      <c r="K2156" s="9"/>
      <c r="L2156" s="10"/>
      <c r="M2156" s="11"/>
    </row>
    <row r="2157" spans="1:13">
      <c r="A2157" s="48"/>
      <c r="B2157" s="4"/>
      <c r="C2157" s="4"/>
      <c r="D2157" s="6"/>
      <c r="E2157" s="4"/>
      <c r="F2157" s="4"/>
      <c r="G2157" s="4"/>
      <c r="H2157" s="4"/>
      <c r="I2157" s="4"/>
      <c r="J2157" s="4"/>
      <c r="K2157" s="4"/>
      <c r="L2157" s="6"/>
      <c r="M2157" s="5"/>
    </row>
    <row r="2158" spans="1:13">
      <c r="A2158" s="48"/>
      <c r="B2158" s="4"/>
      <c r="C2158" s="4"/>
      <c r="D2158" s="6"/>
      <c r="E2158" s="4"/>
      <c r="F2158" s="4"/>
      <c r="G2158" s="4"/>
      <c r="H2158" s="4"/>
      <c r="I2158" s="4"/>
      <c r="J2158" s="4"/>
      <c r="K2158" s="9"/>
      <c r="L2158" s="10"/>
      <c r="M2158" s="11"/>
    </row>
    <row r="2159" spans="1:13">
      <c r="A2159" s="48"/>
      <c r="B2159" s="4"/>
      <c r="C2159" s="4"/>
      <c r="D2159" s="6"/>
      <c r="E2159" s="4"/>
      <c r="F2159" s="4"/>
      <c r="G2159" s="4"/>
      <c r="H2159" s="4"/>
      <c r="I2159" s="4"/>
      <c r="J2159" s="4"/>
      <c r="K2159" s="4"/>
      <c r="L2159" s="6"/>
      <c r="M2159" s="5"/>
    </row>
    <row r="2160" spans="1:13">
      <c r="A2160" s="48"/>
      <c r="B2160" s="4"/>
      <c r="C2160" s="4"/>
      <c r="D2160" s="6"/>
      <c r="E2160" s="4"/>
      <c r="F2160" s="4"/>
      <c r="G2160" s="4"/>
      <c r="H2160" s="4"/>
      <c r="I2160" s="4"/>
      <c r="J2160" s="4"/>
      <c r="K2160" s="4"/>
      <c r="L2160" s="6"/>
      <c r="M2160" s="5"/>
    </row>
    <row r="2161" spans="1:13">
      <c r="A2161" s="48"/>
      <c r="B2161" s="4"/>
      <c r="C2161" s="4"/>
      <c r="D2161" s="6"/>
      <c r="E2161" s="4"/>
      <c r="F2161" s="4"/>
      <c r="G2161" s="4"/>
      <c r="H2161" s="4"/>
      <c r="I2161" s="4"/>
      <c r="J2161" s="4"/>
      <c r="K2161" s="4"/>
      <c r="L2161" s="6"/>
      <c r="M2161" s="5"/>
    </row>
    <row r="2162" spans="1:13">
      <c r="A2162" s="48"/>
      <c r="B2162" s="4"/>
      <c r="C2162" s="4"/>
      <c r="D2162" s="6"/>
      <c r="E2162" s="4"/>
      <c r="F2162" s="4"/>
      <c r="G2162" s="4"/>
      <c r="H2162" s="4"/>
      <c r="I2162" s="4"/>
      <c r="J2162" s="4"/>
      <c r="K2162" s="4"/>
      <c r="L2162" s="6"/>
      <c r="M2162" s="5"/>
    </row>
    <row r="2163" spans="1:13">
      <c r="A2163" s="48"/>
      <c r="B2163" s="4"/>
      <c r="C2163" s="4"/>
      <c r="D2163" s="6"/>
      <c r="E2163" s="4"/>
      <c r="F2163" s="4"/>
      <c r="G2163" s="4"/>
      <c r="H2163" s="4"/>
      <c r="I2163" s="4"/>
      <c r="J2163" s="4"/>
      <c r="K2163" s="4"/>
      <c r="L2163" s="6"/>
      <c r="M2163" s="5"/>
    </row>
    <row r="2164" spans="1:13">
      <c r="A2164" s="48"/>
      <c r="B2164" s="4"/>
      <c r="C2164" s="4"/>
      <c r="D2164" s="6"/>
      <c r="E2164" s="4"/>
      <c r="F2164" s="4"/>
      <c r="G2164" s="4"/>
      <c r="H2164" s="4"/>
      <c r="I2164" s="4"/>
      <c r="J2164" s="4"/>
      <c r="K2164" s="4"/>
      <c r="L2164" s="6"/>
      <c r="M2164" s="5"/>
    </row>
    <row r="2165" spans="1:13">
      <c r="A2165" s="48"/>
      <c r="B2165" s="4"/>
      <c r="C2165" s="4"/>
      <c r="D2165" s="6"/>
      <c r="E2165" s="4"/>
      <c r="F2165" s="4"/>
      <c r="G2165" s="4"/>
      <c r="H2165" s="4"/>
      <c r="I2165" s="4"/>
      <c r="J2165" s="4"/>
      <c r="K2165" s="9"/>
      <c r="L2165" s="10"/>
      <c r="M2165" s="11"/>
    </row>
    <row r="2166" spans="1:13">
      <c r="A2166" s="48"/>
      <c r="B2166" s="4"/>
      <c r="C2166" s="4"/>
      <c r="D2166" s="6"/>
      <c r="E2166" s="4"/>
      <c r="F2166" s="4"/>
      <c r="G2166" s="4"/>
      <c r="H2166" s="4"/>
      <c r="I2166" s="4"/>
      <c r="J2166" s="4"/>
      <c r="K2166" s="4"/>
      <c r="L2166" s="6"/>
      <c r="M2166" s="5"/>
    </row>
    <row r="2167" spans="1:13">
      <c r="A2167" s="48"/>
      <c r="B2167" s="4"/>
      <c r="C2167" s="4"/>
      <c r="D2167" s="6"/>
      <c r="E2167" s="4"/>
      <c r="F2167" s="4"/>
      <c r="G2167" s="4"/>
      <c r="H2167" s="4"/>
      <c r="I2167" s="4"/>
      <c r="J2167" s="4"/>
      <c r="K2167" s="4"/>
      <c r="L2167" s="6"/>
      <c r="M2167" s="5"/>
    </row>
    <row r="2168" spans="1:13">
      <c r="A2168" s="48"/>
      <c r="B2168" s="4"/>
      <c r="C2168" s="4"/>
      <c r="D2168" s="6"/>
      <c r="E2168" s="4"/>
      <c r="F2168" s="4"/>
      <c r="G2168" s="4"/>
      <c r="H2168" s="4"/>
      <c r="I2168" s="4"/>
      <c r="J2168" s="4"/>
      <c r="K2168" s="4"/>
      <c r="L2168" s="6"/>
      <c r="M2168" s="5"/>
    </row>
    <row r="2169" spans="1:13">
      <c r="A2169" s="48"/>
      <c r="B2169" s="4"/>
      <c r="C2169" s="4"/>
      <c r="D2169" s="6"/>
      <c r="E2169" s="4"/>
      <c r="F2169" s="4"/>
      <c r="G2169" s="4"/>
      <c r="H2169" s="4"/>
      <c r="I2169" s="4"/>
      <c r="J2169" s="4"/>
      <c r="K2169" s="4"/>
      <c r="L2169" s="6"/>
      <c r="M2169" s="5"/>
    </row>
    <row r="2170" spans="1:13">
      <c r="A2170" s="48"/>
      <c r="B2170" s="4"/>
      <c r="C2170" s="4"/>
      <c r="D2170" s="6"/>
      <c r="E2170" s="4"/>
      <c r="F2170" s="4"/>
      <c r="G2170" s="4"/>
      <c r="H2170" s="4"/>
      <c r="I2170" s="4"/>
      <c r="J2170" s="4"/>
      <c r="K2170" s="4"/>
      <c r="L2170" s="6"/>
      <c r="M2170" s="5"/>
    </row>
    <row r="2171" spans="1:13">
      <c r="A2171" s="48"/>
      <c r="B2171" s="4"/>
      <c r="C2171" s="4"/>
      <c r="D2171" s="6"/>
      <c r="E2171" s="4"/>
      <c r="F2171" s="4"/>
      <c r="G2171" s="4"/>
      <c r="H2171" s="4"/>
      <c r="I2171" s="4"/>
      <c r="J2171" s="4"/>
      <c r="K2171" s="4"/>
      <c r="L2171" s="6"/>
      <c r="M2171" s="5"/>
    </row>
    <row r="2172" spans="1:13">
      <c r="A2172" s="48"/>
      <c r="B2172" s="4"/>
      <c r="C2172" s="4"/>
      <c r="D2172" s="6"/>
      <c r="E2172" s="4"/>
      <c r="F2172" s="4"/>
      <c r="G2172" s="4"/>
      <c r="H2172" s="4"/>
      <c r="I2172" s="4"/>
      <c r="J2172" s="4"/>
      <c r="K2172" s="4"/>
      <c r="L2172" s="6"/>
      <c r="M2172" s="5"/>
    </row>
    <row r="2173" spans="1:13">
      <c r="A2173" s="48"/>
      <c r="B2173" s="4"/>
      <c r="C2173" s="4"/>
      <c r="D2173" s="6"/>
      <c r="E2173" s="4"/>
      <c r="F2173" s="4"/>
      <c r="G2173" s="4"/>
      <c r="H2173" s="4"/>
      <c r="I2173" s="4"/>
      <c r="J2173" s="4"/>
      <c r="K2173" s="4"/>
      <c r="L2173" s="6"/>
      <c r="M2173" s="5"/>
    </row>
    <row r="2174" spans="1:13">
      <c r="A2174" s="48"/>
      <c r="B2174" s="4"/>
      <c r="C2174" s="4"/>
      <c r="D2174" s="6"/>
      <c r="E2174" s="4"/>
      <c r="F2174" s="4"/>
      <c r="G2174" s="4"/>
      <c r="H2174" s="4"/>
      <c r="I2174" s="4"/>
      <c r="J2174" s="4"/>
      <c r="K2174" s="4"/>
      <c r="L2174" s="6"/>
      <c r="M2174" s="5"/>
    </row>
    <row r="2175" spans="1:13">
      <c r="A2175" s="48"/>
      <c r="B2175" s="4"/>
      <c r="C2175" s="4"/>
      <c r="D2175" s="6"/>
      <c r="E2175" s="4"/>
      <c r="F2175" s="4"/>
      <c r="G2175" s="4"/>
      <c r="H2175" s="4"/>
      <c r="I2175" s="4"/>
      <c r="J2175" s="4"/>
      <c r="K2175" s="4"/>
      <c r="L2175" s="6"/>
      <c r="M2175" s="5"/>
    </row>
    <row r="2176" spans="1:13">
      <c r="A2176" s="48"/>
      <c r="B2176" s="4"/>
      <c r="C2176" s="4"/>
      <c r="D2176" s="6"/>
      <c r="E2176" s="4"/>
      <c r="F2176" s="4"/>
      <c r="G2176" s="4"/>
      <c r="H2176" s="4"/>
      <c r="I2176" s="4"/>
      <c r="J2176" s="4"/>
      <c r="K2176" s="4"/>
      <c r="L2176" s="6"/>
      <c r="M2176" s="5"/>
    </row>
    <row r="2177" spans="1:13">
      <c r="A2177" s="48"/>
      <c r="B2177" s="4"/>
      <c r="C2177" s="4"/>
      <c r="D2177" s="6"/>
      <c r="E2177" s="4"/>
      <c r="F2177" s="4"/>
      <c r="G2177" s="4"/>
      <c r="H2177" s="4"/>
      <c r="I2177" s="4"/>
      <c r="J2177" s="4"/>
      <c r="K2177" s="4"/>
      <c r="L2177" s="6"/>
      <c r="M2177" s="5"/>
    </row>
    <row r="2178" spans="1:13">
      <c r="A2178" s="48"/>
      <c r="B2178" s="4"/>
      <c r="C2178" s="4"/>
      <c r="D2178" s="6"/>
      <c r="E2178" s="4"/>
      <c r="F2178" s="4"/>
      <c r="G2178" s="4"/>
      <c r="H2178" s="4"/>
      <c r="I2178" s="4"/>
      <c r="J2178" s="4"/>
      <c r="K2178" s="4"/>
      <c r="L2178" s="6"/>
      <c r="M2178" s="5"/>
    </row>
    <row r="2179" spans="1:13">
      <c r="A2179" s="48"/>
      <c r="B2179" s="4"/>
      <c r="C2179" s="4"/>
      <c r="D2179" s="6"/>
      <c r="E2179" s="4"/>
      <c r="F2179" s="4"/>
      <c r="G2179" s="4"/>
      <c r="H2179" s="4"/>
      <c r="I2179" s="4"/>
      <c r="J2179" s="4"/>
      <c r="K2179" s="4"/>
      <c r="L2179" s="6"/>
      <c r="M2179" s="5"/>
    </row>
    <row r="2180" spans="1:13">
      <c r="A2180" s="48"/>
      <c r="B2180" s="4"/>
      <c r="C2180" s="4"/>
      <c r="D2180" s="6"/>
      <c r="E2180" s="4"/>
      <c r="F2180" s="4"/>
      <c r="G2180" s="4"/>
      <c r="H2180" s="4"/>
      <c r="I2180" s="4"/>
      <c r="J2180" s="4"/>
      <c r="K2180" s="4"/>
      <c r="L2180" s="6"/>
      <c r="M2180" s="5"/>
    </row>
    <row r="2181" spans="1:13">
      <c r="A2181" s="48"/>
      <c r="B2181" s="4"/>
      <c r="C2181" s="4"/>
      <c r="D2181" s="6"/>
      <c r="E2181" s="4"/>
      <c r="F2181" s="4"/>
      <c r="G2181" s="4"/>
      <c r="H2181" s="4"/>
      <c r="I2181" s="4"/>
      <c r="J2181" s="4"/>
      <c r="K2181" s="9"/>
      <c r="L2181" s="10"/>
      <c r="M2181" s="11"/>
    </row>
    <row r="2182" spans="1:13">
      <c r="A2182" s="48"/>
      <c r="B2182" s="4"/>
      <c r="C2182" s="4"/>
      <c r="D2182" s="6"/>
      <c r="E2182" s="4"/>
      <c r="F2182" s="4"/>
      <c r="G2182" s="4"/>
      <c r="H2182" s="4"/>
      <c r="I2182" s="4"/>
      <c r="J2182" s="4"/>
      <c r="K2182" s="4"/>
      <c r="L2182" s="6"/>
      <c r="M2182" s="5"/>
    </row>
    <row r="2183" spans="1:13">
      <c r="A2183" s="48"/>
      <c r="B2183" s="4"/>
      <c r="C2183" s="4"/>
      <c r="D2183" s="6"/>
      <c r="E2183" s="4"/>
      <c r="F2183" s="4"/>
      <c r="G2183" s="4"/>
      <c r="H2183" s="4"/>
      <c r="I2183" s="4"/>
      <c r="J2183" s="4"/>
      <c r="K2183" s="9"/>
      <c r="L2183" s="10"/>
      <c r="M2183" s="11"/>
    </row>
    <row r="2184" spans="1:13">
      <c r="A2184" s="48"/>
      <c r="B2184" s="4"/>
      <c r="C2184" s="4"/>
      <c r="D2184" s="6"/>
      <c r="E2184" s="4"/>
      <c r="F2184" s="4"/>
      <c r="G2184" s="4"/>
      <c r="H2184" s="4"/>
      <c r="I2184" s="4"/>
      <c r="J2184" s="4"/>
      <c r="K2184" s="4"/>
      <c r="L2184" s="6"/>
      <c r="M2184" s="5"/>
    </row>
    <row r="2185" spans="1:13">
      <c r="A2185" s="48"/>
      <c r="B2185" s="4"/>
      <c r="C2185" s="4"/>
      <c r="D2185" s="6"/>
      <c r="E2185" s="4"/>
      <c r="F2185" s="4"/>
      <c r="G2185" s="4"/>
      <c r="H2185" s="4"/>
      <c r="I2185" s="4"/>
      <c r="J2185" s="4"/>
      <c r="K2185" s="4"/>
      <c r="L2185" s="6"/>
      <c r="M2185" s="5"/>
    </row>
    <row r="2186" spans="1:13">
      <c r="A2186" s="48"/>
      <c r="B2186" s="4"/>
      <c r="C2186" s="4"/>
      <c r="D2186" s="6"/>
      <c r="E2186" s="4"/>
      <c r="F2186" s="4"/>
      <c r="G2186" s="4"/>
      <c r="H2186" s="4"/>
      <c r="I2186" s="4"/>
      <c r="J2186" s="4"/>
      <c r="K2186" s="4"/>
      <c r="L2186" s="6"/>
      <c r="M2186" s="5"/>
    </row>
    <row r="2187" spans="1:13">
      <c r="A2187" s="48"/>
      <c r="B2187" s="4"/>
      <c r="C2187" s="4"/>
      <c r="D2187" s="6"/>
      <c r="E2187" s="4"/>
      <c r="F2187" s="4"/>
      <c r="G2187" s="4"/>
      <c r="H2187" s="4"/>
      <c r="I2187" s="4"/>
      <c r="J2187" s="4"/>
      <c r="K2187" s="4"/>
      <c r="L2187" s="6"/>
      <c r="M2187" s="5"/>
    </row>
    <row r="2188" spans="1:13">
      <c r="A2188" s="48"/>
      <c r="B2188" s="4"/>
      <c r="C2188" s="4"/>
      <c r="D2188" s="6"/>
      <c r="E2188" s="4"/>
      <c r="F2188" s="4"/>
      <c r="G2188" s="4"/>
      <c r="H2188" s="4"/>
      <c r="I2188" s="4"/>
      <c r="J2188" s="4"/>
      <c r="K2188" s="4"/>
      <c r="L2188" s="6"/>
      <c r="M2188" s="5"/>
    </row>
    <row r="2189" spans="1:13">
      <c r="A2189" s="48"/>
      <c r="B2189" s="4"/>
      <c r="C2189" s="4"/>
      <c r="D2189" s="6"/>
      <c r="E2189" s="4"/>
      <c r="F2189" s="4"/>
      <c r="G2189" s="4"/>
      <c r="H2189" s="4"/>
      <c r="I2189" s="4"/>
      <c r="J2189" s="4"/>
      <c r="K2189" s="9"/>
      <c r="L2189" s="10"/>
      <c r="M2189" s="11"/>
    </row>
    <row r="2190" spans="1:13">
      <c r="A2190" s="48"/>
      <c r="B2190" s="4"/>
      <c r="C2190" s="4"/>
      <c r="D2190" s="6"/>
      <c r="E2190" s="4"/>
      <c r="F2190" s="4"/>
      <c r="G2190" s="4"/>
      <c r="H2190" s="4"/>
      <c r="I2190" s="4"/>
      <c r="J2190" s="4"/>
      <c r="K2190" s="4"/>
      <c r="L2190" s="6"/>
      <c r="M2190" s="5"/>
    </row>
    <row r="2191" spans="1:13">
      <c r="A2191" s="48"/>
      <c r="B2191" s="4"/>
      <c r="C2191" s="4"/>
      <c r="D2191" s="6"/>
      <c r="E2191" s="4"/>
      <c r="F2191" s="4"/>
      <c r="G2191" s="4"/>
      <c r="H2191" s="4"/>
      <c r="I2191" s="4"/>
      <c r="J2191" s="4"/>
      <c r="K2191" s="4"/>
      <c r="L2191" s="6"/>
      <c r="M2191" s="5"/>
    </row>
    <row r="2192" spans="1:13">
      <c r="A2192" s="48"/>
      <c r="B2192" s="4"/>
      <c r="C2192" s="4"/>
      <c r="D2192" s="6"/>
      <c r="E2192" s="4"/>
      <c r="F2192" s="4"/>
      <c r="G2192" s="4"/>
      <c r="H2192" s="4"/>
      <c r="I2192" s="4"/>
      <c r="J2192" s="4"/>
      <c r="K2192" s="4"/>
      <c r="L2192" s="6"/>
      <c r="M2192" s="5"/>
    </row>
    <row r="2193" spans="1:13">
      <c r="A2193" s="48"/>
      <c r="B2193" s="4"/>
      <c r="C2193" s="4"/>
      <c r="D2193" s="6"/>
      <c r="E2193" s="4"/>
      <c r="F2193" s="4"/>
      <c r="G2193" s="4"/>
      <c r="H2193" s="4"/>
      <c r="I2193" s="4"/>
      <c r="J2193" s="4"/>
      <c r="K2193" s="9"/>
      <c r="L2193" s="10"/>
      <c r="M2193" s="11"/>
    </row>
    <row r="2194" spans="1:13">
      <c r="A2194" s="48"/>
      <c r="B2194" s="4"/>
      <c r="C2194" s="4"/>
      <c r="D2194" s="6"/>
      <c r="E2194" s="4"/>
      <c r="F2194" s="4"/>
      <c r="G2194" s="4"/>
      <c r="H2194" s="4"/>
      <c r="I2194" s="4"/>
      <c r="J2194" s="4"/>
      <c r="K2194" s="4"/>
      <c r="L2194" s="6"/>
      <c r="M2194" s="5"/>
    </row>
    <row r="2195" spans="1:13">
      <c r="A2195" s="48"/>
      <c r="B2195" s="4"/>
      <c r="C2195" s="4"/>
      <c r="D2195" s="6"/>
      <c r="E2195" s="4"/>
      <c r="F2195" s="4"/>
      <c r="G2195" s="4"/>
      <c r="H2195" s="4"/>
      <c r="I2195" s="4"/>
      <c r="J2195" s="4"/>
      <c r="K2195" s="4"/>
      <c r="L2195" s="6"/>
      <c r="M2195" s="5"/>
    </row>
    <row r="2196" spans="1:13">
      <c r="A2196" s="48"/>
      <c r="B2196" s="4"/>
      <c r="C2196" s="4"/>
      <c r="D2196" s="6"/>
      <c r="E2196" s="4"/>
      <c r="F2196" s="4"/>
      <c r="G2196" s="4"/>
      <c r="H2196" s="4"/>
      <c r="I2196" s="4"/>
      <c r="J2196" s="4"/>
      <c r="K2196" s="9"/>
      <c r="L2196" s="10"/>
      <c r="M2196" s="11"/>
    </row>
    <row r="2197" spans="1:13">
      <c r="A2197" s="48"/>
      <c r="B2197" s="4"/>
      <c r="C2197" s="4"/>
      <c r="D2197" s="6"/>
      <c r="E2197" s="4"/>
      <c r="F2197" s="4"/>
      <c r="G2197" s="4"/>
      <c r="H2197" s="4"/>
      <c r="I2197" s="4"/>
      <c r="J2197" s="4"/>
      <c r="K2197" s="4"/>
      <c r="L2197" s="6"/>
      <c r="M2197" s="5"/>
    </row>
    <row r="2198" spans="1:13">
      <c r="A2198" s="48"/>
      <c r="B2198" s="4"/>
      <c r="C2198" s="4"/>
      <c r="D2198" s="6"/>
      <c r="E2198" s="4"/>
      <c r="F2198" s="4"/>
      <c r="G2198" s="4"/>
      <c r="H2198" s="4"/>
      <c r="I2198" s="4"/>
      <c r="J2198" s="4"/>
      <c r="K2198" s="4"/>
      <c r="L2198" s="6"/>
      <c r="M2198" s="5"/>
    </row>
    <row r="2199" spans="1:13">
      <c r="A2199" s="48"/>
      <c r="B2199" s="4"/>
      <c r="C2199" s="4"/>
      <c r="D2199" s="6"/>
      <c r="E2199" s="4"/>
      <c r="F2199" s="4"/>
      <c r="G2199" s="4"/>
      <c r="H2199" s="4"/>
      <c r="I2199" s="4"/>
      <c r="J2199" s="4"/>
      <c r="K2199" s="4"/>
      <c r="L2199" s="6"/>
      <c r="M2199" s="5"/>
    </row>
    <row r="2200" spans="1:13">
      <c r="A2200" s="48"/>
      <c r="B2200" s="4"/>
      <c r="C2200" s="4"/>
      <c r="D2200" s="6"/>
      <c r="E2200" s="4"/>
      <c r="F2200" s="4"/>
      <c r="G2200" s="4"/>
      <c r="H2200" s="4"/>
      <c r="I2200" s="4"/>
      <c r="J2200" s="4"/>
      <c r="K2200" s="4"/>
      <c r="L2200" s="6"/>
      <c r="M2200" s="5"/>
    </row>
    <row r="2201" spans="1:13">
      <c r="A2201" s="48"/>
      <c r="B2201" s="4"/>
      <c r="C2201" s="4"/>
      <c r="D2201" s="6"/>
      <c r="E2201" s="4"/>
      <c r="F2201" s="4"/>
      <c r="G2201" s="4"/>
      <c r="H2201" s="4"/>
      <c r="I2201" s="4"/>
      <c r="J2201" s="4"/>
      <c r="K2201" s="4"/>
      <c r="L2201" s="6"/>
      <c r="M2201" s="5"/>
    </row>
    <row r="2202" spans="1:13">
      <c r="A2202" s="48"/>
      <c r="B2202" s="4"/>
      <c r="C2202" s="4"/>
      <c r="D2202" s="6"/>
      <c r="E2202" s="4"/>
      <c r="F2202" s="4"/>
      <c r="G2202" s="4"/>
      <c r="H2202" s="4"/>
      <c r="I2202" s="4"/>
      <c r="J2202" s="4"/>
      <c r="K2202" s="4"/>
      <c r="L2202" s="6"/>
      <c r="M2202" s="5"/>
    </row>
    <row r="2203" spans="1:13">
      <c r="A2203" s="48"/>
      <c r="B2203" s="4"/>
      <c r="C2203" s="4"/>
      <c r="D2203" s="6"/>
      <c r="E2203" s="4"/>
      <c r="F2203" s="4"/>
      <c r="G2203" s="4"/>
      <c r="H2203" s="4"/>
      <c r="I2203" s="4"/>
      <c r="J2203" s="4"/>
      <c r="K2203" s="9"/>
      <c r="L2203" s="10"/>
      <c r="M2203" s="11"/>
    </row>
    <row r="2204" spans="1:13">
      <c r="A2204" s="48"/>
      <c r="B2204" s="4"/>
      <c r="C2204" s="4"/>
      <c r="D2204" s="6"/>
      <c r="E2204" s="4"/>
      <c r="F2204" s="4"/>
      <c r="G2204" s="4"/>
      <c r="H2204" s="4"/>
      <c r="I2204" s="4"/>
      <c r="J2204" s="4"/>
      <c r="K2204" s="4"/>
      <c r="L2204" s="6"/>
      <c r="M2204" s="5"/>
    </row>
    <row r="2205" spans="1:13">
      <c r="A2205" s="48"/>
      <c r="B2205" s="4"/>
      <c r="C2205" s="4"/>
      <c r="D2205" s="6"/>
      <c r="E2205" s="4"/>
      <c r="F2205" s="4"/>
      <c r="G2205" s="4"/>
      <c r="H2205" s="4"/>
      <c r="I2205" s="4"/>
      <c r="J2205" s="4"/>
      <c r="K2205" s="4"/>
      <c r="L2205" s="6"/>
      <c r="M2205" s="5"/>
    </row>
    <row r="2206" spans="1:13">
      <c r="A2206" s="48"/>
      <c r="B2206" s="4"/>
      <c r="C2206" s="4"/>
      <c r="D2206" s="6"/>
      <c r="E2206" s="4"/>
      <c r="F2206" s="4"/>
      <c r="G2206" s="4"/>
      <c r="H2206" s="4"/>
      <c r="I2206" s="4"/>
      <c r="J2206" s="4"/>
      <c r="K2206" s="4"/>
      <c r="L2206" s="6"/>
      <c r="M2206" s="5"/>
    </row>
    <row r="2207" spans="1:13">
      <c r="A2207" s="48"/>
      <c r="B2207" s="4"/>
      <c r="C2207" s="4"/>
      <c r="D2207" s="6"/>
      <c r="E2207" s="4"/>
      <c r="F2207" s="4"/>
      <c r="G2207" s="4"/>
      <c r="H2207" s="4"/>
      <c r="I2207" s="4"/>
      <c r="J2207" s="4"/>
      <c r="K2207" s="4"/>
      <c r="L2207" s="6"/>
      <c r="M2207" s="5"/>
    </row>
    <row r="2208" spans="1:13">
      <c r="A2208" s="48"/>
      <c r="B2208" s="4"/>
      <c r="C2208" s="4"/>
      <c r="D2208" s="6"/>
      <c r="E2208" s="4"/>
      <c r="F2208" s="4"/>
      <c r="G2208" s="4"/>
      <c r="H2208" s="4"/>
      <c r="I2208" s="4"/>
      <c r="J2208" s="4"/>
      <c r="K2208" s="9"/>
      <c r="L2208" s="10"/>
      <c r="M2208" s="11"/>
    </row>
    <row r="2209" spans="1:13">
      <c r="A2209" s="48"/>
      <c r="B2209" s="4"/>
      <c r="C2209" s="4"/>
      <c r="D2209" s="6"/>
      <c r="E2209" s="4"/>
      <c r="F2209" s="4"/>
      <c r="G2209" s="4"/>
      <c r="H2209" s="4"/>
      <c r="I2209" s="4"/>
      <c r="J2209" s="4"/>
      <c r="K2209" s="4"/>
      <c r="L2209" s="6"/>
      <c r="M2209" s="5"/>
    </row>
    <row r="2210" spans="1:13">
      <c r="A2210" s="48"/>
      <c r="B2210" s="4"/>
      <c r="C2210" s="4"/>
      <c r="D2210" s="6"/>
      <c r="E2210" s="4"/>
      <c r="F2210" s="4"/>
      <c r="G2210" s="4"/>
      <c r="H2210" s="4"/>
      <c r="I2210" s="4"/>
      <c r="J2210" s="4"/>
      <c r="K2210" s="4"/>
      <c r="L2210" s="6"/>
      <c r="M2210" s="5"/>
    </row>
    <row r="2211" spans="1:13">
      <c r="A2211" s="48"/>
      <c r="B2211" s="4"/>
      <c r="C2211" s="4"/>
      <c r="D2211" s="6"/>
      <c r="E2211" s="4"/>
      <c r="F2211" s="4"/>
      <c r="G2211" s="4"/>
      <c r="H2211" s="4"/>
      <c r="I2211" s="4"/>
      <c r="J2211" s="4"/>
      <c r="K2211" s="4"/>
      <c r="L2211" s="6"/>
      <c r="M2211" s="5"/>
    </row>
    <row r="2212" spans="1:13">
      <c r="A2212" s="48"/>
      <c r="B2212" s="4"/>
      <c r="C2212" s="4"/>
      <c r="D2212" s="6"/>
      <c r="E2212" s="4"/>
      <c r="F2212" s="4"/>
      <c r="G2212" s="4"/>
      <c r="H2212" s="4"/>
      <c r="I2212" s="4"/>
      <c r="J2212" s="4"/>
      <c r="K2212" s="9"/>
      <c r="L2212" s="10"/>
      <c r="M2212" s="11"/>
    </row>
    <row r="2213" spans="1:13">
      <c r="A2213" s="48"/>
      <c r="B2213" s="4"/>
      <c r="C2213" s="4"/>
      <c r="D2213" s="6"/>
      <c r="E2213" s="4"/>
      <c r="F2213" s="4"/>
      <c r="G2213" s="4"/>
      <c r="H2213" s="4"/>
      <c r="I2213" s="4"/>
      <c r="J2213" s="4"/>
      <c r="K2213" s="4"/>
      <c r="L2213" s="6"/>
      <c r="M2213" s="5"/>
    </row>
    <row r="2214" spans="1:13">
      <c r="A2214" s="48"/>
      <c r="B2214" s="4"/>
      <c r="C2214" s="4"/>
      <c r="D2214" s="6"/>
      <c r="E2214" s="4"/>
      <c r="F2214" s="4"/>
      <c r="G2214" s="4"/>
      <c r="H2214" s="4"/>
      <c r="I2214" s="4"/>
      <c r="J2214" s="4"/>
      <c r="K2214" s="4"/>
      <c r="L2214" s="6"/>
      <c r="M2214" s="5"/>
    </row>
    <row r="2215" spans="1:13">
      <c r="A2215" s="48"/>
      <c r="B2215" s="4"/>
      <c r="C2215" s="4"/>
      <c r="D2215" s="6"/>
      <c r="E2215" s="4"/>
      <c r="F2215" s="4"/>
      <c r="G2215" s="4"/>
      <c r="H2215" s="4"/>
      <c r="I2215" s="4"/>
      <c r="J2215" s="4"/>
      <c r="K2215" s="4"/>
      <c r="L2215" s="6"/>
      <c r="M2215" s="5"/>
    </row>
    <row r="2216" spans="1:13">
      <c r="A2216" s="48"/>
      <c r="B2216" s="4"/>
      <c r="C2216" s="4"/>
      <c r="D2216" s="6"/>
      <c r="E2216" s="4"/>
      <c r="F2216" s="4"/>
      <c r="G2216" s="4"/>
      <c r="H2216" s="4"/>
      <c r="I2216" s="4"/>
      <c r="J2216" s="4"/>
      <c r="K2216" s="4"/>
      <c r="L2216" s="6"/>
      <c r="M2216" s="5"/>
    </row>
    <row r="2217" spans="1:13" ht="15.75" thickBot="1">
      <c r="A2217" s="48"/>
      <c r="B2217" s="4"/>
      <c r="C2217" s="4"/>
      <c r="D2217" s="6"/>
      <c r="E2217" s="4"/>
      <c r="F2217" s="4"/>
      <c r="G2217" s="4"/>
      <c r="H2217" s="4"/>
      <c r="I2217" s="4"/>
      <c r="J2217" s="4"/>
      <c r="K2217" s="9"/>
      <c r="L2217" s="10"/>
      <c r="M2217" s="11"/>
    </row>
    <row r="2218" spans="1:13">
      <c r="A2218" s="51"/>
      <c r="B2218" s="15"/>
      <c r="C2218" s="15"/>
      <c r="D2218" s="16"/>
      <c r="E2218" s="15"/>
      <c r="F2218" s="15"/>
      <c r="G2218" s="15"/>
      <c r="H2218" s="15"/>
      <c r="I2218" s="15"/>
      <c r="J2218" s="15"/>
      <c r="K2218" s="15"/>
      <c r="L2218" s="16"/>
      <c r="M2218" s="17"/>
    </row>
    <row r="2219" spans="1:13" ht="15.75" thickBot="1">
      <c r="A2219" s="52"/>
      <c r="B2219" s="18"/>
      <c r="C2219" s="18"/>
      <c r="D2219" s="19"/>
      <c r="E2219" s="18"/>
      <c r="F2219" s="18"/>
      <c r="G2219" s="18"/>
      <c r="H2219" s="18"/>
      <c r="I2219" s="18"/>
      <c r="J2219" s="18"/>
      <c r="K2219" s="18"/>
      <c r="L2219" s="19"/>
      <c r="M2219" s="20"/>
    </row>
    <row r="2220" spans="1:13">
      <c r="A2220" s="48"/>
      <c r="B2220" s="4"/>
      <c r="C2220" s="4"/>
      <c r="D2220" s="6"/>
      <c r="E2220" s="4"/>
      <c r="F2220" s="4"/>
      <c r="G2220" s="4"/>
      <c r="H2220" s="4"/>
      <c r="I2220" s="4"/>
      <c r="J2220" s="4"/>
      <c r="K2220" s="9"/>
      <c r="L2220" s="10"/>
      <c r="M2220" s="11"/>
    </row>
    <row r="2221" spans="1:13">
      <c r="A2221" s="48"/>
      <c r="B2221" s="4"/>
      <c r="C2221" s="4"/>
      <c r="D2221" s="6"/>
      <c r="E2221" s="4"/>
      <c r="F2221" s="4"/>
      <c r="G2221" s="4"/>
      <c r="H2221" s="4"/>
      <c r="I2221" s="4"/>
      <c r="J2221" s="4"/>
      <c r="K2221" s="4"/>
      <c r="L2221" s="6"/>
      <c r="M2221" s="5"/>
    </row>
    <row r="2222" spans="1:13">
      <c r="A2222" s="48"/>
      <c r="B2222" s="4"/>
      <c r="C2222" s="4"/>
      <c r="D2222" s="6"/>
      <c r="E2222" s="4"/>
      <c r="F2222" s="4"/>
      <c r="G2222" s="4"/>
      <c r="H2222" s="4"/>
      <c r="I2222" s="4"/>
      <c r="J2222" s="4"/>
      <c r="K2222" s="4"/>
      <c r="L2222" s="6"/>
      <c r="M2222" s="5"/>
    </row>
    <row r="2223" spans="1:13">
      <c r="A2223" s="48"/>
      <c r="B2223" s="4"/>
      <c r="C2223" s="4"/>
      <c r="D2223" s="6"/>
      <c r="E2223" s="4"/>
      <c r="F2223" s="4"/>
      <c r="G2223" s="4"/>
      <c r="H2223" s="4"/>
      <c r="I2223" s="4"/>
      <c r="J2223" s="4"/>
      <c r="K2223" s="4"/>
      <c r="L2223" s="6"/>
      <c r="M2223" s="5"/>
    </row>
    <row r="2224" spans="1:13">
      <c r="A2224" s="48"/>
      <c r="B2224" s="4"/>
      <c r="C2224" s="4"/>
      <c r="D2224" s="6"/>
      <c r="E2224" s="4"/>
      <c r="F2224" s="4"/>
      <c r="G2224" s="4"/>
      <c r="H2224" s="4"/>
      <c r="I2224" s="4"/>
      <c r="J2224" s="4"/>
      <c r="K2224" s="4"/>
      <c r="L2224" s="6"/>
      <c r="M2224" s="5"/>
    </row>
    <row r="2225" spans="1:13">
      <c r="A2225" s="48"/>
      <c r="B2225" s="4"/>
      <c r="C2225" s="4"/>
      <c r="D2225" s="6"/>
      <c r="E2225" s="4"/>
      <c r="F2225" s="4"/>
      <c r="G2225" s="4"/>
      <c r="H2225" s="4"/>
      <c r="I2225" s="4"/>
      <c r="J2225" s="4"/>
      <c r="K2225" s="4"/>
      <c r="L2225" s="6"/>
      <c r="M2225" s="5"/>
    </row>
    <row r="2226" spans="1:13">
      <c r="A2226" s="48"/>
      <c r="B2226" s="4"/>
      <c r="C2226" s="4"/>
      <c r="D2226" s="6"/>
      <c r="E2226" s="4"/>
      <c r="F2226" s="4"/>
      <c r="G2226" s="4"/>
      <c r="H2226" s="4"/>
      <c r="I2226" s="4"/>
      <c r="J2226" s="4"/>
      <c r="K2226" s="4"/>
      <c r="L2226" s="6"/>
      <c r="M2226" s="5"/>
    </row>
    <row r="2227" spans="1:13">
      <c r="A2227" s="48"/>
      <c r="B2227" s="4"/>
      <c r="C2227" s="4"/>
      <c r="D2227" s="6"/>
      <c r="E2227" s="4"/>
      <c r="F2227" s="4"/>
      <c r="G2227" s="4"/>
      <c r="H2227" s="4"/>
      <c r="I2227" s="4"/>
      <c r="J2227" s="4"/>
      <c r="K2227" s="4"/>
      <c r="L2227" s="6"/>
      <c r="M2227" s="5"/>
    </row>
    <row r="2228" spans="1:13">
      <c r="A2228" s="48"/>
      <c r="B2228" s="4"/>
      <c r="C2228" s="4"/>
      <c r="D2228" s="6"/>
      <c r="E2228" s="4"/>
      <c r="F2228" s="4"/>
      <c r="G2228" s="4"/>
      <c r="H2228" s="4"/>
      <c r="I2228" s="4"/>
      <c r="J2228" s="4"/>
      <c r="K2228" s="4"/>
      <c r="L2228" s="6"/>
      <c r="M2228" s="5"/>
    </row>
    <row r="2229" spans="1:13">
      <c r="A2229" s="48"/>
      <c r="B2229" s="4"/>
      <c r="C2229" s="4"/>
      <c r="D2229" s="6"/>
      <c r="E2229" s="4"/>
      <c r="F2229" s="4"/>
      <c r="G2229" s="4"/>
      <c r="H2229" s="4"/>
      <c r="I2229" s="4"/>
      <c r="J2229" s="4"/>
      <c r="K2229" s="4"/>
      <c r="L2229" s="6"/>
      <c r="M2229" s="5"/>
    </row>
    <row r="2230" spans="1:13">
      <c r="A2230" s="48"/>
      <c r="B2230" s="4"/>
      <c r="C2230" s="4"/>
      <c r="D2230" s="6"/>
      <c r="E2230" s="4"/>
      <c r="F2230" s="4"/>
      <c r="G2230" s="4"/>
      <c r="H2230" s="4"/>
      <c r="I2230" s="4"/>
      <c r="J2230" s="4"/>
      <c r="K2230" s="4"/>
      <c r="L2230" s="6"/>
      <c r="M2230" s="5"/>
    </row>
    <row r="2231" spans="1:13">
      <c r="A2231" s="48"/>
      <c r="B2231" s="4"/>
      <c r="C2231" s="4"/>
      <c r="D2231" s="6"/>
      <c r="E2231" s="4"/>
      <c r="F2231" s="4"/>
      <c r="G2231" s="4"/>
      <c r="H2231" s="4"/>
      <c r="I2231" s="4"/>
      <c r="J2231" s="4"/>
      <c r="K2231" s="4"/>
      <c r="L2231" s="6"/>
      <c r="M2231" s="5"/>
    </row>
    <row r="2232" spans="1:13">
      <c r="A2232" s="48"/>
      <c r="B2232" s="4"/>
      <c r="C2232" s="4"/>
      <c r="D2232" s="6"/>
      <c r="E2232" s="4"/>
      <c r="F2232" s="4"/>
      <c r="G2232" s="4"/>
      <c r="H2232" s="4"/>
      <c r="I2232" s="4"/>
      <c r="J2232" s="4"/>
      <c r="K2232" s="4"/>
      <c r="L2232" s="6"/>
      <c r="M2232" s="5"/>
    </row>
    <row r="2233" spans="1:13">
      <c r="A2233" s="48"/>
      <c r="B2233" s="4"/>
      <c r="C2233" s="4"/>
      <c r="D2233" s="6"/>
      <c r="E2233" s="4"/>
      <c r="F2233" s="4"/>
      <c r="G2233" s="4"/>
      <c r="H2233" s="4"/>
      <c r="I2233" s="4"/>
      <c r="J2233" s="4"/>
      <c r="K2233" s="4"/>
      <c r="L2233" s="6"/>
      <c r="M2233" s="5"/>
    </row>
    <row r="2234" spans="1:13">
      <c r="A2234" s="48"/>
      <c r="B2234" s="4"/>
      <c r="C2234" s="4"/>
      <c r="D2234" s="6"/>
      <c r="E2234" s="4"/>
      <c r="F2234" s="4"/>
      <c r="G2234" s="4"/>
      <c r="H2234" s="4"/>
      <c r="I2234" s="4"/>
      <c r="J2234" s="4"/>
      <c r="K2234" s="4"/>
      <c r="L2234" s="6"/>
      <c r="M2234" s="5"/>
    </row>
    <row r="2235" spans="1:13">
      <c r="A2235" s="48"/>
      <c r="B2235" s="4"/>
      <c r="C2235" s="4"/>
      <c r="D2235" s="6"/>
      <c r="E2235" s="4"/>
      <c r="F2235" s="4"/>
      <c r="G2235" s="4"/>
      <c r="H2235" s="4"/>
      <c r="I2235" s="4"/>
      <c r="J2235" s="4"/>
      <c r="K2235" s="4"/>
      <c r="L2235" s="6"/>
      <c r="M2235" s="5"/>
    </row>
    <row r="2236" spans="1:13">
      <c r="A2236" s="48"/>
      <c r="B2236" s="4"/>
      <c r="C2236" s="4"/>
      <c r="D2236" s="6"/>
      <c r="E2236" s="4"/>
      <c r="F2236" s="4"/>
      <c r="G2236" s="4"/>
      <c r="H2236" s="4"/>
      <c r="I2236" s="4"/>
      <c r="J2236" s="4"/>
      <c r="K2236" s="4"/>
      <c r="L2236" s="6"/>
      <c r="M2236" s="5"/>
    </row>
    <row r="2237" spans="1:13">
      <c r="A2237" s="48"/>
      <c r="B2237" s="4"/>
      <c r="C2237" s="4"/>
      <c r="D2237" s="6"/>
      <c r="E2237" s="4"/>
      <c r="F2237" s="4"/>
      <c r="G2237" s="4"/>
      <c r="H2237" s="4"/>
      <c r="I2237" s="4"/>
      <c r="J2237" s="4"/>
      <c r="K2237" s="4"/>
      <c r="L2237" s="6"/>
      <c r="M2237" s="5"/>
    </row>
    <row r="2238" spans="1:13">
      <c r="A2238" s="48"/>
      <c r="B2238" s="4"/>
      <c r="C2238" s="4"/>
      <c r="D2238" s="6"/>
      <c r="E2238" s="4"/>
      <c r="F2238" s="4"/>
      <c r="G2238" s="4"/>
      <c r="H2238" s="4"/>
      <c r="I2238" s="4"/>
      <c r="J2238" s="4"/>
      <c r="K2238" s="4"/>
      <c r="L2238" s="6"/>
      <c r="M2238" s="5"/>
    </row>
    <row r="2239" spans="1:13">
      <c r="A2239" s="48"/>
      <c r="B2239" s="4"/>
      <c r="C2239" s="4"/>
      <c r="D2239" s="6"/>
      <c r="E2239" s="4"/>
      <c r="F2239" s="4"/>
      <c r="G2239" s="4"/>
      <c r="H2239" s="4"/>
      <c r="I2239" s="4"/>
      <c r="J2239" s="4"/>
      <c r="K2239" s="4"/>
      <c r="L2239" s="6"/>
      <c r="M2239" s="5"/>
    </row>
    <row r="2240" spans="1:13">
      <c r="A2240" s="48"/>
      <c r="B2240" s="4"/>
      <c r="C2240" s="4"/>
      <c r="D2240" s="6"/>
      <c r="E2240" s="4"/>
      <c r="F2240" s="4"/>
      <c r="G2240" s="4"/>
      <c r="H2240" s="4"/>
      <c r="I2240" s="4"/>
      <c r="J2240" s="4"/>
      <c r="K2240" s="4"/>
      <c r="L2240" s="6"/>
      <c r="M2240" s="5"/>
    </row>
    <row r="2241" spans="1:13">
      <c r="A2241" s="48"/>
      <c r="B2241" s="4"/>
      <c r="C2241" s="4"/>
      <c r="D2241" s="6"/>
      <c r="E2241" s="4"/>
      <c r="F2241" s="4"/>
      <c r="G2241" s="4"/>
      <c r="H2241" s="4"/>
      <c r="I2241" s="4"/>
      <c r="J2241" s="4"/>
      <c r="K2241" s="4"/>
      <c r="L2241" s="6"/>
      <c r="M2241" s="5"/>
    </row>
    <row r="2242" spans="1:13">
      <c r="A2242" s="48"/>
      <c r="B2242" s="4"/>
      <c r="C2242" s="4"/>
      <c r="D2242" s="6"/>
      <c r="E2242" s="4"/>
      <c r="F2242" s="4"/>
      <c r="G2242" s="4"/>
      <c r="H2242" s="4"/>
      <c r="I2242" s="4"/>
      <c r="J2242" s="4"/>
      <c r="K2242" s="4"/>
      <c r="L2242" s="6"/>
      <c r="M2242" s="5"/>
    </row>
    <row r="2243" spans="1:13">
      <c r="A2243" s="48"/>
      <c r="B2243" s="4"/>
      <c r="C2243" s="4"/>
      <c r="D2243" s="6"/>
      <c r="E2243" s="4"/>
      <c r="F2243" s="4"/>
      <c r="G2243" s="4"/>
      <c r="H2243" s="4"/>
      <c r="I2243" s="4"/>
      <c r="J2243" s="4"/>
      <c r="K2243" s="4"/>
      <c r="L2243" s="6"/>
      <c r="M2243" s="5"/>
    </row>
    <row r="2244" spans="1:13">
      <c r="A2244" s="48"/>
      <c r="B2244" s="4"/>
      <c r="C2244" s="4"/>
      <c r="D2244" s="6"/>
      <c r="E2244" s="4"/>
      <c r="F2244" s="4"/>
      <c r="G2244" s="4"/>
      <c r="H2244" s="4"/>
      <c r="I2244" s="4"/>
      <c r="J2244" s="4"/>
      <c r="K2244" s="4"/>
      <c r="L2244" s="6"/>
      <c r="M2244" s="5"/>
    </row>
    <row r="2245" spans="1:13">
      <c r="A2245" s="48"/>
      <c r="B2245" s="4"/>
      <c r="C2245" s="4"/>
      <c r="D2245" s="6"/>
      <c r="E2245" s="4"/>
      <c r="F2245" s="4"/>
      <c r="G2245" s="4"/>
      <c r="H2245" s="4"/>
      <c r="I2245" s="4"/>
      <c r="J2245" s="4"/>
      <c r="K2245" s="9"/>
      <c r="L2245" s="10"/>
      <c r="M2245" s="11"/>
    </row>
    <row r="2246" spans="1:13">
      <c r="A2246" s="48"/>
      <c r="B2246" s="4"/>
      <c r="C2246" s="4"/>
      <c r="D2246" s="6"/>
      <c r="E2246" s="4"/>
      <c r="F2246" s="4"/>
      <c r="G2246" s="4"/>
      <c r="H2246" s="4"/>
      <c r="I2246" s="4"/>
      <c r="J2246" s="4"/>
      <c r="K2246" s="4"/>
      <c r="L2246" s="6"/>
      <c r="M2246" s="5"/>
    </row>
    <row r="2247" spans="1:13">
      <c r="A2247" s="48"/>
      <c r="B2247" s="4"/>
      <c r="C2247" s="4"/>
      <c r="D2247" s="6"/>
      <c r="E2247" s="4"/>
      <c r="F2247" s="4"/>
      <c r="G2247" s="4"/>
      <c r="H2247" s="4"/>
      <c r="I2247" s="4"/>
      <c r="J2247" s="4"/>
      <c r="K2247" s="4"/>
      <c r="L2247" s="6"/>
      <c r="M2247" s="5"/>
    </row>
    <row r="2248" spans="1:13">
      <c r="A2248" s="48"/>
      <c r="B2248" s="4"/>
      <c r="C2248" s="4"/>
      <c r="D2248" s="6"/>
      <c r="E2248" s="4"/>
      <c r="F2248" s="4"/>
      <c r="G2248" s="4"/>
      <c r="H2248" s="4"/>
      <c r="I2248" s="4"/>
      <c r="J2248" s="4"/>
      <c r="K2248" s="4"/>
      <c r="L2248" s="6"/>
      <c r="M2248" s="5"/>
    </row>
    <row r="2249" spans="1:13">
      <c r="A2249" s="48"/>
      <c r="B2249" s="4"/>
      <c r="C2249" s="4"/>
      <c r="D2249" s="6"/>
      <c r="E2249" s="4"/>
      <c r="F2249" s="4"/>
      <c r="G2249" s="4"/>
      <c r="H2249" s="4"/>
      <c r="I2249" s="4"/>
      <c r="J2249" s="4"/>
      <c r="K2249" s="9"/>
      <c r="L2249" s="10"/>
      <c r="M2249" s="11"/>
    </row>
    <row r="2250" spans="1:13">
      <c r="A2250" s="48"/>
      <c r="B2250" s="4"/>
      <c r="C2250" s="4"/>
      <c r="D2250" s="6"/>
      <c r="E2250" s="4"/>
      <c r="F2250" s="4"/>
      <c r="G2250" s="4"/>
      <c r="H2250" s="4"/>
      <c r="I2250" s="4"/>
      <c r="J2250" s="4"/>
      <c r="K2250" s="4"/>
      <c r="L2250" s="6"/>
      <c r="M2250" s="5"/>
    </row>
    <row r="2251" spans="1:13">
      <c r="A2251" s="48"/>
      <c r="B2251" s="4"/>
      <c r="C2251" s="4"/>
      <c r="D2251" s="6"/>
      <c r="E2251" s="4"/>
      <c r="F2251" s="4"/>
      <c r="G2251" s="4"/>
      <c r="H2251" s="4"/>
      <c r="I2251" s="4"/>
      <c r="J2251" s="4"/>
      <c r="K2251" s="4"/>
      <c r="L2251" s="6"/>
      <c r="M2251" s="5"/>
    </row>
    <row r="2252" spans="1:13">
      <c r="A2252" s="48"/>
      <c r="B2252" s="4"/>
      <c r="C2252" s="4"/>
      <c r="D2252" s="6"/>
      <c r="E2252" s="4"/>
      <c r="F2252" s="4"/>
      <c r="G2252" s="4"/>
      <c r="H2252" s="4"/>
      <c r="I2252" s="4"/>
      <c r="J2252" s="4"/>
      <c r="K2252" s="4"/>
      <c r="L2252" s="6"/>
      <c r="M2252" s="5"/>
    </row>
    <row r="2253" spans="1:13">
      <c r="A2253" s="48"/>
      <c r="B2253" s="4"/>
      <c r="C2253" s="4"/>
      <c r="D2253" s="6"/>
      <c r="E2253" s="4"/>
      <c r="F2253" s="4"/>
      <c r="G2253" s="4"/>
      <c r="H2253" s="4"/>
      <c r="I2253" s="4"/>
      <c r="J2253" s="4"/>
      <c r="K2253" s="4"/>
      <c r="L2253" s="6"/>
      <c r="M2253" s="5"/>
    </row>
    <row r="2254" spans="1:13">
      <c r="A2254" s="48"/>
      <c r="B2254" s="4"/>
      <c r="C2254" s="4"/>
      <c r="D2254" s="6"/>
      <c r="E2254" s="4"/>
      <c r="F2254" s="4"/>
      <c r="G2254" s="4"/>
      <c r="H2254" s="4"/>
      <c r="I2254" s="4"/>
      <c r="J2254" s="4"/>
      <c r="K2254" s="4"/>
      <c r="L2254" s="6"/>
      <c r="M2254" s="5"/>
    </row>
    <row r="2255" spans="1:13">
      <c r="A2255" s="48"/>
      <c r="B2255" s="4"/>
      <c r="C2255" s="4"/>
      <c r="D2255" s="6"/>
      <c r="E2255" s="4"/>
      <c r="F2255" s="4"/>
      <c r="G2255" s="4"/>
      <c r="H2255" s="4"/>
      <c r="I2255" s="4"/>
      <c r="J2255" s="4"/>
      <c r="K2255" s="4"/>
      <c r="L2255" s="6"/>
      <c r="M2255" s="5"/>
    </row>
    <row r="2256" spans="1:13">
      <c r="A2256" s="48"/>
      <c r="B2256" s="4"/>
      <c r="C2256" s="4"/>
      <c r="D2256" s="6"/>
      <c r="E2256" s="4"/>
      <c r="F2256" s="4"/>
      <c r="G2256" s="4"/>
      <c r="H2256" s="4"/>
      <c r="I2256" s="4"/>
      <c r="J2256" s="4"/>
      <c r="K2256" s="4"/>
      <c r="L2256" s="6"/>
      <c r="M2256" s="5"/>
    </row>
    <row r="2257" spans="1:13">
      <c r="A2257" s="48"/>
      <c r="B2257" s="4"/>
      <c r="C2257" s="4"/>
      <c r="D2257" s="6"/>
      <c r="E2257" s="4"/>
      <c r="F2257" s="4"/>
      <c r="G2257" s="4"/>
      <c r="H2257" s="4"/>
      <c r="I2257" s="4"/>
      <c r="J2257" s="4"/>
      <c r="K2257" s="4"/>
      <c r="L2257" s="6"/>
      <c r="M2257" s="5"/>
    </row>
    <row r="2258" spans="1:13">
      <c r="A2258" s="48"/>
      <c r="B2258" s="4"/>
      <c r="C2258" s="4"/>
      <c r="D2258" s="6"/>
      <c r="E2258" s="4"/>
      <c r="F2258" s="4"/>
      <c r="G2258" s="4"/>
      <c r="H2258" s="4"/>
      <c r="I2258" s="4"/>
      <c r="J2258" s="4"/>
      <c r="K2258" s="4"/>
      <c r="L2258" s="6"/>
      <c r="M2258" s="5"/>
    </row>
    <row r="2259" spans="1:13">
      <c r="A2259" s="48"/>
      <c r="B2259" s="4"/>
      <c r="C2259" s="4"/>
      <c r="D2259" s="6"/>
      <c r="E2259" s="4"/>
      <c r="F2259" s="4"/>
      <c r="G2259" s="4"/>
      <c r="H2259" s="4"/>
      <c r="I2259" s="4"/>
      <c r="J2259" s="4"/>
      <c r="K2259" s="4"/>
      <c r="L2259" s="6"/>
      <c r="M2259" s="5"/>
    </row>
    <row r="2260" spans="1:13">
      <c r="A2260" s="48"/>
      <c r="B2260" s="4"/>
      <c r="C2260" s="4"/>
      <c r="D2260" s="6"/>
      <c r="E2260" s="4"/>
      <c r="F2260" s="4"/>
      <c r="G2260" s="4"/>
      <c r="H2260" s="4"/>
      <c r="I2260" s="4"/>
      <c r="J2260" s="4"/>
      <c r="K2260" s="4"/>
      <c r="L2260" s="6"/>
      <c r="M2260" s="5"/>
    </row>
    <row r="2261" spans="1:13">
      <c r="A2261" s="48"/>
      <c r="B2261" s="4"/>
      <c r="C2261" s="4"/>
      <c r="D2261" s="6"/>
      <c r="E2261" s="4"/>
      <c r="F2261" s="4"/>
      <c r="G2261" s="4"/>
      <c r="H2261" s="4"/>
      <c r="I2261" s="4"/>
      <c r="J2261" s="4"/>
      <c r="K2261" s="4"/>
      <c r="L2261" s="6"/>
      <c r="M2261" s="5"/>
    </row>
    <row r="2262" spans="1:13">
      <c r="A2262" s="48"/>
      <c r="B2262" s="4"/>
      <c r="C2262" s="4"/>
      <c r="D2262" s="6"/>
      <c r="E2262" s="4"/>
      <c r="F2262" s="4"/>
      <c r="G2262" s="4"/>
      <c r="H2262" s="4"/>
      <c r="I2262" s="4"/>
      <c r="J2262" s="4"/>
      <c r="K2262" s="4"/>
      <c r="L2262" s="6"/>
      <c r="M2262" s="5"/>
    </row>
    <row r="2263" spans="1:13">
      <c r="A2263" s="48"/>
      <c r="B2263" s="4"/>
      <c r="C2263" s="4"/>
      <c r="D2263" s="6"/>
      <c r="E2263" s="4"/>
      <c r="F2263" s="4"/>
      <c r="G2263" s="4"/>
      <c r="H2263" s="4"/>
      <c r="I2263" s="4"/>
      <c r="J2263" s="4"/>
      <c r="K2263" s="4"/>
      <c r="L2263" s="6"/>
      <c r="M2263" s="5"/>
    </row>
    <row r="2264" spans="1:13">
      <c r="A2264" s="48"/>
      <c r="B2264" s="4"/>
      <c r="C2264" s="4"/>
      <c r="D2264" s="6"/>
      <c r="E2264" s="4"/>
      <c r="F2264" s="4"/>
      <c r="G2264" s="4"/>
      <c r="H2264" s="4"/>
      <c r="I2264" s="4"/>
      <c r="J2264" s="4"/>
      <c r="K2264" s="4"/>
      <c r="L2264" s="6"/>
      <c r="M2264" s="5"/>
    </row>
    <row r="2265" spans="1:13">
      <c r="A2265" s="48"/>
      <c r="B2265" s="4"/>
      <c r="C2265" s="4"/>
      <c r="D2265" s="6"/>
      <c r="E2265" s="4"/>
      <c r="F2265" s="4"/>
      <c r="G2265" s="4"/>
      <c r="H2265" s="4"/>
      <c r="I2265" s="4"/>
      <c r="J2265" s="4"/>
      <c r="K2265" s="9"/>
      <c r="L2265" s="10"/>
      <c r="M2265" s="11"/>
    </row>
    <row r="2266" spans="1:13">
      <c r="A2266" s="48"/>
      <c r="B2266" s="4"/>
      <c r="C2266" s="4"/>
      <c r="D2266" s="6"/>
      <c r="E2266" s="4"/>
      <c r="F2266" s="4"/>
      <c r="G2266" s="4"/>
      <c r="H2266" s="4"/>
      <c r="I2266" s="4"/>
      <c r="J2266" s="4"/>
      <c r="K2266" s="4"/>
      <c r="L2266" s="6"/>
      <c r="M2266" s="5"/>
    </row>
    <row r="2267" spans="1:13">
      <c r="A2267" s="48"/>
      <c r="B2267" s="4"/>
      <c r="C2267" s="4"/>
      <c r="D2267" s="6"/>
      <c r="E2267" s="4"/>
      <c r="F2267" s="4"/>
      <c r="G2267" s="4"/>
      <c r="H2267" s="4"/>
      <c r="I2267" s="4"/>
      <c r="J2267" s="4"/>
      <c r="K2267" s="4"/>
      <c r="L2267" s="6"/>
      <c r="M2267" s="5"/>
    </row>
    <row r="2268" spans="1:13">
      <c r="A2268" s="48"/>
      <c r="B2268" s="4"/>
      <c r="C2268" s="4"/>
      <c r="D2268" s="6"/>
      <c r="E2268" s="4"/>
      <c r="F2268" s="4"/>
      <c r="G2268" s="4"/>
      <c r="H2268" s="4"/>
      <c r="I2268" s="4"/>
      <c r="J2268" s="4"/>
      <c r="K2268" s="4"/>
      <c r="L2268" s="6"/>
      <c r="M2268" s="5"/>
    </row>
    <row r="2269" spans="1:13">
      <c r="A2269" s="48"/>
      <c r="B2269" s="4"/>
      <c r="C2269" s="4"/>
      <c r="D2269" s="6"/>
      <c r="E2269" s="4"/>
      <c r="F2269" s="4"/>
      <c r="G2269" s="4"/>
      <c r="H2269" s="4"/>
      <c r="I2269" s="4"/>
      <c r="J2269" s="4"/>
      <c r="K2269" s="4"/>
      <c r="L2269" s="6"/>
      <c r="M2269" s="5"/>
    </row>
    <row r="2270" spans="1:13">
      <c r="A2270" s="48"/>
      <c r="B2270" s="4"/>
      <c r="C2270" s="4"/>
      <c r="D2270" s="6"/>
      <c r="E2270" s="4"/>
      <c r="F2270" s="4"/>
      <c r="G2270" s="4"/>
      <c r="H2270" s="4"/>
      <c r="I2270" s="4"/>
      <c r="J2270" s="4"/>
      <c r="K2270" s="4"/>
      <c r="L2270" s="6"/>
      <c r="M2270" s="5"/>
    </row>
    <row r="2271" spans="1:13">
      <c r="A2271" s="48"/>
      <c r="B2271" s="4"/>
      <c r="C2271" s="4"/>
      <c r="D2271" s="6"/>
      <c r="E2271" s="4"/>
      <c r="F2271" s="4"/>
      <c r="G2271" s="4"/>
      <c r="H2271" s="4"/>
      <c r="I2271" s="4"/>
      <c r="J2271" s="4"/>
      <c r="K2271" s="4"/>
      <c r="L2271" s="6"/>
      <c r="M2271" s="5"/>
    </row>
    <row r="2272" spans="1:13">
      <c r="A2272" s="48"/>
      <c r="B2272" s="4"/>
      <c r="C2272" s="4"/>
      <c r="D2272" s="6"/>
      <c r="E2272" s="4"/>
      <c r="F2272" s="4"/>
      <c r="G2272" s="4"/>
      <c r="H2272" s="4"/>
      <c r="I2272" s="4"/>
      <c r="J2272" s="4"/>
      <c r="K2272" s="4"/>
      <c r="L2272" s="6"/>
      <c r="M2272" s="5"/>
    </row>
    <row r="2273" spans="1:13">
      <c r="A2273" s="48"/>
      <c r="B2273" s="4"/>
      <c r="C2273" s="4"/>
      <c r="D2273" s="6"/>
      <c r="E2273" s="4"/>
      <c r="F2273" s="4"/>
      <c r="G2273" s="4"/>
      <c r="H2273" s="4"/>
      <c r="I2273" s="4"/>
      <c r="J2273" s="4"/>
      <c r="K2273" s="4"/>
      <c r="L2273" s="6"/>
      <c r="M2273" s="5"/>
    </row>
    <row r="2274" spans="1:13">
      <c r="A2274" s="48"/>
      <c r="B2274" s="4"/>
      <c r="C2274" s="4"/>
      <c r="D2274" s="6"/>
      <c r="E2274" s="4"/>
      <c r="F2274" s="4"/>
      <c r="G2274" s="4"/>
      <c r="H2274" s="4"/>
      <c r="I2274" s="4"/>
      <c r="J2274" s="4"/>
      <c r="K2274" s="9"/>
      <c r="L2274" s="10"/>
      <c r="M2274" s="11"/>
    </row>
    <row r="2275" spans="1:13">
      <c r="A2275" s="48"/>
      <c r="B2275" s="4"/>
      <c r="C2275" s="4"/>
      <c r="D2275" s="6"/>
      <c r="E2275" s="4"/>
      <c r="F2275" s="4"/>
      <c r="G2275" s="4"/>
      <c r="H2275" s="4"/>
      <c r="I2275" s="4"/>
      <c r="J2275" s="4"/>
      <c r="K2275" s="9"/>
      <c r="L2275" s="10"/>
      <c r="M2275" s="11"/>
    </row>
    <row r="2276" spans="1:13">
      <c r="A2276" s="48"/>
      <c r="B2276" s="4"/>
      <c r="C2276" s="4"/>
      <c r="D2276" s="6"/>
      <c r="E2276" s="4"/>
      <c r="F2276" s="4"/>
      <c r="G2276" s="4"/>
      <c r="H2276" s="4"/>
      <c r="I2276" s="4"/>
      <c r="J2276" s="4"/>
      <c r="K2276" s="4"/>
      <c r="L2276" s="6"/>
      <c r="M2276" s="5"/>
    </row>
    <row r="2277" spans="1:13">
      <c r="A2277" s="48"/>
      <c r="B2277" s="4"/>
      <c r="C2277" s="4"/>
      <c r="D2277" s="6"/>
      <c r="E2277" s="4"/>
      <c r="F2277" s="4"/>
      <c r="G2277" s="4"/>
      <c r="H2277" s="4"/>
      <c r="I2277" s="4"/>
      <c r="J2277" s="4"/>
      <c r="K2277" s="4"/>
      <c r="L2277" s="6"/>
      <c r="M2277" s="5"/>
    </row>
    <row r="2278" spans="1:13">
      <c r="A2278" s="48"/>
      <c r="B2278" s="4"/>
      <c r="C2278" s="4"/>
      <c r="D2278" s="6"/>
      <c r="E2278" s="4"/>
      <c r="F2278" s="4"/>
      <c r="G2278" s="4"/>
      <c r="H2278" s="4"/>
      <c r="I2278" s="4"/>
      <c r="J2278" s="4"/>
      <c r="K2278" s="4"/>
      <c r="L2278" s="6"/>
      <c r="M2278" s="5"/>
    </row>
    <row r="2279" spans="1:13">
      <c r="A2279" s="48"/>
      <c r="B2279" s="4"/>
      <c r="C2279" s="4"/>
      <c r="D2279" s="6"/>
      <c r="E2279" s="4"/>
      <c r="F2279" s="4"/>
      <c r="G2279" s="4"/>
      <c r="H2279" s="4"/>
      <c r="I2279" s="4"/>
      <c r="J2279" s="4"/>
      <c r="K2279" s="4"/>
      <c r="L2279" s="6"/>
      <c r="M2279" s="5"/>
    </row>
    <row r="2280" spans="1:13">
      <c r="A2280" s="48"/>
      <c r="B2280" s="4"/>
      <c r="C2280" s="4"/>
      <c r="D2280" s="6"/>
      <c r="E2280" s="4"/>
      <c r="F2280" s="4"/>
      <c r="G2280" s="4"/>
      <c r="H2280" s="4"/>
      <c r="I2280" s="4"/>
      <c r="J2280" s="4"/>
      <c r="K2280" s="4"/>
      <c r="L2280" s="6"/>
      <c r="M2280" s="5"/>
    </row>
    <row r="2281" spans="1:13">
      <c r="A2281" s="48"/>
      <c r="B2281" s="4"/>
      <c r="C2281" s="4"/>
      <c r="D2281" s="6"/>
      <c r="E2281" s="4"/>
      <c r="F2281" s="4"/>
      <c r="G2281" s="4"/>
      <c r="H2281" s="4"/>
      <c r="I2281" s="4"/>
      <c r="J2281" s="4"/>
      <c r="K2281" s="4"/>
      <c r="L2281" s="6"/>
      <c r="M2281" s="5"/>
    </row>
    <row r="2282" spans="1:13">
      <c r="A2282" s="48"/>
      <c r="B2282" s="4"/>
      <c r="C2282" s="4"/>
      <c r="D2282" s="6"/>
      <c r="E2282" s="4"/>
      <c r="F2282" s="4"/>
      <c r="G2282" s="4"/>
      <c r="H2282" s="4"/>
      <c r="I2282" s="4"/>
      <c r="J2282" s="4"/>
      <c r="K2282" s="4"/>
      <c r="L2282" s="6"/>
      <c r="M2282" s="5"/>
    </row>
    <row r="2283" spans="1:13">
      <c r="A2283" s="48"/>
      <c r="B2283" s="4"/>
      <c r="C2283" s="4"/>
      <c r="D2283" s="6"/>
      <c r="E2283" s="4"/>
      <c r="F2283" s="4"/>
      <c r="G2283" s="4"/>
      <c r="H2283" s="4"/>
      <c r="I2283" s="4"/>
      <c r="J2283" s="4"/>
      <c r="K2283" s="4"/>
      <c r="L2283" s="6"/>
      <c r="M2283" s="5"/>
    </row>
    <row r="2284" spans="1:13">
      <c r="A2284" s="48"/>
      <c r="B2284" s="4"/>
      <c r="C2284" s="4"/>
      <c r="D2284" s="6"/>
      <c r="E2284" s="4"/>
      <c r="F2284" s="4"/>
      <c r="G2284" s="4"/>
      <c r="H2284" s="4"/>
      <c r="I2284" s="4"/>
      <c r="J2284" s="4"/>
      <c r="K2284" s="4"/>
      <c r="L2284" s="6"/>
      <c r="M2284" s="5"/>
    </row>
    <row r="2285" spans="1:13">
      <c r="A2285" s="48"/>
      <c r="B2285" s="4"/>
      <c r="C2285" s="4"/>
      <c r="D2285" s="6"/>
      <c r="E2285" s="4"/>
      <c r="F2285" s="4"/>
      <c r="G2285" s="4"/>
      <c r="H2285" s="4"/>
      <c r="I2285" s="4"/>
      <c r="J2285" s="4"/>
      <c r="K2285" s="9"/>
      <c r="L2285" s="10"/>
      <c r="M2285" s="11"/>
    </row>
    <row r="2286" spans="1:13">
      <c r="A2286" s="48"/>
      <c r="B2286" s="4"/>
      <c r="C2286" s="4"/>
      <c r="D2286" s="6"/>
      <c r="E2286" s="4"/>
      <c r="F2286" s="4"/>
      <c r="G2286" s="4"/>
      <c r="H2286" s="4"/>
      <c r="I2286" s="4"/>
      <c r="J2286" s="4"/>
      <c r="K2286" s="9"/>
      <c r="L2286" s="10"/>
      <c r="M2286" s="11"/>
    </row>
    <row r="2287" spans="1:13">
      <c r="A2287" s="48"/>
      <c r="B2287" s="4"/>
      <c r="C2287" s="4"/>
      <c r="D2287" s="6"/>
      <c r="E2287" s="4"/>
      <c r="F2287" s="4"/>
      <c r="G2287" s="4"/>
      <c r="H2287" s="4"/>
      <c r="I2287" s="4"/>
      <c r="J2287" s="4"/>
      <c r="K2287" s="4"/>
      <c r="L2287" s="6"/>
      <c r="M2287" s="5"/>
    </row>
    <row r="2288" spans="1:13">
      <c r="A2288" s="48"/>
      <c r="B2288" s="4"/>
      <c r="C2288" s="4"/>
      <c r="D2288" s="6"/>
      <c r="E2288" s="4"/>
      <c r="F2288" s="4"/>
      <c r="G2288" s="4"/>
      <c r="H2288" s="4"/>
      <c r="I2288" s="4"/>
      <c r="J2288" s="4"/>
      <c r="K2288" s="4"/>
      <c r="L2288" s="6"/>
      <c r="M2288" s="5"/>
    </row>
    <row r="2289" spans="1:13">
      <c r="A2289" s="48"/>
      <c r="B2289" s="4"/>
      <c r="C2289" s="4"/>
      <c r="D2289" s="6"/>
      <c r="E2289" s="4"/>
      <c r="F2289" s="4"/>
      <c r="G2289" s="4"/>
      <c r="H2289" s="4"/>
      <c r="I2289" s="4"/>
      <c r="J2289" s="4"/>
      <c r="K2289" s="4"/>
      <c r="L2289" s="6"/>
      <c r="M2289" s="5"/>
    </row>
    <row r="2290" spans="1:13">
      <c r="A2290" s="48"/>
      <c r="B2290" s="4"/>
      <c r="C2290" s="4"/>
      <c r="D2290" s="6"/>
      <c r="E2290" s="4"/>
      <c r="F2290" s="4"/>
      <c r="G2290" s="4"/>
      <c r="H2290" s="4"/>
      <c r="I2290" s="4"/>
      <c r="J2290" s="4"/>
      <c r="K2290" s="4"/>
      <c r="L2290" s="6"/>
      <c r="M2290" s="5"/>
    </row>
    <row r="2291" spans="1:13">
      <c r="A2291" s="48"/>
      <c r="B2291" s="4"/>
      <c r="C2291" s="4"/>
      <c r="D2291" s="6"/>
      <c r="E2291" s="4"/>
      <c r="F2291" s="4"/>
      <c r="G2291" s="4"/>
      <c r="H2291" s="4"/>
      <c r="I2291" s="4"/>
      <c r="J2291" s="4"/>
      <c r="K2291" s="4"/>
      <c r="L2291" s="6"/>
      <c r="M2291" s="5"/>
    </row>
    <row r="2292" spans="1:13">
      <c r="A2292" s="48"/>
      <c r="B2292" s="4"/>
      <c r="C2292" s="4"/>
      <c r="D2292" s="6"/>
      <c r="E2292" s="4"/>
      <c r="F2292" s="4"/>
      <c r="G2292" s="4"/>
      <c r="H2292" s="4"/>
      <c r="I2292" s="4"/>
      <c r="J2292" s="4"/>
      <c r="K2292" s="4"/>
      <c r="L2292" s="6"/>
      <c r="M2292" s="5"/>
    </row>
    <row r="2293" spans="1:13">
      <c r="A2293" s="48"/>
      <c r="B2293" s="4"/>
      <c r="C2293" s="4"/>
      <c r="D2293" s="6"/>
      <c r="E2293" s="4"/>
      <c r="F2293" s="4"/>
      <c r="G2293" s="4"/>
      <c r="H2293" s="4"/>
      <c r="I2293" s="4"/>
      <c r="J2293" s="4"/>
      <c r="K2293" s="9"/>
      <c r="L2293" s="10"/>
      <c r="M2293" s="11"/>
    </row>
    <row r="2294" spans="1:13">
      <c r="A2294" s="48"/>
      <c r="B2294" s="4"/>
      <c r="C2294" s="4"/>
      <c r="D2294" s="6"/>
      <c r="E2294" s="4"/>
      <c r="F2294" s="4"/>
      <c r="G2294" s="4"/>
      <c r="H2294" s="4"/>
      <c r="I2294" s="4"/>
      <c r="J2294" s="4"/>
      <c r="K2294" s="4"/>
      <c r="L2294" s="6"/>
      <c r="M2294" s="5"/>
    </row>
    <row r="2295" spans="1:13">
      <c r="A2295" s="48"/>
      <c r="B2295" s="4"/>
      <c r="C2295" s="4"/>
      <c r="D2295" s="6"/>
      <c r="E2295" s="4"/>
      <c r="F2295" s="4"/>
      <c r="G2295" s="4"/>
      <c r="H2295" s="4"/>
      <c r="I2295" s="4"/>
      <c r="J2295" s="4"/>
      <c r="K2295" s="4"/>
      <c r="L2295" s="6"/>
      <c r="M2295" s="5"/>
    </row>
    <row r="2296" spans="1:13">
      <c r="A2296" s="48"/>
      <c r="B2296" s="4"/>
      <c r="C2296" s="4"/>
      <c r="D2296" s="6"/>
      <c r="E2296" s="4"/>
      <c r="F2296" s="4"/>
      <c r="G2296" s="4"/>
      <c r="H2296" s="4"/>
      <c r="I2296" s="4"/>
      <c r="J2296" s="4"/>
      <c r="K2296" s="4"/>
      <c r="L2296" s="6"/>
      <c r="M2296" s="5"/>
    </row>
    <row r="2297" spans="1:13">
      <c r="A2297" s="48"/>
      <c r="B2297" s="4"/>
      <c r="C2297" s="4"/>
      <c r="D2297" s="6"/>
      <c r="E2297" s="4"/>
      <c r="F2297" s="4"/>
      <c r="G2297" s="4"/>
      <c r="H2297" s="4"/>
      <c r="I2297" s="4"/>
      <c r="J2297" s="4"/>
      <c r="K2297" s="4"/>
      <c r="L2297" s="6"/>
      <c r="M2297" s="5"/>
    </row>
    <row r="2298" spans="1:13">
      <c r="A2298" s="48"/>
      <c r="B2298" s="4"/>
      <c r="C2298" s="4"/>
      <c r="D2298" s="6"/>
      <c r="E2298" s="4"/>
      <c r="F2298" s="4"/>
      <c r="G2298" s="4"/>
      <c r="H2298" s="4"/>
      <c r="I2298" s="4"/>
      <c r="J2298" s="4"/>
      <c r="K2298" s="4"/>
      <c r="L2298" s="6"/>
      <c r="M2298" s="5"/>
    </row>
    <row r="2299" spans="1:13">
      <c r="A2299" s="48"/>
      <c r="B2299" s="4"/>
      <c r="C2299" s="4"/>
      <c r="D2299" s="6"/>
      <c r="E2299" s="4"/>
      <c r="F2299" s="4"/>
      <c r="G2299" s="4"/>
      <c r="H2299" s="4"/>
      <c r="I2299" s="4"/>
      <c r="J2299" s="4"/>
      <c r="K2299" s="4"/>
      <c r="L2299" s="6"/>
      <c r="M2299" s="5"/>
    </row>
    <row r="2300" spans="1:13">
      <c r="A2300" s="48"/>
      <c r="B2300" s="4"/>
      <c r="C2300" s="4"/>
      <c r="D2300" s="6"/>
      <c r="E2300" s="4"/>
      <c r="F2300" s="4"/>
      <c r="G2300" s="4"/>
      <c r="H2300" s="4"/>
      <c r="I2300" s="4"/>
      <c r="J2300" s="4"/>
      <c r="K2300" s="4"/>
      <c r="L2300" s="6"/>
      <c r="M2300" s="5"/>
    </row>
    <row r="2301" spans="1:13">
      <c r="A2301" s="48"/>
      <c r="B2301" s="4"/>
      <c r="C2301" s="4"/>
      <c r="D2301" s="6"/>
      <c r="E2301" s="4"/>
      <c r="F2301" s="4"/>
      <c r="G2301" s="4"/>
      <c r="H2301" s="4"/>
      <c r="I2301" s="4"/>
      <c r="J2301" s="4"/>
      <c r="K2301" s="4"/>
      <c r="L2301" s="6"/>
      <c r="M2301" s="5"/>
    </row>
    <row r="2302" spans="1:13">
      <c r="A2302" s="48"/>
      <c r="B2302" s="4"/>
      <c r="C2302" s="4"/>
      <c r="D2302" s="6"/>
      <c r="E2302" s="4"/>
      <c r="F2302" s="4"/>
      <c r="G2302" s="4"/>
      <c r="H2302" s="4"/>
      <c r="I2302" s="4"/>
      <c r="J2302" s="4"/>
      <c r="K2302" s="9"/>
      <c r="L2302" s="10"/>
      <c r="M2302" s="11"/>
    </row>
    <row r="2303" spans="1:13">
      <c r="A2303" s="48"/>
      <c r="B2303" s="4"/>
      <c r="C2303" s="4"/>
      <c r="D2303" s="6"/>
      <c r="E2303" s="4"/>
      <c r="F2303" s="4"/>
      <c r="G2303" s="4"/>
      <c r="H2303" s="4"/>
      <c r="I2303" s="4"/>
      <c r="J2303" s="4"/>
      <c r="K2303" s="9"/>
      <c r="L2303" s="10"/>
      <c r="M2303" s="11"/>
    </row>
    <row r="2304" spans="1:13">
      <c r="A2304" s="48"/>
      <c r="B2304" s="4"/>
      <c r="C2304" s="4"/>
      <c r="D2304" s="6"/>
      <c r="E2304" s="4"/>
      <c r="F2304" s="4"/>
      <c r="G2304" s="4"/>
      <c r="H2304" s="4"/>
      <c r="I2304" s="4"/>
      <c r="J2304" s="4"/>
      <c r="K2304" s="4"/>
      <c r="L2304" s="6"/>
      <c r="M2304" s="5"/>
    </row>
    <row r="2305" spans="1:13">
      <c r="A2305" s="48"/>
      <c r="B2305" s="4"/>
      <c r="C2305" s="4"/>
      <c r="D2305" s="6"/>
      <c r="E2305" s="4"/>
      <c r="F2305" s="4"/>
      <c r="G2305" s="4"/>
      <c r="H2305" s="4"/>
      <c r="I2305" s="4"/>
      <c r="J2305" s="4"/>
      <c r="K2305" s="4"/>
      <c r="L2305" s="6"/>
      <c r="M2305" s="5"/>
    </row>
    <row r="2306" spans="1:13">
      <c r="A2306" s="48"/>
      <c r="B2306" s="4"/>
      <c r="C2306" s="4"/>
      <c r="D2306" s="6"/>
      <c r="E2306" s="4"/>
      <c r="F2306" s="4"/>
      <c r="G2306" s="4"/>
      <c r="H2306" s="4"/>
      <c r="I2306" s="4"/>
      <c r="J2306" s="4"/>
      <c r="K2306" s="4"/>
      <c r="L2306" s="6"/>
      <c r="M2306" s="5"/>
    </row>
    <row r="2307" spans="1:13">
      <c r="A2307" s="48"/>
      <c r="B2307" s="4"/>
      <c r="C2307" s="4"/>
      <c r="D2307" s="6"/>
      <c r="E2307" s="4"/>
      <c r="F2307" s="4"/>
      <c r="G2307" s="4"/>
      <c r="H2307" s="4"/>
      <c r="I2307" s="4"/>
      <c r="J2307" s="4"/>
      <c r="K2307" s="4"/>
      <c r="L2307" s="6"/>
      <c r="M2307" s="5"/>
    </row>
    <row r="2308" spans="1:13">
      <c r="A2308" s="48"/>
      <c r="B2308" s="4"/>
      <c r="C2308" s="4"/>
      <c r="D2308" s="6"/>
      <c r="E2308" s="4"/>
      <c r="F2308" s="4"/>
      <c r="G2308" s="4"/>
      <c r="H2308" s="4"/>
      <c r="I2308" s="4"/>
      <c r="J2308" s="4"/>
      <c r="K2308" s="4"/>
      <c r="L2308" s="6"/>
      <c r="M2308" s="5"/>
    </row>
    <row r="2309" spans="1:13">
      <c r="A2309" s="48"/>
      <c r="B2309" s="4"/>
      <c r="C2309" s="4"/>
      <c r="D2309" s="6"/>
      <c r="E2309" s="4"/>
      <c r="F2309" s="4"/>
      <c r="G2309" s="4"/>
      <c r="H2309" s="4"/>
      <c r="I2309" s="4"/>
      <c r="J2309" s="4"/>
      <c r="K2309" s="4"/>
      <c r="L2309" s="6"/>
      <c r="M2309" s="5"/>
    </row>
    <row r="2310" spans="1:13">
      <c r="A2310" s="48"/>
      <c r="B2310" s="4"/>
      <c r="C2310" s="4"/>
      <c r="D2310" s="6"/>
      <c r="E2310" s="4"/>
      <c r="F2310" s="4"/>
      <c r="G2310" s="4"/>
      <c r="H2310" s="4"/>
      <c r="I2310" s="4"/>
      <c r="J2310" s="4"/>
      <c r="K2310" s="4"/>
      <c r="L2310" s="6"/>
      <c r="M2310" s="5"/>
    </row>
    <row r="2311" spans="1:13">
      <c r="A2311" s="48"/>
      <c r="B2311" s="4"/>
      <c r="C2311" s="4"/>
      <c r="D2311" s="6"/>
      <c r="E2311" s="4"/>
      <c r="F2311" s="4"/>
      <c r="G2311" s="4"/>
      <c r="H2311" s="4"/>
      <c r="I2311" s="4"/>
      <c r="J2311" s="4"/>
      <c r="K2311" s="4"/>
      <c r="L2311" s="6"/>
      <c r="M2311" s="5"/>
    </row>
    <row r="2312" spans="1:13">
      <c r="A2312" s="48"/>
      <c r="B2312" s="4"/>
      <c r="C2312" s="4"/>
      <c r="D2312" s="6"/>
      <c r="E2312" s="4"/>
      <c r="F2312" s="4"/>
      <c r="G2312" s="4"/>
      <c r="H2312" s="4"/>
      <c r="I2312" s="4"/>
      <c r="J2312" s="4"/>
      <c r="K2312" s="4"/>
      <c r="L2312" s="6"/>
      <c r="M2312" s="5"/>
    </row>
    <row r="2313" spans="1:13">
      <c r="A2313" s="48"/>
      <c r="B2313" s="4"/>
      <c r="C2313" s="4"/>
      <c r="D2313" s="6"/>
      <c r="E2313" s="4"/>
      <c r="F2313" s="4"/>
      <c r="G2313" s="4"/>
      <c r="H2313" s="4"/>
      <c r="I2313" s="4"/>
      <c r="J2313" s="4"/>
      <c r="K2313" s="4"/>
      <c r="L2313" s="6"/>
      <c r="M2313" s="5"/>
    </row>
    <row r="2314" spans="1:13">
      <c r="A2314" s="48"/>
      <c r="B2314" s="4"/>
      <c r="C2314" s="4"/>
      <c r="D2314" s="6"/>
      <c r="E2314" s="4"/>
      <c r="F2314" s="4"/>
      <c r="G2314" s="4"/>
      <c r="H2314" s="4"/>
      <c r="I2314" s="4"/>
      <c r="J2314" s="4"/>
      <c r="K2314" s="4"/>
      <c r="L2314" s="6"/>
      <c r="M2314" s="5"/>
    </row>
    <row r="2315" spans="1:13">
      <c r="A2315" s="48"/>
      <c r="B2315" s="4"/>
      <c r="C2315" s="4"/>
      <c r="D2315" s="6"/>
      <c r="E2315" s="4"/>
      <c r="F2315" s="4"/>
      <c r="G2315" s="4"/>
      <c r="H2315" s="4"/>
      <c r="I2315" s="4"/>
      <c r="J2315" s="4"/>
      <c r="K2315" s="4"/>
      <c r="L2315" s="6"/>
      <c r="M2315" s="5"/>
    </row>
    <row r="2316" spans="1:13">
      <c r="A2316" s="48"/>
      <c r="B2316" s="4"/>
      <c r="C2316" s="4"/>
      <c r="D2316" s="6"/>
      <c r="E2316" s="4"/>
      <c r="F2316" s="4"/>
      <c r="G2316" s="4"/>
      <c r="H2316" s="4"/>
      <c r="I2316" s="4"/>
      <c r="J2316" s="4"/>
      <c r="K2316" s="4"/>
      <c r="L2316" s="6"/>
      <c r="M2316" s="5"/>
    </row>
    <row r="2317" spans="1:13">
      <c r="A2317" s="48"/>
      <c r="B2317" s="4"/>
      <c r="C2317" s="4"/>
      <c r="D2317" s="6"/>
      <c r="E2317" s="4"/>
      <c r="F2317" s="4"/>
      <c r="G2317" s="4"/>
      <c r="H2317" s="4"/>
      <c r="I2317" s="4"/>
      <c r="J2317" s="4"/>
      <c r="K2317" s="4"/>
      <c r="L2317" s="6"/>
      <c r="M2317" s="5"/>
    </row>
    <row r="2318" spans="1:13">
      <c r="A2318" s="48"/>
      <c r="B2318" s="4"/>
      <c r="C2318" s="4"/>
      <c r="D2318" s="6"/>
      <c r="E2318" s="4"/>
      <c r="F2318" s="4"/>
      <c r="G2318" s="4"/>
      <c r="H2318" s="4"/>
      <c r="I2318" s="4"/>
      <c r="J2318" s="4"/>
      <c r="K2318" s="4"/>
      <c r="L2318" s="6"/>
      <c r="M2318" s="5"/>
    </row>
    <row r="2319" spans="1:13">
      <c r="A2319" s="48"/>
      <c r="B2319" s="4"/>
      <c r="C2319" s="4"/>
      <c r="D2319" s="6"/>
      <c r="E2319" s="4"/>
      <c r="F2319" s="4"/>
      <c r="G2319" s="4"/>
      <c r="H2319" s="4"/>
      <c r="I2319" s="4"/>
      <c r="J2319" s="4"/>
      <c r="K2319" s="4"/>
      <c r="L2319" s="6"/>
      <c r="M2319" s="5"/>
    </row>
    <row r="2320" spans="1:13">
      <c r="A2320" s="48"/>
      <c r="B2320" s="4"/>
      <c r="C2320" s="4"/>
      <c r="D2320" s="6"/>
      <c r="E2320" s="4"/>
      <c r="F2320" s="4"/>
      <c r="G2320" s="4"/>
      <c r="H2320" s="4"/>
      <c r="I2320" s="4"/>
      <c r="J2320" s="4"/>
      <c r="K2320" s="4"/>
      <c r="L2320" s="6"/>
      <c r="M2320" s="5"/>
    </row>
    <row r="2321" spans="1:13">
      <c r="A2321" s="48"/>
      <c r="B2321" s="4"/>
      <c r="C2321" s="4"/>
      <c r="D2321" s="6"/>
      <c r="E2321" s="4"/>
      <c r="F2321" s="4"/>
      <c r="G2321" s="4"/>
      <c r="H2321" s="4"/>
      <c r="I2321" s="4"/>
      <c r="J2321" s="4"/>
      <c r="K2321" s="4"/>
      <c r="L2321" s="6"/>
      <c r="M2321" s="5"/>
    </row>
    <row r="2322" spans="1:13">
      <c r="A2322" s="48"/>
      <c r="B2322" s="4"/>
      <c r="C2322" s="4"/>
      <c r="D2322" s="6"/>
      <c r="E2322" s="4"/>
      <c r="F2322" s="4"/>
      <c r="G2322" s="4"/>
      <c r="H2322" s="4"/>
      <c r="I2322" s="4"/>
      <c r="J2322" s="4"/>
      <c r="K2322" s="4"/>
      <c r="L2322" s="6"/>
      <c r="M2322" s="5"/>
    </row>
    <row r="2323" spans="1:13">
      <c r="A2323" s="48"/>
      <c r="B2323" s="4"/>
      <c r="C2323" s="4"/>
      <c r="D2323" s="6"/>
      <c r="E2323" s="4"/>
      <c r="F2323" s="4"/>
      <c r="G2323" s="4"/>
      <c r="H2323" s="4"/>
      <c r="I2323" s="4"/>
      <c r="J2323" s="4"/>
      <c r="K2323" s="4"/>
      <c r="L2323" s="6"/>
      <c r="M2323" s="5"/>
    </row>
    <row r="2324" spans="1:13">
      <c r="A2324" s="48"/>
      <c r="B2324" s="4"/>
      <c r="C2324" s="4"/>
      <c r="D2324" s="6"/>
      <c r="E2324" s="4"/>
      <c r="F2324" s="4"/>
      <c r="G2324" s="4"/>
      <c r="H2324" s="4"/>
      <c r="I2324" s="4"/>
      <c r="J2324" s="4"/>
      <c r="K2324" s="4"/>
      <c r="L2324" s="6"/>
      <c r="M2324" s="5"/>
    </row>
    <row r="2325" spans="1:13">
      <c r="A2325" s="48"/>
      <c r="B2325" s="4"/>
      <c r="C2325" s="4"/>
      <c r="D2325" s="6"/>
      <c r="E2325" s="4"/>
      <c r="F2325" s="4"/>
      <c r="G2325" s="4"/>
      <c r="H2325" s="4"/>
      <c r="I2325" s="4"/>
      <c r="J2325" s="4"/>
      <c r="K2325" s="4"/>
      <c r="L2325" s="6"/>
      <c r="M2325" s="5"/>
    </row>
    <row r="2326" spans="1:13">
      <c r="A2326" s="48"/>
      <c r="B2326" s="4"/>
      <c r="C2326" s="4"/>
      <c r="D2326" s="6"/>
      <c r="E2326" s="4"/>
      <c r="F2326" s="4"/>
      <c r="G2326" s="4"/>
      <c r="H2326" s="4"/>
      <c r="I2326" s="4"/>
      <c r="J2326" s="4"/>
      <c r="K2326" s="9"/>
      <c r="L2326" s="10"/>
      <c r="M2326" s="11"/>
    </row>
    <row r="2327" spans="1:13">
      <c r="A2327" s="48"/>
      <c r="B2327" s="4"/>
      <c r="C2327" s="4"/>
      <c r="D2327" s="6"/>
      <c r="E2327" s="4"/>
      <c r="F2327" s="4"/>
      <c r="G2327" s="4"/>
      <c r="H2327" s="4"/>
      <c r="I2327" s="4"/>
      <c r="J2327" s="4"/>
      <c r="K2327" s="4"/>
      <c r="L2327" s="6"/>
      <c r="M2327" s="5"/>
    </row>
    <row r="2328" spans="1:13">
      <c r="A2328" s="48"/>
      <c r="B2328" s="4"/>
      <c r="C2328" s="4"/>
      <c r="D2328" s="6"/>
      <c r="E2328" s="4"/>
      <c r="F2328" s="4"/>
      <c r="G2328" s="4"/>
      <c r="H2328" s="4"/>
      <c r="I2328" s="4"/>
      <c r="J2328" s="4"/>
      <c r="K2328" s="4"/>
      <c r="L2328" s="6"/>
      <c r="M2328" s="5"/>
    </row>
    <row r="2329" spans="1:13">
      <c r="A2329" s="48"/>
      <c r="B2329" s="4"/>
      <c r="C2329" s="4"/>
      <c r="D2329" s="6"/>
      <c r="E2329" s="4"/>
      <c r="F2329" s="4"/>
      <c r="G2329" s="4"/>
      <c r="H2329" s="4"/>
      <c r="I2329" s="4"/>
      <c r="J2329" s="4"/>
      <c r="K2329" s="4"/>
      <c r="L2329" s="6"/>
      <c r="M2329" s="5"/>
    </row>
    <row r="2330" spans="1:13">
      <c r="A2330" s="48"/>
      <c r="B2330" s="4"/>
      <c r="C2330" s="4"/>
      <c r="D2330" s="6"/>
      <c r="E2330" s="4"/>
      <c r="F2330" s="4"/>
      <c r="G2330" s="4"/>
      <c r="H2330" s="4"/>
      <c r="I2330" s="4"/>
      <c r="J2330" s="4"/>
      <c r="K2330" s="9"/>
      <c r="L2330" s="10"/>
      <c r="M2330" s="11"/>
    </row>
    <row r="2331" spans="1:13">
      <c r="A2331" s="48"/>
      <c r="B2331" s="4"/>
      <c r="C2331" s="4"/>
      <c r="D2331" s="6"/>
      <c r="E2331" s="4"/>
      <c r="F2331" s="4"/>
      <c r="G2331" s="4"/>
      <c r="H2331" s="4"/>
      <c r="I2331" s="4"/>
      <c r="J2331" s="4"/>
      <c r="K2331" s="9"/>
      <c r="L2331" s="10"/>
      <c r="M2331" s="11"/>
    </row>
    <row r="2332" spans="1:13">
      <c r="A2332" s="48"/>
      <c r="B2332" s="4"/>
      <c r="C2332" s="4"/>
      <c r="D2332" s="6"/>
      <c r="E2332" s="4"/>
      <c r="F2332" s="4"/>
      <c r="G2332" s="4"/>
      <c r="H2332" s="4"/>
      <c r="I2332" s="4"/>
      <c r="J2332" s="4"/>
      <c r="K2332" s="4"/>
      <c r="L2332" s="6"/>
      <c r="M2332" s="5"/>
    </row>
    <row r="2333" spans="1:13">
      <c r="A2333" s="48"/>
      <c r="B2333" s="4"/>
      <c r="C2333" s="4"/>
      <c r="D2333" s="6"/>
      <c r="E2333" s="4"/>
      <c r="F2333" s="4"/>
      <c r="G2333" s="4"/>
      <c r="H2333" s="4"/>
      <c r="I2333" s="4"/>
      <c r="J2333" s="4"/>
      <c r="K2333" s="4"/>
      <c r="L2333" s="6"/>
      <c r="M2333" s="5"/>
    </row>
    <row r="2334" spans="1:13">
      <c r="A2334" s="48"/>
      <c r="B2334" s="4"/>
      <c r="C2334" s="4"/>
      <c r="D2334" s="6"/>
      <c r="E2334" s="4"/>
      <c r="F2334" s="4"/>
      <c r="G2334" s="4"/>
      <c r="H2334" s="4"/>
      <c r="I2334" s="4"/>
      <c r="J2334" s="4"/>
      <c r="K2334" s="4"/>
      <c r="L2334" s="6"/>
      <c r="M2334" s="5"/>
    </row>
    <row r="2335" spans="1:13">
      <c r="A2335" s="48"/>
      <c r="B2335" s="4"/>
      <c r="C2335" s="4"/>
      <c r="D2335" s="6"/>
      <c r="E2335" s="4"/>
      <c r="F2335" s="4"/>
      <c r="G2335" s="4"/>
      <c r="H2335" s="4"/>
      <c r="I2335" s="4"/>
      <c r="J2335" s="4"/>
      <c r="K2335" s="4"/>
      <c r="L2335" s="6"/>
      <c r="M2335" s="5"/>
    </row>
    <row r="2336" spans="1:13">
      <c r="A2336" s="48"/>
      <c r="B2336" s="4"/>
      <c r="C2336" s="4"/>
      <c r="D2336" s="6"/>
      <c r="E2336" s="4"/>
      <c r="F2336" s="4"/>
      <c r="G2336" s="4"/>
      <c r="H2336" s="4"/>
      <c r="I2336" s="4"/>
      <c r="J2336" s="4"/>
      <c r="K2336" s="4"/>
      <c r="L2336" s="6"/>
      <c r="M2336" s="5"/>
    </row>
    <row r="2337" spans="1:13">
      <c r="A2337" s="48"/>
      <c r="B2337" s="4"/>
      <c r="C2337" s="4"/>
      <c r="D2337" s="6"/>
      <c r="E2337" s="4"/>
      <c r="F2337" s="4"/>
      <c r="G2337" s="4"/>
      <c r="H2337" s="4"/>
      <c r="I2337" s="4"/>
      <c r="J2337" s="4"/>
      <c r="K2337" s="9"/>
      <c r="L2337" s="10"/>
      <c r="M2337" s="11"/>
    </row>
    <row r="2338" spans="1:13">
      <c r="A2338" s="48"/>
      <c r="B2338" s="4"/>
      <c r="C2338" s="4"/>
      <c r="D2338" s="6"/>
      <c r="E2338" s="4"/>
      <c r="F2338" s="4"/>
      <c r="G2338" s="4"/>
      <c r="H2338" s="4"/>
      <c r="I2338" s="4"/>
      <c r="J2338" s="4"/>
      <c r="K2338" s="9"/>
      <c r="L2338" s="10"/>
      <c r="M2338" s="11"/>
    </row>
    <row r="2339" spans="1:13">
      <c r="A2339" s="48"/>
      <c r="B2339" s="4"/>
      <c r="C2339" s="4"/>
      <c r="D2339" s="6"/>
      <c r="E2339" s="4"/>
      <c r="F2339" s="4"/>
      <c r="G2339" s="4"/>
      <c r="H2339" s="4"/>
      <c r="I2339" s="4"/>
      <c r="J2339" s="4"/>
      <c r="K2339" s="4"/>
      <c r="L2339" s="6"/>
      <c r="M2339" s="5"/>
    </row>
    <row r="2340" spans="1:13">
      <c r="A2340" s="48"/>
      <c r="B2340" s="4"/>
      <c r="C2340" s="4"/>
      <c r="D2340" s="6"/>
      <c r="E2340" s="4"/>
      <c r="F2340" s="4"/>
      <c r="G2340" s="4"/>
      <c r="H2340" s="4"/>
      <c r="I2340" s="4"/>
      <c r="J2340" s="4"/>
      <c r="K2340" s="4"/>
      <c r="L2340" s="6"/>
      <c r="M2340" s="5"/>
    </row>
    <row r="2341" spans="1:13">
      <c r="A2341" s="48"/>
      <c r="B2341" s="4"/>
      <c r="C2341" s="4"/>
      <c r="D2341" s="6"/>
      <c r="E2341" s="4"/>
      <c r="F2341" s="4"/>
      <c r="G2341" s="4"/>
      <c r="H2341" s="4"/>
      <c r="I2341" s="4"/>
      <c r="J2341" s="4"/>
      <c r="K2341" s="4"/>
      <c r="L2341" s="6"/>
      <c r="M2341" s="5"/>
    </row>
    <row r="2342" spans="1:13">
      <c r="A2342" s="48"/>
      <c r="B2342" s="4"/>
      <c r="C2342" s="4"/>
      <c r="D2342" s="6"/>
      <c r="E2342" s="4"/>
      <c r="F2342" s="4"/>
      <c r="G2342" s="4"/>
      <c r="H2342" s="4"/>
      <c r="I2342" s="4"/>
      <c r="J2342" s="4"/>
      <c r="K2342" s="4"/>
      <c r="L2342" s="6"/>
      <c r="M2342" s="5"/>
    </row>
    <row r="2343" spans="1:13">
      <c r="A2343" s="48"/>
      <c r="B2343" s="4"/>
      <c r="C2343" s="4"/>
      <c r="D2343" s="6"/>
      <c r="E2343" s="4"/>
      <c r="F2343" s="4"/>
      <c r="G2343" s="4"/>
      <c r="H2343" s="4"/>
      <c r="I2343" s="4"/>
      <c r="J2343" s="4"/>
      <c r="K2343" s="4"/>
      <c r="L2343" s="6"/>
      <c r="M2343" s="5"/>
    </row>
    <row r="2344" spans="1:13">
      <c r="A2344" s="48"/>
      <c r="B2344" s="4"/>
      <c r="C2344" s="4"/>
      <c r="D2344" s="6"/>
      <c r="E2344" s="4"/>
      <c r="F2344" s="4"/>
      <c r="G2344" s="4"/>
      <c r="H2344" s="4"/>
      <c r="I2344" s="4"/>
      <c r="J2344" s="4"/>
      <c r="K2344" s="4"/>
      <c r="L2344" s="6"/>
      <c r="M2344" s="5"/>
    </row>
    <row r="2345" spans="1:13">
      <c r="A2345" s="48"/>
      <c r="B2345" s="4"/>
      <c r="C2345" s="4"/>
      <c r="D2345" s="6"/>
      <c r="E2345" s="4"/>
      <c r="F2345" s="4"/>
      <c r="G2345" s="4"/>
      <c r="H2345" s="4"/>
      <c r="I2345" s="4"/>
      <c r="J2345" s="4"/>
      <c r="K2345" s="9"/>
      <c r="L2345" s="10"/>
      <c r="M2345" s="11"/>
    </row>
    <row r="2346" spans="1:13">
      <c r="A2346" s="48"/>
      <c r="B2346" s="4"/>
      <c r="C2346" s="4"/>
      <c r="D2346" s="6"/>
      <c r="E2346" s="4"/>
      <c r="F2346" s="4"/>
      <c r="G2346" s="4"/>
      <c r="H2346" s="4"/>
      <c r="I2346" s="4"/>
      <c r="J2346" s="4"/>
      <c r="K2346" s="9"/>
      <c r="L2346" s="10"/>
      <c r="M2346" s="11"/>
    </row>
    <row r="2347" spans="1:13">
      <c r="A2347" s="48"/>
      <c r="B2347" s="4"/>
      <c r="C2347" s="4"/>
      <c r="D2347" s="6"/>
      <c r="E2347" s="4"/>
      <c r="F2347" s="4"/>
      <c r="G2347" s="4"/>
      <c r="H2347" s="4"/>
      <c r="I2347" s="4"/>
      <c r="J2347" s="4"/>
      <c r="K2347" s="4"/>
      <c r="L2347" s="6"/>
      <c r="M2347" s="5"/>
    </row>
    <row r="2348" spans="1:13">
      <c r="A2348" s="48"/>
      <c r="B2348" s="4"/>
      <c r="C2348" s="4"/>
      <c r="D2348" s="6"/>
      <c r="E2348" s="4"/>
      <c r="F2348" s="4"/>
      <c r="G2348" s="4"/>
      <c r="H2348" s="4"/>
      <c r="I2348" s="4"/>
      <c r="J2348" s="4"/>
      <c r="K2348" s="4"/>
      <c r="L2348" s="6"/>
      <c r="M2348" s="5"/>
    </row>
    <row r="2349" spans="1:13">
      <c r="A2349" s="48"/>
      <c r="B2349" s="4"/>
      <c r="C2349" s="4"/>
      <c r="D2349" s="6"/>
      <c r="E2349" s="4"/>
      <c r="F2349" s="4"/>
      <c r="G2349" s="4"/>
      <c r="H2349" s="4"/>
      <c r="I2349" s="4"/>
      <c r="J2349" s="4"/>
      <c r="K2349" s="4"/>
      <c r="L2349" s="6"/>
      <c r="M2349" s="5"/>
    </row>
    <row r="2350" spans="1:13">
      <c r="A2350" s="48"/>
      <c r="B2350" s="4"/>
      <c r="C2350" s="4"/>
      <c r="D2350" s="6"/>
      <c r="E2350" s="4"/>
      <c r="F2350" s="4"/>
      <c r="G2350" s="4"/>
      <c r="H2350" s="4"/>
      <c r="I2350" s="4"/>
      <c r="J2350" s="4"/>
      <c r="K2350" s="9"/>
      <c r="L2350" s="10"/>
      <c r="M2350" s="11"/>
    </row>
    <row r="2351" spans="1:13">
      <c r="A2351" s="48"/>
      <c r="B2351" s="4"/>
      <c r="C2351" s="4"/>
      <c r="D2351" s="6"/>
      <c r="E2351" s="4"/>
      <c r="F2351" s="4"/>
      <c r="G2351" s="4"/>
      <c r="H2351" s="4"/>
      <c r="I2351" s="4"/>
      <c r="J2351" s="4"/>
      <c r="K2351" s="4"/>
      <c r="L2351" s="6"/>
      <c r="M2351" s="5"/>
    </row>
    <row r="2352" spans="1:13">
      <c r="A2352" s="48"/>
      <c r="B2352" s="4"/>
      <c r="C2352" s="4"/>
      <c r="D2352" s="6"/>
      <c r="E2352" s="4"/>
      <c r="F2352" s="4"/>
      <c r="G2352" s="4"/>
      <c r="H2352" s="4"/>
      <c r="I2352" s="4"/>
      <c r="J2352" s="4"/>
      <c r="K2352" s="4"/>
      <c r="L2352" s="6"/>
      <c r="M2352" s="5"/>
    </row>
    <row r="2353" spans="1:13">
      <c r="A2353" s="48"/>
      <c r="B2353" s="4"/>
      <c r="C2353" s="4"/>
      <c r="D2353" s="6"/>
      <c r="E2353" s="4"/>
      <c r="F2353" s="4"/>
      <c r="G2353" s="4"/>
      <c r="H2353" s="4"/>
      <c r="I2353" s="4"/>
      <c r="J2353" s="4"/>
      <c r="K2353" s="4"/>
      <c r="L2353" s="6"/>
      <c r="M2353" s="5"/>
    </row>
    <row r="2354" spans="1:13">
      <c r="A2354" s="48"/>
      <c r="B2354" s="4"/>
      <c r="C2354" s="4"/>
      <c r="D2354" s="6"/>
      <c r="E2354" s="4"/>
      <c r="F2354" s="4"/>
      <c r="G2354" s="4"/>
      <c r="H2354" s="4"/>
      <c r="I2354" s="4"/>
      <c r="J2354" s="4"/>
      <c r="K2354" s="9"/>
      <c r="L2354" s="10"/>
      <c r="M2354" s="11"/>
    </row>
    <row r="2355" spans="1:13">
      <c r="A2355" s="48"/>
      <c r="B2355" s="4"/>
      <c r="C2355" s="4"/>
      <c r="D2355" s="6"/>
      <c r="E2355" s="4"/>
      <c r="F2355" s="4"/>
      <c r="G2355" s="4"/>
      <c r="H2355" s="4"/>
      <c r="I2355" s="4"/>
      <c r="J2355" s="4"/>
      <c r="K2355" s="4"/>
      <c r="L2355" s="6"/>
      <c r="M2355" s="5"/>
    </row>
    <row r="2356" spans="1:13">
      <c r="A2356" s="48"/>
      <c r="B2356" s="4"/>
      <c r="C2356" s="4"/>
      <c r="D2356" s="6"/>
      <c r="E2356" s="4"/>
      <c r="F2356" s="4"/>
      <c r="G2356" s="4"/>
      <c r="H2356" s="4"/>
      <c r="I2356" s="4"/>
      <c r="J2356" s="4"/>
      <c r="K2356" s="4"/>
      <c r="L2356" s="6"/>
      <c r="M2356" s="5"/>
    </row>
    <row r="2357" spans="1:13">
      <c r="A2357" s="48"/>
      <c r="B2357" s="4"/>
      <c r="C2357" s="4"/>
      <c r="D2357" s="6"/>
      <c r="E2357" s="4"/>
      <c r="F2357" s="4"/>
      <c r="G2357" s="4"/>
      <c r="H2357" s="4"/>
      <c r="I2357" s="4"/>
      <c r="J2357" s="4"/>
      <c r="K2357" s="4"/>
      <c r="L2357" s="6"/>
      <c r="M2357" s="5"/>
    </row>
    <row r="2358" spans="1:13">
      <c r="A2358" s="48"/>
      <c r="B2358" s="4"/>
      <c r="C2358" s="4"/>
      <c r="D2358" s="6"/>
      <c r="E2358" s="4"/>
      <c r="F2358" s="4"/>
      <c r="G2358" s="4"/>
      <c r="H2358" s="4"/>
      <c r="I2358" s="4"/>
      <c r="J2358" s="4"/>
      <c r="K2358" s="4"/>
      <c r="L2358" s="6"/>
      <c r="M2358" s="5"/>
    </row>
    <row r="2359" spans="1:13">
      <c r="A2359" s="48"/>
      <c r="B2359" s="4"/>
      <c r="C2359" s="4"/>
      <c r="D2359" s="6"/>
      <c r="E2359" s="4"/>
      <c r="F2359" s="4"/>
      <c r="G2359" s="4"/>
      <c r="H2359" s="4"/>
      <c r="I2359" s="4"/>
      <c r="J2359" s="4"/>
      <c r="K2359" s="4"/>
      <c r="L2359" s="6"/>
      <c r="M2359" s="5"/>
    </row>
    <row r="2360" spans="1:13">
      <c r="A2360" s="48"/>
      <c r="B2360" s="4"/>
      <c r="C2360" s="4"/>
      <c r="D2360" s="6"/>
      <c r="E2360" s="4"/>
      <c r="F2360" s="4"/>
      <c r="G2360" s="4"/>
      <c r="H2360" s="4"/>
      <c r="I2360" s="4"/>
      <c r="J2360" s="4"/>
      <c r="K2360" s="4"/>
      <c r="L2360" s="6"/>
      <c r="M2360" s="5"/>
    </row>
    <row r="2361" spans="1:13">
      <c r="A2361" s="48"/>
      <c r="B2361" s="4"/>
      <c r="C2361" s="4"/>
      <c r="D2361" s="6"/>
      <c r="E2361" s="4"/>
      <c r="F2361" s="4"/>
      <c r="G2361" s="4"/>
      <c r="H2361" s="4"/>
      <c r="I2361" s="4"/>
      <c r="J2361" s="4"/>
      <c r="K2361" s="4"/>
      <c r="L2361" s="6"/>
      <c r="M2361" s="5"/>
    </row>
    <row r="2362" spans="1:13">
      <c r="A2362" s="48"/>
      <c r="B2362" s="4"/>
      <c r="C2362" s="4"/>
      <c r="D2362" s="6"/>
      <c r="E2362" s="4"/>
      <c r="F2362" s="4"/>
      <c r="G2362" s="4"/>
      <c r="H2362" s="4"/>
      <c r="I2362" s="4"/>
      <c r="J2362" s="4"/>
      <c r="K2362" s="9"/>
      <c r="L2362" s="10"/>
      <c r="M2362" s="11"/>
    </row>
    <row r="2363" spans="1:13">
      <c r="A2363" s="48"/>
      <c r="B2363" s="4"/>
      <c r="C2363" s="4"/>
      <c r="D2363" s="6"/>
      <c r="E2363" s="4"/>
      <c r="F2363" s="4"/>
      <c r="G2363" s="4"/>
      <c r="H2363" s="4"/>
      <c r="I2363" s="4"/>
      <c r="J2363" s="4"/>
      <c r="K2363" s="4"/>
      <c r="L2363" s="6"/>
      <c r="M2363" s="5"/>
    </row>
    <row r="2364" spans="1:13">
      <c r="A2364" s="48"/>
      <c r="B2364" s="4"/>
      <c r="C2364" s="4"/>
      <c r="D2364" s="6"/>
      <c r="E2364" s="4"/>
      <c r="F2364" s="4"/>
      <c r="G2364" s="4"/>
      <c r="H2364" s="4"/>
      <c r="I2364" s="4"/>
      <c r="J2364" s="4"/>
      <c r="K2364" s="4"/>
      <c r="L2364" s="6"/>
      <c r="M2364" s="5"/>
    </row>
    <row r="2365" spans="1:13">
      <c r="A2365" s="48"/>
      <c r="B2365" s="4"/>
      <c r="C2365" s="4"/>
      <c r="D2365" s="6"/>
      <c r="E2365" s="4"/>
      <c r="F2365" s="4"/>
      <c r="G2365" s="4"/>
      <c r="H2365" s="4"/>
      <c r="I2365" s="4"/>
      <c r="J2365" s="4"/>
      <c r="K2365" s="4"/>
      <c r="L2365" s="6"/>
      <c r="M2365" s="5"/>
    </row>
    <row r="2366" spans="1:13">
      <c r="A2366" s="48"/>
      <c r="B2366" s="4"/>
      <c r="C2366" s="4"/>
      <c r="D2366" s="6"/>
      <c r="E2366" s="4"/>
      <c r="F2366" s="4"/>
      <c r="G2366" s="4"/>
      <c r="H2366" s="4"/>
      <c r="I2366" s="4"/>
      <c r="J2366" s="4"/>
      <c r="K2366" s="9"/>
      <c r="L2366" s="10"/>
      <c r="M2366" s="11"/>
    </row>
    <row r="2367" spans="1:13">
      <c r="A2367" s="48"/>
      <c r="B2367" s="4"/>
      <c r="C2367" s="4"/>
      <c r="D2367" s="6"/>
      <c r="E2367" s="4"/>
      <c r="F2367" s="4"/>
      <c r="G2367" s="4"/>
      <c r="H2367" s="4"/>
      <c r="I2367" s="4"/>
      <c r="J2367" s="4"/>
      <c r="K2367" s="4"/>
      <c r="L2367" s="6"/>
      <c r="M2367" s="5"/>
    </row>
    <row r="2368" spans="1:13">
      <c r="A2368" s="48"/>
      <c r="B2368" s="4"/>
      <c r="C2368" s="4"/>
      <c r="D2368" s="6"/>
      <c r="E2368" s="4"/>
      <c r="F2368" s="4"/>
      <c r="G2368" s="4"/>
      <c r="H2368" s="4"/>
      <c r="I2368" s="4"/>
      <c r="J2368" s="4"/>
      <c r="K2368" s="4"/>
      <c r="L2368" s="6"/>
      <c r="M2368" s="5"/>
    </row>
    <row r="2369" spans="1:13">
      <c r="A2369" s="48"/>
      <c r="B2369" s="4"/>
      <c r="C2369" s="4"/>
      <c r="D2369" s="6"/>
      <c r="E2369" s="4"/>
      <c r="F2369" s="4"/>
      <c r="G2369" s="4"/>
      <c r="H2369" s="4"/>
      <c r="I2369" s="4"/>
      <c r="J2369" s="4"/>
      <c r="K2369" s="9"/>
      <c r="L2369" s="10"/>
      <c r="M2369" s="11"/>
    </row>
    <row r="2370" spans="1:13">
      <c r="A2370" s="48"/>
      <c r="B2370" s="4"/>
      <c r="C2370" s="4"/>
      <c r="D2370" s="6"/>
      <c r="E2370" s="4"/>
      <c r="F2370" s="4"/>
      <c r="G2370" s="4"/>
      <c r="H2370" s="4"/>
      <c r="I2370" s="4"/>
      <c r="J2370" s="4"/>
      <c r="K2370" s="9"/>
      <c r="L2370" s="10"/>
      <c r="M2370" s="11"/>
    </row>
    <row r="2371" spans="1:13">
      <c r="A2371" s="48"/>
      <c r="B2371" s="4"/>
      <c r="C2371" s="4"/>
      <c r="D2371" s="6"/>
      <c r="E2371" s="4"/>
      <c r="F2371" s="4"/>
      <c r="G2371" s="4"/>
      <c r="H2371" s="4"/>
      <c r="I2371" s="4"/>
      <c r="J2371" s="4"/>
      <c r="K2371" s="4"/>
      <c r="L2371" s="6"/>
      <c r="M2371" s="5"/>
    </row>
    <row r="2372" spans="1:13">
      <c r="A2372" s="48"/>
      <c r="B2372" s="4"/>
      <c r="C2372" s="4"/>
      <c r="D2372" s="6"/>
      <c r="E2372" s="4"/>
      <c r="F2372" s="4"/>
      <c r="G2372" s="4"/>
      <c r="H2372" s="4"/>
      <c r="I2372" s="4"/>
      <c r="J2372" s="4"/>
      <c r="K2372" s="4"/>
      <c r="L2372" s="6"/>
      <c r="M2372" s="5"/>
    </row>
    <row r="2373" spans="1:13">
      <c r="A2373" s="48"/>
      <c r="B2373" s="4"/>
      <c r="C2373" s="4"/>
      <c r="D2373" s="6"/>
      <c r="E2373" s="4"/>
      <c r="F2373" s="4"/>
      <c r="G2373" s="4"/>
      <c r="H2373" s="4"/>
      <c r="I2373" s="4"/>
      <c r="J2373" s="4"/>
      <c r="K2373" s="9"/>
      <c r="L2373" s="10"/>
      <c r="M2373" s="11"/>
    </row>
    <row r="2374" spans="1:13">
      <c r="A2374" s="48"/>
      <c r="B2374" s="4"/>
      <c r="C2374" s="4"/>
      <c r="D2374" s="6"/>
      <c r="E2374" s="4"/>
      <c r="F2374" s="4"/>
      <c r="G2374" s="4"/>
      <c r="H2374" s="4"/>
      <c r="I2374" s="4"/>
      <c r="J2374" s="4"/>
      <c r="K2374" s="4"/>
      <c r="L2374" s="6"/>
      <c r="M2374" s="5"/>
    </row>
    <row r="2375" spans="1:13">
      <c r="A2375" s="48"/>
      <c r="B2375" s="4"/>
      <c r="C2375" s="4"/>
      <c r="D2375" s="6"/>
      <c r="E2375" s="4"/>
      <c r="F2375" s="4"/>
      <c r="G2375" s="4"/>
      <c r="H2375" s="4"/>
      <c r="I2375" s="4"/>
      <c r="J2375" s="4"/>
      <c r="K2375" s="4"/>
      <c r="L2375" s="6"/>
      <c r="M2375" s="5"/>
    </row>
    <row r="2376" spans="1:13">
      <c r="A2376" s="48"/>
      <c r="B2376" s="4"/>
      <c r="C2376" s="4"/>
      <c r="D2376" s="6"/>
      <c r="E2376" s="4"/>
      <c r="F2376" s="4"/>
      <c r="G2376" s="4"/>
      <c r="H2376" s="4"/>
      <c r="I2376" s="4"/>
      <c r="J2376" s="4"/>
      <c r="K2376" s="4"/>
      <c r="L2376" s="6"/>
      <c r="M2376" s="5"/>
    </row>
    <row r="2377" spans="1:13">
      <c r="A2377" s="48"/>
      <c r="B2377" s="4"/>
      <c r="C2377" s="4"/>
      <c r="D2377" s="6"/>
      <c r="E2377" s="4"/>
      <c r="F2377" s="4"/>
      <c r="G2377" s="4"/>
      <c r="H2377" s="4"/>
      <c r="I2377" s="4"/>
      <c r="J2377" s="4"/>
      <c r="K2377" s="4"/>
      <c r="L2377" s="6"/>
      <c r="M2377" s="5"/>
    </row>
    <row r="2378" spans="1:13">
      <c r="A2378" s="48"/>
      <c r="B2378" s="4"/>
      <c r="C2378" s="4"/>
      <c r="D2378" s="6"/>
      <c r="E2378" s="4"/>
      <c r="F2378" s="4"/>
      <c r="G2378" s="4"/>
      <c r="H2378" s="4"/>
      <c r="I2378" s="4"/>
      <c r="J2378" s="4"/>
      <c r="K2378" s="9"/>
      <c r="L2378" s="10"/>
      <c r="M2378" s="11"/>
    </row>
    <row r="2379" spans="1:13">
      <c r="A2379" s="48"/>
      <c r="B2379" s="4"/>
      <c r="C2379" s="4"/>
      <c r="D2379" s="6"/>
      <c r="E2379" s="4"/>
      <c r="F2379" s="4"/>
      <c r="G2379" s="4"/>
      <c r="H2379" s="4"/>
      <c r="I2379" s="4"/>
      <c r="J2379" s="4"/>
      <c r="K2379" s="4"/>
      <c r="L2379" s="6"/>
      <c r="M2379" s="5"/>
    </row>
    <row r="2380" spans="1:13">
      <c r="A2380" s="48"/>
      <c r="B2380" s="4"/>
      <c r="C2380" s="4"/>
      <c r="D2380" s="6"/>
      <c r="E2380" s="4"/>
      <c r="F2380" s="4"/>
      <c r="G2380" s="4"/>
      <c r="H2380" s="4"/>
      <c r="I2380" s="4"/>
      <c r="J2380" s="4"/>
      <c r="K2380" s="4"/>
      <c r="L2380" s="6"/>
      <c r="M2380" s="5"/>
    </row>
    <row r="2381" spans="1:13">
      <c r="A2381" s="48"/>
      <c r="B2381" s="4"/>
      <c r="C2381" s="4"/>
      <c r="D2381" s="6"/>
      <c r="E2381" s="4"/>
      <c r="F2381" s="4"/>
      <c r="G2381" s="4"/>
      <c r="H2381" s="4"/>
      <c r="I2381" s="4"/>
      <c r="J2381" s="4"/>
      <c r="K2381" s="4"/>
      <c r="L2381" s="6"/>
      <c r="M2381" s="5"/>
    </row>
    <row r="2382" spans="1:13">
      <c r="A2382" s="48"/>
      <c r="B2382" s="4"/>
      <c r="C2382" s="4"/>
      <c r="D2382" s="6"/>
      <c r="E2382" s="4"/>
      <c r="F2382" s="4"/>
      <c r="G2382" s="4"/>
      <c r="H2382" s="4"/>
      <c r="I2382" s="4"/>
      <c r="J2382" s="4"/>
      <c r="K2382" s="4"/>
      <c r="L2382" s="6"/>
      <c r="M2382" s="5"/>
    </row>
    <row r="2383" spans="1:13">
      <c r="A2383" s="48"/>
      <c r="B2383" s="4"/>
      <c r="C2383" s="4"/>
      <c r="D2383" s="6"/>
      <c r="E2383" s="4"/>
      <c r="F2383" s="4"/>
      <c r="G2383" s="4"/>
      <c r="H2383" s="4"/>
      <c r="I2383" s="4"/>
      <c r="J2383" s="4"/>
      <c r="K2383" s="9"/>
      <c r="L2383" s="10"/>
      <c r="M2383" s="11"/>
    </row>
    <row r="2384" spans="1:13">
      <c r="A2384" s="48"/>
      <c r="B2384" s="4"/>
      <c r="C2384" s="4"/>
      <c r="D2384" s="6"/>
      <c r="E2384" s="4"/>
      <c r="F2384" s="4"/>
      <c r="G2384" s="4"/>
      <c r="H2384" s="4"/>
      <c r="I2384" s="4"/>
      <c r="J2384" s="4"/>
      <c r="K2384" s="9"/>
      <c r="L2384" s="10"/>
      <c r="M2384" s="11"/>
    </row>
    <row r="2385" spans="1:13">
      <c r="A2385" s="48"/>
      <c r="B2385" s="4"/>
      <c r="C2385" s="4"/>
      <c r="D2385" s="6"/>
      <c r="E2385" s="4"/>
      <c r="F2385" s="4"/>
      <c r="G2385" s="4"/>
      <c r="H2385" s="4"/>
      <c r="I2385" s="4"/>
      <c r="J2385" s="4"/>
      <c r="K2385" s="9"/>
      <c r="L2385" s="10"/>
      <c r="M2385" s="11"/>
    </row>
    <row r="2386" spans="1:13">
      <c r="A2386" s="48"/>
      <c r="B2386" s="4"/>
      <c r="C2386" s="4"/>
      <c r="D2386" s="6"/>
      <c r="E2386" s="4"/>
      <c r="F2386" s="4"/>
      <c r="G2386" s="4"/>
      <c r="H2386" s="4"/>
      <c r="I2386" s="4"/>
      <c r="J2386" s="4"/>
      <c r="K2386" s="4"/>
      <c r="L2386" s="6"/>
      <c r="M2386" s="5"/>
    </row>
    <row r="2387" spans="1:13">
      <c r="A2387" s="48"/>
      <c r="B2387" s="4"/>
      <c r="C2387" s="4"/>
      <c r="D2387" s="6"/>
      <c r="E2387" s="4"/>
      <c r="F2387" s="4"/>
      <c r="G2387" s="4"/>
      <c r="H2387" s="4"/>
      <c r="I2387" s="4"/>
      <c r="J2387" s="4"/>
      <c r="K2387" s="4"/>
      <c r="L2387" s="6"/>
      <c r="M2387" s="5"/>
    </row>
    <row r="2388" spans="1:13">
      <c r="A2388" s="48"/>
      <c r="B2388" s="4"/>
      <c r="C2388" s="4"/>
      <c r="D2388" s="6"/>
      <c r="E2388" s="4"/>
      <c r="F2388" s="4"/>
      <c r="G2388" s="4"/>
      <c r="H2388" s="4"/>
      <c r="I2388" s="4"/>
      <c r="J2388" s="4"/>
      <c r="K2388" s="9"/>
      <c r="L2388" s="10"/>
      <c r="M2388" s="11"/>
    </row>
    <row r="2389" spans="1:13">
      <c r="A2389" s="48"/>
      <c r="B2389" s="4"/>
      <c r="C2389" s="4"/>
      <c r="D2389" s="6"/>
      <c r="E2389" s="4"/>
      <c r="F2389" s="4"/>
      <c r="G2389" s="4"/>
      <c r="H2389" s="4"/>
      <c r="I2389" s="4"/>
      <c r="J2389" s="4"/>
      <c r="K2389" s="9"/>
      <c r="L2389" s="10"/>
      <c r="M2389" s="11"/>
    </row>
    <row r="2390" spans="1:13">
      <c r="A2390" s="48"/>
      <c r="B2390" s="4"/>
      <c r="C2390" s="4"/>
      <c r="D2390" s="6"/>
      <c r="E2390" s="4"/>
      <c r="F2390" s="4"/>
      <c r="G2390" s="4"/>
      <c r="H2390" s="4"/>
      <c r="I2390" s="4"/>
      <c r="J2390" s="4"/>
      <c r="K2390" s="4"/>
      <c r="L2390" s="6"/>
      <c r="M2390" s="5"/>
    </row>
    <row r="2391" spans="1:13">
      <c r="A2391" s="48"/>
      <c r="B2391" s="4"/>
      <c r="C2391" s="4"/>
      <c r="D2391" s="6"/>
      <c r="E2391" s="4"/>
      <c r="F2391" s="4"/>
      <c r="G2391" s="4"/>
      <c r="H2391" s="4"/>
      <c r="I2391" s="4"/>
      <c r="J2391" s="4"/>
      <c r="K2391" s="4"/>
      <c r="L2391" s="6"/>
      <c r="M2391" s="5"/>
    </row>
    <row r="2392" spans="1:13">
      <c r="A2392" s="48"/>
      <c r="B2392" s="4"/>
      <c r="C2392" s="4"/>
      <c r="D2392" s="6"/>
      <c r="E2392" s="4"/>
      <c r="F2392" s="4"/>
      <c r="G2392" s="4"/>
      <c r="H2392" s="4"/>
      <c r="I2392" s="4"/>
      <c r="J2392" s="4"/>
      <c r="K2392" s="4"/>
      <c r="L2392" s="6"/>
      <c r="M2392" s="5"/>
    </row>
    <row r="2393" spans="1:13">
      <c r="A2393" s="48"/>
      <c r="B2393" s="4"/>
      <c r="C2393" s="4"/>
      <c r="D2393" s="6"/>
      <c r="E2393" s="4"/>
      <c r="F2393" s="4"/>
      <c r="G2393" s="4"/>
      <c r="H2393" s="4"/>
      <c r="I2393" s="4"/>
      <c r="J2393" s="4"/>
      <c r="K2393" s="9"/>
      <c r="L2393" s="10"/>
      <c r="M2393" s="11"/>
    </row>
    <row r="2394" spans="1:13">
      <c r="A2394" s="48"/>
      <c r="B2394" s="4"/>
      <c r="C2394" s="4"/>
      <c r="D2394" s="6"/>
      <c r="E2394" s="4"/>
      <c r="F2394" s="4"/>
      <c r="G2394" s="4"/>
      <c r="H2394" s="4"/>
      <c r="I2394" s="4"/>
      <c r="J2394" s="4"/>
      <c r="K2394" s="4"/>
      <c r="L2394" s="6"/>
      <c r="M2394" s="5"/>
    </row>
    <row r="2395" spans="1:13">
      <c r="A2395" s="48"/>
      <c r="B2395" s="4"/>
      <c r="C2395" s="4"/>
      <c r="D2395" s="6"/>
      <c r="E2395" s="4"/>
      <c r="F2395" s="4"/>
      <c r="G2395" s="4"/>
      <c r="H2395" s="4"/>
      <c r="I2395" s="4"/>
      <c r="J2395" s="4"/>
      <c r="K2395" s="4"/>
      <c r="L2395" s="6"/>
      <c r="M2395" s="5"/>
    </row>
    <row r="2396" spans="1:13">
      <c r="A2396" s="48"/>
      <c r="B2396" s="4"/>
      <c r="C2396" s="4"/>
      <c r="D2396" s="6"/>
      <c r="E2396" s="4"/>
      <c r="F2396" s="4"/>
      <c r="G2396" s="4"/>
      <c r="H2396" s="4"/>
      <c r="I2396" s="4"/>
      <c r="J2396" s="4"/>
      <c r="K2396" s="4"/>
      <c r="L2396" s="6"/>
      <c r="M2396" s="5"/>
    </row>
    <row r="2397" spans="1:13">
      <c r="A2397" s="48"/>
      <c r="B2397" s="4"/>
      <c r="C2397" s="4"/>
      <c r="D2397" s="6"/>
      <c r="E2397" s="4"/>
      <c r="F2397" s="4"/>
      <c r="G2397" s="4"/>
      <c r="H2397" s="4"/>
      <c r="I2397" s="4"/>
      <c r="J2397" s="4"/>
      <c r="K2397" s="4"/>
      <c r="L2397" s="6"/>
      <c r="M2397" s="5"/>
    </row>
    <row r="2398" spans="1:13">
      <c r="A2398" s="48"/>
      <c r="B2398" s="4"/>
      <c r="C2398" s="4"/>
      <c r="D2398" s="6"/>
      <c r="E2398" s="4"/>
      <c r="F2398" s="4"/>
      <c r="G2398" s="4"/>
      <c r="H2398" s="4"/>
      <c r="I2398" s="4"/>
      <c r="J2398" s="4"/>
      <c r="K2398" s="4"/>
      <c r="L2398" s="6"/>
      <c r="M2398" s="5"/>
    </row>
    <row r="2399" spans="1:13">
      <c r="A2399" s="48"/>
      <c r="B2399" s="4"/>
      <c r="C2399" s="4"/>
      <c r="D2399" s="6"/>
      <c r="E2399" s="4"/>
      <c r="F2399" s="4"/>
      <c r="G2399" s="4"/>
      <c r="H2399" s="4"/>
      <c r="I2399" s="4"/>
      <c r="J2399" s="4"/>
      <c r="K2399" s="4"/>
      <c r="L2399" s="6"/>
      <c r="M2399" s="5"/>
    </row>
    <row r="2400" spans="1:13">
      <c r="A2400" s="48"/>
      <c r="B2400" s="4"/>
      <c r="C2400" s="4"/>
      <c r="D2400" s="6"/>
      <c r="E2400" s="4"/>
      <c r="F2400" s="4"/>
      <c r="G2400" s="4"/>
      <c r="H2400" s="4"/>
      <c r="I2400" s="4"/>
      <c r="J2400" s="4"/>
      <c r="K2400" s="4"/>
      <c r="L2400" s="6"/>
      <c r="M2400" s="5"/>
    </row>
    <row r="2401" spans="1:13">
      <c r="A2401" s="48"/>
      <c r="B2401" s="4"/>
      <c r="C2401" s="4"/>
      <c r="D2401" s="6"/>
      <c r="E2401" s="4"/>
      <c r="F2401" s="4"/>
      <c r="G2401" s="4"/>
      <c r="H2401" s="4"/>
      <c r="I2401" s="4"/>
      <c r="J2401" s="4"/>
      <c r="K2401" s="4"/>
      <c r="L2401" s="6"/>
      <c r="M2401" s="5"/>
    </row>
    <row r="2402" spans="1:13">
      <c r="A2402" s="48"/>
      <c r="B2402" s="4"/>
      <c r="C2402" s="4"/>
      <c r="D2402" s="6"/>
      <c r="E2402" s="4"/>
      <c r="F2402" s="4"/>
      <c r="G2402" s="4"/>
      <c r="H2402" s="4"/>
      <c r="I2402" s="4"/>
      <c r="J2402" s="4"/>
      <c r="K2402" s="4"/>
      <c r="L2402" s="6"/>
      <c r="M2402" s="5"/>
    </row>
    <row r="2403" spans="1:13">
      <c r="A2403" s="48"/>
      <c r="B2403" s="4"/>
      <c r="C2403" s="4"/>
      <c r="D2403" s="6"/>
      <c r="E2403" s="4"/>
      <c r="F2403" s="4"/>
      <c r="G2403" s="4"/>
      <c r="H2403" s="4"/>
      <c r="I2403" s="4"/>
      <c r="J2403" s="4"/>
      <c r="K2403" s="9"/>
      <c r="L2403" s="10"/>
      <c r="M2403" s="11"/>
    </row>
    <row r="2404" spans="1:13">
      <c r="A2404" s="48"/>
      <c r="B2404" s="4"/>
      <c r="C2404" s="4"/>
      <c r="D2404" s="6"/>
      <c r="E2404" s="4"/>
      <c r="F2404" s="4"/>
      <c r="G2404" s="4"/>
      <c r="H2404" s="4"/>
      <c r="I2404" s="4"/>
      <c r="J2404" s="4"/>
      <c r="K2404" s="9"/>
      <c r="L2404" s="10"/>
      <c r="M2404" s="11"/>
    </row>
    <row r="2405" spans="1:13">
      <c r="A2405" s="48"/>
      <c r="B2405" s="4"/>
      <c r="C2405" s="4"/>
      <c r="D2405" s="6"/>
      <c r="E2405" s="4"/>
      <c r="F2405" s="4"/>
      <c r="G2405" s="4"/>
      <c r="H2405" s="4"/>
      <c r="I2405" s="4"/>
      <c r="J2405" s="4"/>
      <c r="K2405" s="4"/>
      <c r="L2405" s="6"/>
      <c r="M2405" s="5"/>
    </row>
    <row r="2406" spans="1:13">
      <c r="A2406" s="48"/>
      <c r="B2406" s="4"/>
      <c r="C2406" s="4"/>
      <c r="D2406" s="6"/>
      <c r="E2406" s="4"/>
      <c r="F2406" s="4"/>
      <c r="G2406" s="4"/>
      <c r="H2406" s="4"/>
      <c r="I2406" s="4"/>
      <c r="J2406" s="4"/>
      <c r="K2406" s="4"/>
      <c r="L2406" s="6"/>
      <c r="M2406" s="5"/>
    </row>
    <row r="2407" spans="1:13">
      <c r="A2407" s="48"/>
      <c r="B2407" s="4"/>
      <c r="C2407" s="4"/>
      <c r="D2407" s="6"/>
      <c r="E2407" s="4"/>
      <c r="F2407" s="4"/>
      <c r="G2407" s="4"/>
      <c r="H2407" s="4"/>
      <c r="I2407" s="4"/>
      <c r="J2407" s="4"/>
      <c r="K2407" s="9"/>
      <c r="L2407" s="10"/>
      <c r="M2407" s="11"/>
    </row>
    <row r="2408" spans="1:13">
      <c r="A2408" s="48"/>
      <c r="B2408" s="4"/>
      <c r="C2408" s="4"/>
      <c r="D2408" s="6"/>
      <c r="E2408" s="4"/>
      <c r="F2408" s="4"/>
      <c r="G2408" s="4"/>
      <c r="H2408" s="4"/>
      <c r="I2408" s="4"/>
      <c r="J2408" s="4"/>
      <c r="K2408" s="4"/>
      <c r="L2408" s="6"/>
      <c r="M2408" s="5"/>
    </row>
    <row r="2409" spans="1:13">
      <c r="A2409" s="48"/>
      <c r="B2409" s="4"/>
      <c r="C2409" s="4"/>
      <c r="D2409" s="6"/>
      <c r="E2409" s="4"/>
      <c r="F2409" s="4"/>
      <c r="G2409" s="4"/>
      <c r="H2409" s="4"/>
      <c r="I2409" s="4"/>
      <c r="J2409" s="4"/>
      <c r="K2409" s="4"/>
      <c r="L2409" s="6"/>
      <c r="M2409" s="5"/>
    </row>
    <row r="2410" spans="1:13">
      <c r="A2410" s="48"/>
      <c r="B2410" s="4"/>
      <c r="C2410" s="4"/>
      <c r="D2410" s="6"/>
      <c r="E2410" s="4"/>
      <c r="F2410" s="4"/>
      <c r="G2410" s="4"/>
      <c r="H2410" s="4"/>
      <c r="I2410" s="4"/>
      <c r="J2410" s="4"/>
      <c r="K2410" s="4"/>
      <c r="L2410" s="6"/>
      <c r="M2410" s="5"/>
    </row>
    <row r="2411" spans="1:13">
      <c r="A2411" s="48"/>
      <c r="B2411" s="4"/>
      <c r="C2411" s="4"/>
      <c r="D2411" s="6"/>
      <c r="E2411" s="4"/>
      <c r="F2411" s="4"/>
      <c r="G2411" s="4"/>
      <c r="H2411" s="4"/>
      <c r="I2411" s="4"/>
      <c r="J2411" s="4"/>
      <c r="K2411" s="9"/>
      <c r="L2411" s="10"/>
      <c r="M2411" s="11"/>
    </row>
    <row r="2412" spans="1:13">
      <c r="A2412" s="48"/>
      <c r="B2412" s="4"/>
      <c r="C2412" s="4"/>
      <c r="D2412" s="6"/>
      <c r="E2412" s="4"/>
      <c r="F2412" s="4"/>
      <c r="G2412" s="4"/>
      <c r="H2412" s="4"/>
      <c r="I2412" s="4"/>
      <c r="J2412" s="4"/>
      <c r="K2412" s="4"/>
      <c r="L2412" s="6"/>
      <c r="M2412" s="5"/>
    </row>
    <row r="2413" spans="1:13">
      <c r="A2413" s="48"/>
      <c r="B2413" s="4"/>
      <c r="C2413" s="4"/>
      <c r="D2413" s="6"/>
      <c r="E2413" s="4"/>
      <c r="F2413" s="4"/>
      <c r="G2413" s="4"/>
      <c r="H2413" s="4"/>
      <c r="I2413" s="4"/>
      <c r="J2413" s="4"/>
      <c r="K2413" s="4"/>
      <c r="L2413" s="6"/>
      <c r="M2413" s="5"/>
    </row>
    <row r="2414" spans="1:13">
      <c r="A2414" s="48"/>
      <c r="B2414" s="4"/>
      <c r="C2414" s="4"/>
      <c r="D2414" s="6"/>
      <c r="E2414" s="4"/>
      <c r="F2414" s="4"/>
      <c r="G2414" s="4"/>
      <c r="H2414" s="4"/>
      <c r="I2414" s="4"/>
      <c r="J2414" s="4"/>
      <c r="K2414" s="4"/>
      <c r="L2414" s="6"/>
      <c r="M2414" s="5"/>
    </row>
    <row r="2415" spans="1:13">
      <c r="A2415" s="48"/>
      <c r="B2415" s="4"/>
      <c r="C2415" s="4"/>
      <c r="D2415" s="6"/>
      <c r="E2415" s="4"/>
      <c r="F2415" s="4"/>
      <c r="G2415" s="4"/>
      <c r="H2415" s="4"/>
      <c r="I2415" s="4"/>
      <c r="J2415" s="4"/>
      <c r="K2415" s="9"/>
      <c r="L2415" s="10"/>
      <c r="M2415" s="11"/>
    </row>
    <row r="2416" spans="1:13">
      <c r="A2416" s="48"/>
      <c r="B2416" s="4"/>
      <c r="C2416" s="4"/>
      <c r="D2416" s="6"/>
      <c r="E2416" s="4"/>
      <c r="F2416" s="4"/>
      <c r="G2416" s="4"/>
      <c r="H2416" s="4"/>
      <c r="I2416" s="4"/>
      <c r="J2416" s="4"/>
      <c r="K2416" s="9"/>
      <c r="L2416" s="10"/>
      <c r="M2416" s="11"/>
    </row>
    <row r="2417" spans="1:13">
      <c r="A2417" s="48"/>
      <c r="B2417" s="4"/>
      <c r="C2417" s="4"/>
      <c r="D2417" s="6"/>
      <c r="E2417" s="4"/>
      <c r="F2417" s="4"/>
      <c r="G2417" s="4"/>
      <c r="H2417" s="4"/>
      <c r="I2417" s="4"/>
      <c r="J2417" s="4"/>
      <c r="K2417" s="4"/>
      <c r="L2417" s="6"/>
      <c r="M2417" s="5"/>
    </row>
    <row r="2418" spans="1:13">
      <c r="A2418" s="48"/>
      <c r="B2418" s="4"/>
      <c r="C2418" s="4"/>
      <c r="D2418" s="6"/>
      <c r="E2418" s="4"/>
      <c r="F2418" s="4"/>
      <c r="G2418" s="4"/>
      <c r="H2418" s="4"/>
      <c r="I2418" s="4"/>
      <c r="J2418" s="4"/>
      <c r="K2418" s="4"/>
      <c r="L2418" s="6"/>
      <c r="M2418" s="5"/>
    </row>
    <row r="2419" spans="1:13">
      <c r="A2419" s="48"/>
      <c r="B2419" s="4"/>
      <c r="C2419" s="4"/>
      <c r="D2419" s="6"/>
      <c r="E2419" s="4"/>
      <c r="F2419" s="4"/>
      <c r="G2419" s="4"/>
      <c r="H2419" s="4"/>
      <c r="I2419" s="4"/>
      <c r="J2419" s="4"/>
      <c r="K2419" s="9"/>
      <c r="L2419" s="10"/>
      <c r="M2419" s="11"/>
    </row>
    <row r="2420" spans="1:13">
      <c r="A2420" s="48"/>
      <c r="B2420" s="4"/>
      <c r="C2420" s="4"/>
      <c r="D2420" s="6"/>
      <c r="E2420" s="4"/>
      <c r="F2420" s="4"/>
      <c r="G2420" s="4"/>
      <c r="H2420" s="4"/>
      <c r="I2420" s="4"/>
      <c r="J2420" s="4"/>
      <c r="K2420" s="4"/>
      <c r="L2420" s="6"/>
      <c r="M2420" s="5"/>
    </row>
    <row r="2421" spans="1:13">
      <c r="A2421" s="48"/>
      <c r="B2421" s="4"/>
      <c r="C2421" s="4"/>
      <c r="D2421" s="6"/>
      <c r="E2421" s="4"/>
      <c r="F2421" s="4"/>
      <c r="G2421" s="4"/>
      <c r="H2421" s="4"/>
      <c r="I2421" s="4"/>
      <c r="J2421" s="4"/>
      <c r="K2421" s="9"/>
      <c r="L2421" s="10"/>
      <c r="M2421" s="11"/>
    </row>
    <row r="2422" spans="1:13">
      <c r="A2422" s="48"/>
      <c r="B2422" s="4"/>
      <c r="C2422" s="4"/>
      <c r="D2422" s="6"/>
      <c r="E2422" s="4"/>
      <c r="F2422" s="4"/>
      <c r="G2422" s="4"/>
      <c r="H2422" s="4"/>
      <c r="I2422" s="4"/>
      <c r="J2422" s="4"/>
      <c r="K2422" s="9"/>
      <c r="L2422" s="10"/>
      <c r="M2422" s="11"/>
    </row>
    <row r="2423" spans="1:13">
      <c r="A2423" s="48"/>
      <c r="B2423" s="4"/>
      <c r="C2423" s="4"/>
      <c r="D2423" s="6"/>
      <c r="E2423" s="4"/>
      <c r="F2423" s="4"/>
      <c r="G2423" s="4"/>
      <c r="H2423" s="4"/>
      <c r="I2423" s="4"/>
      <c r="J2423" s="4"/>
      <c r="K2423" s="4"/>
      <c r="L2423" s="6"/>
      <c r="M2423" s="5"/>
    </row>
    <row r="2424" spans="1:13">
      <c r="A2424" s="48"/>
      <c r="B2424" s="4"/>
      <c r="C2424" s="4"/>
      <c r="D2424" s="6"/>
      <c r="E2424" s="4"/>
      <c r="F2424" s="4"/>
      <c r="G2424" s="4"/>
      <c r="H2424" s="4"/>
      <c r="I2424" s="4"/>
      <c r="J2424" s="4"/>
      <c r="K2424" s="4"/>
      <c r="L2424" s="6"/>
      <c r="M2424" s="5"/>
    </row>
    <row r="2425" spans="1:13">
      <c r="A2425" s="48"/>
      <c r="B2425" s="4"/>
      <c r="C2425" s="4"/>
      <c r="D2425" s="6"/>
      <c r="E2425" s="4"/>
      <c r="F2425" s="4"/>
      <c r="G2425" s="4"/>
      <c r="H2425" s="4"/>
      <c r="I2425" s="4"/>
      <c r="J2425" s="4"/>
      <c r="K2425" s="4"/>
      <c r="L2425" s="6"/>
      <c r="M2425" s="5"/>
    </row>
    <row r="2426" spans="1:13">
      <c r="A2426" s="48"/>
      <c r="B2426" s="4"/>
      <c r="C2426" s="4"/>
      <c r="D2426" s="6"/>
      <c r="E2426" s="4"/>
      <c r="F2426" s="4"/>
      <c r="G2426" s="4"/>
      <c r="H2426" s="4"/>
      <c r="I2426" s="4"/>
      <c r="J2426" s="4"/>
      <c r="K2426" s="4"/>
      <c r="L2426" s="6"/>
      <c r="M2426" s="5"/>
    </row>
    <row r="2427" spans="1:13">
      <c r="A2427" s="48"/>
      <c r="B2427" s="4"/>
      <c r="C2427" s="4"/>
      <c r="D2427" s="6"/>
      <c r="E2427" s="4"/>
      <c r="F2427" s="4"/>
      <c r="G2427" s="4"/>
      <c r="H2427" s="4"/>
      <c r="I2427" s="4"/>
      <c r="J2427" s="4"/>
      <c r="K2427" s="9"/>
      <c r="L2427" s="10"/>
      <c r="M2427" s="11"/>
    </row>
    <row r="2428" spans="1:13">
      <c r="A2428" s="48"/>
      <c r="B2428" s="4"/>
      <c r="C2428" s="4"/>
      <c r="D2428" s="6"/>
      <c r="E2428" s="4"/>
      <c r="F2428" s="4"/>
      <c r="G2428" s="4"/>
      <c r="H2428" s="4"/>
      <c r="I2428" s="4"/>
      <c r="J2428" s="4"/>
      <c r="K2428" s="9"/>
      <c r="L2428" s="10"/>
      <c r="M2428" s="11"/>
    </row>
    <row r="2429" spans="1:13">
      <c r="A2429" s="48"/>
      <c r="B2429" s="4"/>
      <c r="C2429" s="4"/>
      <c r="D2429" s="6"/>
      <c r="E2429" s="4"/>
      <c r="F2429" s="4"/>
      <c r="G2429" s="4"/>
      <c r="H2429" s="4"/>
      <c r="I2429" s="4"/>
      <c r="J2429" s="4"/>
      <c r="K2429" s="9"/>
      <c r="L2429" s="10"/>
      <c r="M2429" s="11"/>
    </row>
    <row r="2430" spans="1:13">
      <c r="A2430" s="48"/>
      <c r="B2430" s="4"/>
      <c r="C2430" s="4"/>
      <c r="D2430" s="6"/>
      <c r="E2430" s="4"/>
      <c r="F2430" s="4"/>
      <c r="G2430" s="4"/>
      <c r="H2430" s="4"/>
      <c r="I2430" s="4"/>
      <c r="J2430" s="4"/>
      <c r="K2430" s="4"/>
      <c r="L2430" s="6"/>
      <c r="M2430" s="5"/>
    </row>
    <row r="2431" spans="1:13">
      <c r="A2431" s="48"/>
      <c r="B2431" s="4"/>
      <c r="C2431" s="4"/>
      <c r="D2431" s="6"/>
      <c r="E2431" s="4"/>
      <c r="F2431" s="4"/>
      <c r="G2431" s="4"/>
      <c r="H2431" s="4"/>
      <c r="I2431" s="4"/>
      <c r="J2431" s="4"/>
      <c r="K2431" s="4"/>
      <c r="L2431" s="6"/>
      <c r="M2431" s="5"/>
    </row>
    <row r="2432" spans="1:13">
      <c r="A2432" s="48"/>
      <c r="B2432" s="4"/>
      <c r="C2432" s="4"/>
      <c r="D2432" s="6"/>
      <c r="E2432" s="4"/>
      <c r="F2432" s="4"/>
      <c r="G2432" s="4"/>
      <c r="H2432" s="4"/>
      <c r="I2432" s="4"/>
      <c r="J2432" s="4"/>
      <c r="K2432" s="9"/>
      <c r="L2432" s="10"/>
      <c r="M2432" s="11"/>
    </row>
    <row r="2433" spans="1:13">
      <c r="A2433" s="48"/>
      <c r="B2433" s="4"/>
      <c r="C2433" s="4"/>
      <c r="D2433" s="6"/>
      <c r="E2433" s="4"/>
      <c r="F2433" s="4"/>
      <c r="G2433" s="4"/>
      <c r="H2433" s="4"/>
      <c r="I2433" s="4"/>
      <c r="J2433" s="4"/>
      <c r="K2433" s="4"/>
      <c r="L2433" s="6"/>
      <c r="M2433" s="5"/>
    </row>
    <row r="2434" spans="1:13">
      <c r="A2434" s="48"/>
      <c r="B2434" s="4"/>
      <c r="C2434" s="4"/>
      <c r="D2434" s="6"/>
      <c r="E2434" s="4"/>
      <c r="F2434" s="4"/>
      <c r="G2434" s="4"/>
      <c r="H2434" s="4"/>
      <c r="I2434" s="4"/>
      <c r="J2434" s="4"/>
      <c r="K2434" s="9"/>
      <c r="L2434" s="10"/>
      <c r="M2434" s="11"/>
    </row>
    <row r="2435" spans="1:13">
      <c r="A2435" s="48"/>
      <c r="B2435" s="4"/>
      <c r="C2435" s="4"/>
      <c r="D2435" s="6"/>
      <c r="E2435" s="4"/>
      <c r="F2435" s="4"/>
      <c r="G2435" s="4"/>
      <c r="H2435" s="4"/>
      <c r="I2435" s="4"/>
      <c r="J2435" s="4"/>
      <c r="K2435" s="9"/>
      <c r="L2435" s="10"/>
      <c r="M2435" s="11"/>
    </row>
    <row r="2436" spans="1:13">
      <c r="A2436" s="48"/>
      <c r="B2436" s="4"/>
      <c r="C2436" s="4"/>
      <c r="D2436" s="6"/>
      <c r="E2436" s="4"/>
      <c r="F2436" s="4"/>
      <c r="G2436" s="4"/>
      <c r="H2436" s="4"/>
      <c r="I2436" s="4"/>
      <c r="J2436" s="4"/>
      <c r="K2436" s="4"/>
      <c r="L2436" s="6"/>
      <c r="M2436" s="5"/>
    </row>
    <row r="2437" spans="1:13">
      <c r="A2437" s="48"/>
      <c r="B2437" s="4"/>
      <c r="C2437" s="4"/>
      <c r="D2437" s="6"/>
      <c r="E2437" s="4"/>
      <c r="F2437" s="4"/>
      <c r="G2437" s="4"/>
      <c r="H2437" s="4"/>
      <c r="I2437" s="4"/>
      <c r="J2437" s="4"/>
      <c r="K2437" s="4"/>
      <c r="L2437" s="6"/>
      <c r="M2437" s="5"/>
    </row>
    <row r="2438" spans="1:13">
      <c r="A2438" s="48"/>
      <c r="B2438" s="4"/>
      <c r="C2438" s="4"/>
      <c r="D2438" s="6"/>
      <c r="E2438" s="4"/>
      <c r="F2438" s="4"/>
      <c r="G2438" s="4"/>
      <c r="H2438" s="4"/>
      <c r="I2438" s="4"/>
      <c r="J2438" s="4"/>
      <c r="K2438" s="4"/>
      <c r="L2438" s="6"/>
      <c r="M2438" s="5"/>
    </row>
    <row r="2439" spans="1:13">
      <c r="A2439" s="48"/>
      <c r="B2439" s="4"/>
      <c r="C2439" s="4"/>
      <c r="D2439" s="6"/>
      <c r="E2439" s="4"/>
      <c r="F2439" s="4"/>
      <c r="G2439" s="4"/>
      <c r="H2439" s="4"/>
      <c r="I2439" s="4"/>
      <c r="J2439" s="4"/>
      <c r="K2439" s="9"/>
      <c r="L2439" s="10"/>
      <c r="M2439" s="11"/>
    </row>
    <row r="2440" spans="1:13">
      <c r="A2440" s="48"/>
      <c r="B2440" s="4"/>
      <c r="C2440" s="4"/>
      <c r="D2440" s="6"/>
      <c r="E2440" s="4"/>
      <c r="F2440" s="4"/>
      <c r="G2440" s="4"/>
      <c r="H2440" s="4"/>
      <c r="I2440" s="4"/>
      <c r="J2440" s="4"/>
      <c r="K2440" s="4"/>
      <c r="L2440" s="6"/>
      <c r="M2440" s="5"/>
    </row>
    <row r="2441" spans="1:13">
      <c r="A2441" s="48"/>
      <c r="B2441" s="4"/>
      <c r="C2441" s="4"/>
      <c r="D2441" s="6"/>
      <c r="E2441" s="4"/>
      <c r="F2441" s="4"/>
      <c r="G2441" s="4"/>
      <c r="H2441" s="4"/>
      <c r="I2441" s="4"/>
      <c r="J2441" s="4"/>
      <c r="K2441" s="4"/>
      <c r="L2441" s="6"/>
      <c r="M2441" s="5"/>
    </row>
    <row r="2442" spans="1:13">
      <c r="A2442" s="48"/>
      <c r="B2442" s="4"/>
      <c r="C2442" s="4"/>
      <c r="D2442" s="6"/>
      <c r="E2442" s="4"/>
      <c r="F2442" s="4"/>
      <c r="G2442" s="4"/>
      <c r="H2442" s="4"/>
      <c r="I2442" s="4"/>
      <c r="J2442" s="4"/>
      <c r="K2442" s="4"/>
      <c r="L2442" s="6"/>
      <c r="M2442" s="5"/>
    </row>
    <row r="2443" spans="1:13">
      <c r="A2443" s="48"/>
      <c r="B2443" s="4"/>
      <c r="C2443" s="4"/>
      <c r="D2443" s="6"/>
      <c r="E2443" s="4"/>
      <c r="F2443" s="4"/>
      <c r="G2443" s="4"/>
      <c r="H2443" s="4"/>
      <c r="I2443" s="4"/>
      <c r="J2443" s="4"/>
      <c r="K2443" s="9"/>
      <c r="L2443" s="10"/>
      <c r="M2443" s="11"/>
    </row>
    <row r="2444" spans="1:13">
      <c r="A2444" s="48"/>
      <c r="B2444" s="4"/>
      <c r="C2444" s="4"/>
      <c r="D2444" s="6"/>
      <c r="E2444" s="4"/>
      <c r="F2444" s="4"/>
      <c r="G2444" s="4"/>
      <c r="H2444" s="4"/>
      <c r="I2444" s="4"/>
      <c r="J2444" s="4"/>
      <c r="K2444" s="9"/>
      <c r="L2444" s="10"/>
      <c r="M2444" s="11"/>
    </row>
    <row r="2445" spans="1:13">
      <c r="A2445" s="48"/>
      <c r="B2445" s="4"/>
      <c r="C2445" s="4"/>
      <c r="D2445" s="6"/>
      <c r="E2445" s="4"/>
      <c r="F2445" s="4"/>
      <c r="G2445" s="4"/>
      <c r="H2445" s="4"/>
      <c r="I2445" s="4"/>
      <c r="J2445" s="4"/>
      <c r="K2445" s="4"/>
      <c r="L2445" s="6"/>
      <c r="M2445" s="5"/>
    </row>
    <row r="2446" spans="1:13">
      <c r="A2446" s="48"/>
      <c r="B2446" s="4"/>
      <c r="C2446" s="4"/>
      <c r="D2446" s="6"/>
      <c r="E2446" s="4"/>
      <c r="F2446" s="4"/>
      <c r="G2446" s="4"/>
      <c r="H2446" s="4"/>
      <c r="I2446" s="4"/>
      <c r="J2446" s="4"/>
      <c r="K2446" s="4"/>
      <c r="L2446" s="6"/>
      <c r="M2446" s="5"/>
    </row>
    <row r="2447" spans="1:13">
      <c r="A2447" s="48"/>
      <c r="B2447" s="4"/>
      <c r="C2447" s="4"/>
      <c r="D2447" s="6"/>
      <c r="E2447" s="4"/>
      <c r="F2447" s="4"/>
      <c r="G2447" s="4"/>
      <c r="H2447" s="4"/>
      <c r="I2447" s="4"/>
      <c r="J2447" s="4"/>
      <c r="K2447" s="4"/>
      <c r="L2447" s="6"/>
      <c r="M2447" s="5"/>
    </row>
    <row r="2448" spans="1:13">
      <c r="A2448" s="48"/>
      <c r="B2448" s="4"/>
      <c r="C2448" s="4"/>
      <c r="D2448" s="6"/>
      <c r="E2448" s="4"/>
      <c r="F2448" s="4"/>
      <c r="G2448" s="4"/>
      <c r="H2448" s="4"/>
      <c r="I2448" s="4"/>
      <c r="J2448" s="4"/>
      <c r="K2448" s="4"/>
      <c r="L2448" s="6"/>
      <c r="M2448" s="5"/>
    </row>
    <row r="2449" spans="1:13">
      <c r="A2449" s="48"/>
      <c r="B2449" s="4"/>
      <c r="C2449" s="4"/>
      <c r="D2449" s="6"/>
      <c r="E2449" s="4"/>
      <c r="F2449" s="4"/>
      <c r="G2449" s="4"/>
      <c r="H2449" s="4"/>
      <c r="I2449" s="4"/>
      <c r="J2449" s="4"/>
      <c r="K2449" s="4"/>
      <c r="L2449" s="6"/>
      <c r="M2449" s="5"/>
    </row>
    <row r="2450" spans="1:13">
      <c r="A2450" s="48"/>
      <c r="B2450" s="4"/>
      <c r="C2450" s="4"/>
      <c r="D2450" s="6"/>
      <c r="E2450" s="4"/>
      <c r="F2450" s="4"/>
      <c r="G2450" s="4"/>
      <c r="H2450" s="4"/>
      <c r="I2450" s="4"/>
      <c r="J2450" s="4"/>
      <c r="K2450" s="4"/>
      <c r="L2450" s="6"/>
      <c r="M2450" s="5"/>
    </row>
    <row r="2451" spans="1:13">
      <c r="A2451" s="48"/>
      <c r="B2451" s="4"/>
      <c r="C2451" s="4"/>
      <c r="D2451" s="6"/>
      <c r="E2451" s="4"/>
      <c r="F2451" s="4"/>
      <c r="G2451" s="4"/>
      <c r="H2451" s="4"/>
      <c r="I2451" s="4"/>
      <c r="J2451" s="4"/>
      <c r="K2451" s="4"/>
      <c r="L2451" s="6"/>
      <c r="M2451" s="5"/>
    </row>
    <row r="2452" spans="1:13">
      <c r="A2452" s="48"/>
      <c r="B2452" s="4"/>
      <c r="C2452" s="4"/>
      <c r="D2452" s="6"/>
      <c r="E2452" s="4"/>
      <c r="F2452" s="4"/>
      <c r="G2452" s="4"/>
      <c r="H2452" s="4"/>
      <c r="I2452" s="4"/>
      <c r="J2452" s="4"/>
      <c r="K2452" s="4"/>
      <c r="L2452" s="6"/>
      <c r="M2452" s="5"/>
    </row>
    <row r="2453" spans="1:13">
      <c r="A2453" s="48"/>
      <c r="B2453" s="4"/>
      <c r="C2453" s="4"/>
      <c r="D2453" s="6"/>
      <c r="E2453" s="4"/>
      <c r="F2453" s="4"/>
      <c r="G2453" s="4"/>
      <c r="H2453" s="4"/>
      <c r="I2453" s="4"/>
      <c r="J2453" s="4"/>
      <c r="K2453" s="4"/>
      <c r="L2453" s="6"/>
      <c r="M2453" s="5"/>
    </row>
    <row r="2454" spans="1:13">
      <c r="A2454" s="48"/>
      <c r="B2454" s="4"/>
      <c r="C2454" s="4"/>
      <c r="D2454" s="6"/>
      <c r="E2454" s="4"/>
      <c r="F2454" s="4"/>
      <c r="G2454" s="4"/>
      <c r="H2454" s="4"/>
      <c r="I2454" s="4"/>
      <c r="J2454" s="4"/>
      <c r="K2454" s="4"/>
      <c r="L2454" s="6"/>
      <c r="M2454" s="5"/>
    </row>
    <row r="2455" spans="1:13">
      <c r="A2455" s="48"/>
      <c r="B2455" s="4"/>
      <c r="C2455" s="4"/>
      <c r="D2455" s="6"/>
      <c r="E2455" s="4"/>
      <c r="F2455" s="4"/>
      <c r="G2455" s="4"/>
      <c r="H2455" s="4"/>
      <c r="I2455" s="4"/>
      <c r="J2455" s="4"/>
      <c r="K2455" s="4"/>
      <c r="L2455" s="6"/>
      <c r="M2455" s="5"/>
    </row>
    <row r="2456" spans="1:13">
      <c r="A2456" s="48"/>
      <c r="B2456" s="4"/>
      <c r="C2456" s="4"/>
      <c r="D2456" s="6"/>
      <c r="E2456" s="4"/>
      <c r="F2456" s="4"/>
      <c r="G2456" s="4"/>
      <c r="H2456" s="4"/>
      <c r="I2456" s="4"/>
      <c r="J2456" s="4"/>
      <c r="K2456" s="9"/>
      <c r="L2456" s="10"/>
      <c r="M2456" s="11"/>
    </row>
    <row r="2457" spans="1:13">
      <c r="A2457" s="48"/>
      <c r="B2457" s="4"/>
      <c r="C2457" s="4"/>
      <c r="D2457" s="6"/>
      <c r="E2457" s="4"/>
      <c r="F2457" s="4"/>
      <c r="G2457" s="4"/>
      <c r="H2457" s="4"/>
      <c r="I2457" s="4"/>
      <c r="J2457" s="4"/>
      <c r="K2457" s="4"/>
      <c r="L2457" s="6"/>
      <c r="M2457" s="5"/>
    </row>
    <row r="2458" spans="1:13">
      <c r="A2458" s="48"/>
      <c r="B2458" s="4"/>
      <c r="C2458" s="4"/>
      <c r="D2458" s="6"/>
      <c r="E2458" s="4"/>
      <c r="F2458" s="4"/>
      <c r="G2458" s="4"/>
      <c r="H2458" s="4"/>
      <c r="I2458" s="4"/>
      <c r="J2458" s="4"/>
      <c r="K2458" s="4"/>
      <c r="L2458" s="6"/>
      <c r="M2458" s="5"/>
    </row>
    <row r="2459" spans="1:13">
      <c r="A2459" s="48"/>
      <c r="B2459" s="4"/>
      <c r="C2459" s="4"/>
      <c r="D2459" s="6"/>
      <c r="E2459" s="4"/>
      <c r="F2459" s="4"/>
      <c r="G2459" s="4"/>
      <c r="H2459" s="4"/>
      <c r="I2459" s="4"/>
      <c r="J2459" s="4"/>
      <c r="K2459" s="4"/>
      <c r="L2459" s="6"/>
      <c r="M2459" s="5"/>
    </row>
    <row r="2460" spans="1:13">
      <c r="A2460" s="48"/>
      <c r="B2460" s="4"/>
      <c r="C2460" s="4"/>
      <c r="D2460" s="6"/>
      <c r="E2460" s="4"/>
      <c r="F2460" s="4"/>
      <c r="G2460" s="4"/>
      <c r="H2460" s="4"/>
      <c r="I2460" s="4"/>
      <c r="J2460" s="4"/>
      <c r="K2460" s="4"/>
      <c r="L2460" s="6"/>
      <c r="M2460" s="5"/>
    </row>
    <row r="2461" spans="1:13">
      <c r="A2461" s="48"/>
      <c r="B2461" s="4"/>
      <c r="C2461" s="4"/>
      <c r="D2461" s="6"/>
      <c r="E2461" s="4"/>
      <c r="F2461" s="4"/>
      <c r="G2461" s="4"/>
      <c r="H2461" s="4"/>
      <c r="I2461" s="4"/>
      <c r="J2461" s="4"/>
      <c r="K2461" s="4"/>
      <c r="L2461" s="6"/>
      <c r="M2461" s="5"/>
    </row>
    <row r="2462" spans="1:13">
      <c r="A2462" s="48"/>
      <c r="B2462" s="4"/>
      <c r="C2462" s="4"/>
      <c r="D2462" s="6"/>
      <c r="E2462" s="4"/>
      <c r="F2462" s="4"/>
      <c r="G2462" s="4"/>
      <c r="H2462" s="4"/>
      <c r="I2462" s="4"/>
      <c r="J2462" s="4"/>
      <c r="K2462" s="4"/>
      <c r="L2462" s="6"/>
      <c r="M2462" s="5"/>
    </row>
    <row r="2463" spans="1:13">
      <c r="A2463" s="48"/>
      <c r="B2463" s="4"/>
      <c r="C2463" s="4"/>
      <c r="D2463" s="6"/>
      <c r="E2463" s="4"/>
      <c r="F2463" s="4"/>
      <c r="G2463" s="4"/>
      <c r="H2463" s="4"/>
      <c r="I2463" s="4"/>
      <c r="J2463" s="4"/>
      <c r="K2463" s="9"/>
      <c r="L2463" s="10"/>
      <c r="M2463" s="11"/>
    </row>
    <row r="2464" spans="1:13">
      <c r="A2464" s="48"/>
      <c r="B2464" s="4"/>
      <c r="C2464" s="4"/>
      <c r="D2464" s="6"/>
      <c r="E2464" s="4"/>
      <c r="F2464" s="4"/>
      <c r="G2464" s="4"/>
      <c r="H2464" s="4"/>
      <c r="I2464" s="4"/>
      <c r="J2464" s="4"/>
      <c r="K2464" s="4"/>
      <c r="L2464" s="6"/>
      <c r="M2464" s="5"/>
    </row>
    <row r="2465" spans="1:13">
      <c r="A2465" s="48"/>
      <c r="B2465" s="4"/>
      <c r="C2465" s="4"/>
      <c r="D2465" s="6"/>
      <c r="E2465" s="4"/>
      <c r="F2465" s="4"/>
      <c r="G2465" s="4"/>
      <c r="H2465" s="4"/>
      <c r="I2465" s="4"/>
      <c r="J2465" s="4"/>
      <c r="K2465" s="4"/>
      <c r="L2465" s="6"/>
      <c r="M2465" s="5"/>
    </row>
    <row r="2466" spans="1:13">
      <c r="A2466" s="48"/>
      <c r="B2466" s="4"/>
      <c r="C2466" s="4"/>
      <c r="D2466" s="6"/>
      <c r="E2466" s="4"/>
      <c r="F2466" s="4"/>
      <c r="G2466" s="4"/>
      <c r="H2466" s="4"/>
      <c r="I2466" s="4"/>
      <c r="J2466" s="4"/>
      <c r="K2466" s="4"/>
      <c r="L2466" s="6"/>
      <c r="M2466" s="5"/>
    </row>
    <row r="2467" spans="1:13">
      <c r="A2467" s="48"/>
      <c r="B2467" s="4"/>
      <c r="C2467" s="4"/>
      <c r="D2467" s="6"/>
      <c r="E2467" s="4"/>
      <c r="F2467" s="4"/>
      <c r="G2467" s="4"/>
      <c r="H2467" s="4"/>
      <c r="I2467" s="4"/>
      <c r="J2467" s="4"/>
      <c r="K2467" s="4"/>
      <c r="L2467" s="6"/>
      <c r="M2467" s="5"/>
    </row>
    <row r="2468" spans="1:13">
      <c r="A2468" s="48"/>
      <c r="B2468" s="4"/>
      <c r="C2468" s="4"/>
      <c r="D2468" s="6"/>
      <c r="E2468" s="4"/>
      <c r="F2468" s="4"/>
      <c r="G2468" s="4"/>
      <c r="H2468" s="4"/>
      <c r="I2468" s="4"/>
      <c r="J2468" s="4"/>
      <c r="K2468" s="9"/>
      <c r="L2468" s="10"/>
      <c r="M2468" s="11"/>
    </row>
    <row r="2469" spans="1:13">
      <c r="A2469" s="48"/>
      <c r="B2469" s="4"/>
      <c r="C2469" s="4"/>
      <c r="D2469" s="6"/>
      <c r="E2469" s="4"/>
      <c r="F2469" s="4"/>
      <c r="G2469" s="4"/>
      <c r="H2469" s="4"/>
      <c r="I2469" s="4"/>
      <c r="J2469" s="4"/>
      <c r="K2469" s="4"/>
      <c r="L2469" s="6"/>
      <c r="M2469" s="5"/>
    </row>
    <row r="2470" spans="1:13">
      <c r="A2470" s="48"/>
      <c r="B2470" s="4"/>
      <c r="C2470" s="4"/>
      <c r="D2470" s="6"/>
      <c r="E2470" s="4"/>
      <c r="F2470" s="4"/>
      <c r="G2470" s="4"/>
      <c r="H2470" s="4"/>
      <c r="I2470" s="4"/>
      <c r="J2470" s="4"/>
      <c r="K2470" s="9"/>
      <c r="L2470" s="10"/>
      <c r="M2470" s="11"/>
    </row>
    <row r="2471" spans="1:13">
      <c r="A2471" s="48"/>
      <c r="B2471" s="4"/>
      <c r="C2471" s="4"/>
      <c r="D2471" s="6"/>
      <c r="E2471" s="4"/>
      <c r="F2471" s="4"/>
      <c r="G2471" s="4"/>
      <c r="H2471" s="4"/>
      <c r="I2471" s="4"/>
      <c r="J2471" s="4"/>
      <c r="K2471" s="4"/>
      <c r="L2471" s="6"/>
      <c r="M2471" s="5"/>
    </row>
    <row r="2472" spans="1:13">
      <c r="A2472" s="48"/>
      <c r="B2472" s="4"/>
      <c r="C2472" s="4"/>
      <c r="D2472" s="6"/>
      <c r="E2472" s="4"/>
      <c r="F2472" s="4"/>
      <c r="G2472" s="4"/>
      <c r="H2472" s="4"/>
      <c r="I2472" s="4"/>
      <c r="J2472" s="4"/>
      <c r="K2472" s="9"/>
      <c r="L2472" s="10"/>
      <c r="M2472" s="11"/>
    </row>
    <row r="2473" spans="1:13">
      <c r="A2473" s="48"/>
      <c r="B2473" s="4"/>
      <c r="C2473" s="4"/>
      <c r="D2473" s="6"/>
      <c r="E2473" s="4"/>
      <c r="F2473" s="4"/>
      <c r="G2473" s="4"/>
      <c r="H2473" s="4"/>
      <c r="I2473" s="4"/>
      <c r="J2473" s="4"/>
      <c r="K2473" s="4"/>
      <c r="L2473" s="6"/>
      <c r="M2473" s="5"/>
    </row>
    <row r="2474" spans="1:13">
      <c r="A2474" s="48"/>
      <c r="B2474" s="4"/>
      <c r="C2474" s="4"/>
      <c r="D2474" s="6"/>
      <c r="E2474" s="4"/>
      <c r="F2474" s="4"/>
      <c r="G2474" s="4"/>
      <c r="H2474" s="4"/>
      <c r="I2474" s="4"/>
      <c r="J2474" s="4"/>
      <c r="K2474" s="4"/>
      <c r="L2474" s="6"/>
      <c r="M2474" s="5"/>
    </row>
    <row r="2475" spans="1:13">
      <c r="A2475" s="48"/>
      <c r="B2475" s="4"/>
      <c r="C2475" s="4"/>
      <c r="D2475" s="6"/>
      <c r="E2475" s="4"/>
      <c r="F2475" s="4"/>
      <c r="G2475" s="4"/>
      <c r="H2475" s="4"/>
      <c r="I2475" s="4"/>
      <c r="J2475" s="4"/>
      <c r="K2475" s="4"/>
      <c r="L2475" s="6"/>
      <c r="M2475" s="5"/>
    </row>
    <row r="2476" spans="1:13">
      <c r="A2476" s="48"/>
      <c r="B2476" s="4"/>
      <c r="C2476" s="4"/>
      <c r="D2476" s="6"/>
      <c r="E2476" s="4"/>
      <c r="F2476" s="4"/>
      <c r="G2476" s="4"/>
      <c r="H2476" s="4"/>
      <c r="I2476" s="4"/>
      <c r="J2476" s="4"/>
      <c r="K2476" s="4"/>
      <c r="L2476" s="6"/>
      <c r="M2476" s="5"/>
    </row>
    <row r="2477" spans="1:13">
      <c r="A2477" s="48"/>
      <c r="B2477" s="4"/>
      <c r="C2477" s="4"/>
      <c r="D2477" s="6"/>
      <c r="E2477" s="4"/>
      <c r="F2477" s="4"/>
      <c r="G2477" s="4"/>
      <c r="H2477" s="4"/>
      <c r="I2477" s="4"/>
      <c r="J2477" s="4"/>
      <c r="K2477" s="4"/>
      <c r="L2477" s="6"/>
      <c r="M2477" s="5"/>
    </row>
    <row r="2478" spans="1:13">
      <c r="A2478" s="48"/>
      <c r="B2478" s="4"/>
      <c r="C2478" s="4"/>
      <c r="D2478" s="6"/>
      <c r="E2478" s="4"/>
      <c r="F2478" s="4"/>
      <c r="G2478" s="4"/>
      <c r="H2478" s="4"/>
      <c r="I2478" s="4"/>
      <c r="J2478" s="4"/>
      <c r="K2478" s="4"/>
      <c r="L2478" s="6"/>
      <c r="M2478" s="5"/>
    </row>
    <row r="2479" spans="1:13">
      <c r="A2479" s="48"/>
      <c r="B2479" s="4"/>
      <c r="C2479" s="4"/>
      <c r="D2479" s="6"/>
      <c r="E2479" s="4"/>
      <c r="F2479" s="4"/>
      <c r="G2479" s="4"/>
      <c r="H2479" s="4"/>
      <c r="I2479" s="4"/>
      <c r="J2479" s="4"/>
      <c r="K2479" s="4"/>
      <c r="L2479" s="6"/>
      <c r="M2479" s="5"/>
    </row>
    <row r="2480" spans="1:13">
      <c r="A2480" s="48"/>
      <c r="B2480" s="4"/>
      <c r="C2480" s="4"/>
      <c r="D2480" s="6"/>
      <c r="E2480" s="4"/>
      <c r="F2480" s="4"/>
      <c r="G2480" s="4"/>
      <c r="H2480" s="4"/>
      <c r="I2480" s="4"/>
      <c r="J2480" s="4"/>
      <c r="K2480" s="4"/>
      <c r="L2480" s="6"/>
      <c r="M2480" s="5"/>
    </row>
    <row r="2481" spans="1:13">
      <c r="A2481" s="48"/>
      <c r="B2481" s="4"/>
      <c r="C2481" s="4"/>
      <c r="D2481" s="6"/>
      <c r="E2481" s="4"/>
      <c r="F2481" s="4"/>
      <c r="G2481" s="4"/>
      <c r="H2481" s="4"/>
      <c r="I2481" s="4"/>
      <c r="J2481" s="4"/>
      <c r="K2481" s="9"/>
      <c r="L2481" s="10"/>
      <c r="M2481" s="11"/>
    </row>
    <row r="2482" spans="1:13">
      <c r="A2482" s="48"/>
      <c r="B2482" s="4"/>
      <c r="C2482" s="4"/>
      <c r="D2482" s="6"/>
      <c r="E2482" s="4"/>
      <c r="F2482" s="4"/>
      <c r="G2482" s="4"/>
      <c r="H2482" s="4"/>
      <c r="I2482" s="4"/>
      <c r="J2482" s="4"/>
      <c r="K2482" s="4"/>
      <c r="L2482" s="6"/>
      <c r="M2482" s="5"/>
    </row>
    <row r="2483" spans="1:13">
      <c r="A2483" s="48"/>
      <c r="B2483" s="4"/>
      <c r="C2483" s="4"/>
      <c r="D2483" s="6"/>
      <c r="E2483" s="4"/>
      <c r="F2483" s="4"/>
      <c r="G2483" s="4"/>
      <c r="H2483" s="4"/>
      <c r="I2483" s="4"/>
      <c r="J2483" s="4"/>
      <c r="K2483" s="4"/>
      <c r="L2483" s="6"/>
      <c r="M2483" s="5"/>
    </row>
    <row r="2484" spans="1:13">
      <c r="A2484" s="48"/>
      <c r="B2484" s="4"/>
      <c r="C2484" s="4"/>
      <c r="D2484" s="6"/>
      <c r="E2484" s="4"/>
      <c r="F2484" s="4"/>
      <c r="G2484" s="4"/>
      <c r="H2484" s="4"/>
      <c r="I2484" s="4"/>
      <c r="J2484" s="4"/>
      <c r="K2484" s="4"/>
      <c r="L2484" s="6"/>
      <c r="M2484" s="5"/>
    </row>
    <row r="2485" spans="1:13">
      <c r="A2485" s="48"/>
      <c r="B2485" s="4"/>
      <c r="C2485" s="4"/>
      <c r="D2485" s="6"/>
      <c r="E2485" s="4"/>
      <c r="F2485" s="4"/>
      <c r="G2485" s="4"/>
      <c r="H2485" s="4"/>
      <c r="I2485" s="4"/>
      <c r="J2485" s="4"/>
      <c r="K2485" s="4"/>
      <c r="L2485" s="6"/>
      <c r="M2485" s="5"/>
    </row>
    <row r="2486" spans="1:13">
      <c r="A2486" s="48"/>
      <c r="B2486" s="4"/>
      <c r="C2486" s="4"/>
      <c r="D2486" s="6"/>
      <c r="E2486" s="4"/>
      <c r="F2486" s="4"/>
      <c r="G2486" s="4"/>
      <c r="H2486" s="4"/>
      <c r="I2486" s="4"/>
      <c r="J2486" s="4"/>
      <c r="K2486" s="4"/>
      <c r="L2486" s="6"/>
      <c r="M2486" s="5"/>
    </row>
    <row r="2487" spans="1:13">
      <c r="A2487" s="48"/>
      <c r="B2487" s="4"/>
      <c r="C2487" s="4"/>
      <c r="D2487" s="6"/>
      <c r="E2487" s="4"/>
      <c r="F2487" s="4"/>
      <c r="G2487" s="4"/>
      <c r="H2487" s="4"/>
      <c r="I2487" s="4"/>
      <c r="J2487" s="4"/>
      <c r="K2487" s="4"/>
      <c r="L2487" s="6"/>
      <c r="M2487" s="5"/>
    </row>
    <row r="2488" spans="1:13">
      <c r="A2488" s="48"/>
      <c r="B2488" s="4"/>
      <c r="C2488" s="4"/>
      <c r="D2488" s="6"/>
      <c r="E2488" s="4"/>
      <c r="F2488" s="4"/>
      <c r="G2488" s="4"/>
      <c r="H2488" s="4"/>
      <c r="I2488" s="4"/>
      <c r="J2488" s="4"/>
      <c r="K2488" s="4"/>
      <c r="L2488" s="6"/>
      <c r="M2488" s="5"/>
    </row>
    <row r="2489" spans="1:13">
      <c r="A2489" s="48"/>
      <c r="B2489" s="4"/>
      <c r="C2489" s="4"/>
      <c r="D2489" s="6"/>
      <c r="E2489" s="4"/>
      <c r="F2489" s="4"/>
      <c r="G2489" s="4"/>
      <c r="H2489" s="4"/>
      <c r="I2489" s="4"/>
      <c r="J2489" s="4"/>
      <c r="K2489" s="4"/>
      <c r="L2489" s="6"/>
      <c r="M2489" s="5"/>
    </row>
    <row r="2490" spans="1:13">
      <c r="A2490" s="48"/>
      <c r="B2490" s="4"/>
      <c r="C2490" s="4"/>
      <c r="D2490" s="6"/>
      <c r="E2490" s="4"/>
      <c r="F2490" s="4"/>
      <c r="G2490" s="4"/>
      <c r="H2490" s="4"/>
      <c r="I2490" s="4"/>
      <c r="J2490" s="4"/>
      <c r="K2490" s="4"/>
      <c r="L2490" s="6"/>
      <c r="M2490" s="5"/>
    </row>
    <row r="2491" spans="1:13">
      <c r="A2491" s="48"/>
      <c r="B2491" s="4"/>
      <c r="C2491" s="4"/>
      <c r="D2491" s="6"/>
      <c r="E2491" s="4"/>
      <c r="F2491" s="4"/>
      <c r="G2491" s="4"/>
      <c r="H2491" s="4"/>
      <c r="I2491" s="4"/>
      <c r="J2491" s="4"/>
      <c r="K2491" s="4"/>
      <c r="L2491" s="6"/>
      <c r="M2491" s="5"/>
    </row>
    <row r="2492" spans="1:13">
      <c r="A2492" s="48"/>
      <c r="B2492" s="4"/>
      <c r="C2492" s="4"/>
      <c r="D2492" s="6"/>
      <c r="E2492" s="4"/>
      <c r="F2492" s="4"/>
      <c r="G2492" s="4"/>
      <c r="H2492" s="4"/>
      <c r="I2492" s="4"/>
      <c r="J2492" s="4"/>
      <c r="K2492" s="4"/>
      <c r="L2492" s="6"/>
      <c r="M2492" s="5"/>
    </row>
    <row r="2493" spans="1:13">
      <c r="A2493" s="48"/>
      <c r="B2493" s="4"/>
      <c r="C2493" s="4"/>
      <c r="D2493" s="6"/>
      <c r="E2493" s="4"/>
      <c r="F2493" s="4"/>
      <c r="G2493" s="4"/>
      <c r="H2493" s="4"/>
      <c r="I2493" s="4"/>
      <c r="J2493" s="4"/>
      <c r="K2493" s="4"/>
      <c r="L2493" s="6"/>
      <c r="M2493" s="5"/>
    </row>
    <row r="2494" spans="1:13">
      <c r="A2494" s="48"/>
      <c r="B2494" s="4"/>
      <c r="C2494" s="4"/>
      <c r="D2494" s="6"/>
      <c r="E2494" s="4"/>
      <c r="F2494" s="4"/>
      <c r="G2494" s="4"/>
      <c r="H2494" s="4"/>
      <c r="I2494" s="4"/>
      <c r="J2494" s="4"/>
      <c r="K2494" s="4"/>
      <c r="L2494" s="6"/>
      <c r="M2494" s="5"/>
    </row>
    <row r="2495" spans="1:13">
      <c r="A2495" s="48"/>
      <c r="B2495" s="4"/>
      <c r="C2495" s="4"/>
      <c r="D2495" s="6"/>
      <c r="E2495" s="4"/>
      <c r="F2495" s="4"/>
      <c r="G2495" s="4"/>
      <c r="H2495" s="4"/>
      <c r="I2495" s="4"/>
      <c r="J2495" s="4"/>
      <c r="K2495" s="4"/>
      <c r="L2495" s="6"/>
      <c r="M2495" s="5"/>
    </row>
    <row r="2496" spans="1:13">
      <c r="A2496" s="48"/>
      <c r="B2496" s="4"/>
      <c r="C2496" s="4"/>
      <c r="D2496" s="6"/>
      <c r="E2496" s="4"/>
      <c r="F2496" s="4"/>
      <c r="G2496" s="4"/>
      <c r="H2496" s="4"/>
      <c r="I2496" s="4"/>
      <c r="J2496" s="4"/>
      <c r="K2496" s="4"/>
      <c r="L2496" s="6"/>
      <c r="M2496" s="5"/>
    </row>
    <row r="2497" spans="1:13">
      <c r="A2497" s="48"/>
      <c r="B2497" s="4"/>
      <c r="C2497" s="4"/>
      <c r="D2497" s="6"/>
      <c r="E2497" s="4"/>
      <c r="F2497" s="4"/>
      <c r="G2497" s="4"/>
      <c r="H2497" s="4"/>
      <c r="I2497" s="4"/>
      <c r="J2497" s="4"/>
      <c r="K2497" s="4"/>
      <c r="L2497" s="6"/>
      <c r="M2497" s="5"/>
    </row>
    <row r="2498" spans="1:13">
      <c r="A2498" s="48"/>
      <c r="B2498" s="4"/>
      <c r="C2498" s="4"/>
      <c r="D2498" s="6"/>
      <c r="E2498" s="4"/>
      <c r="F2498" s="4"/>
      <c r="G2498" s="4"/>
      <c r="H2498" s="4"/>
      <c r="I2498" s="4"/>
      <c r="J2498" s="4"/>
      <c r="K2498" s="4"/>
      <c r="L2498" s="6"/>
      <c r="M2498" s="5"/>
    </row>
    <row r="2499" spans="1:13">
      <c r="A2499" s="48"/>
      <c r="B2499" s="4"/>
      <c r="C2499" s="4"/>
      <c r="D2499" s="6"/>
      <c r="E2499" s="4"/>
      <c r="F2499" s="4"/>
      <c r="G2499" s="4"/>
      <c r="H2499" s="4"/>
      <c r="I2499" s="4"/>
      <c r="J2499" s="4"/>
      <c r="K2499" s="4"/>
      <c r="L2499" s="6"/>
      <c r="M2499" s="5"/>
    </row>
    <row r="2500" spans="1:13">
      <c r="A2500" s="48"/>
      <c r="B2500" s="4"/>
      <c r="C2500" s="4"/>
      <c r="D2500" s="6"/>
      <c r="E2500" s="4"/>
      <c r="F2500" s="4"/>
      <c r="G2500" s="4"/>
      <c r="H2500" s="4"/>
      <c r="I2500" s="4"/>
      <c r="J2500" s="4"/>
      <c r="K2500" s="4"/>
      <c r="L2500" s="6"/>
      <c r="M2500" s="5"/>
    </row>
    <row r="2501" spans="1:13">
      <c r="A2501" s="48"/>
      <c r="B2501" s="4"/>
      <c r="C2501" s="4"/>
      <c r="D2501" s="6"/>
      <c r="E2501" s="4"/>
      <c r="F2501" s="4"/>
      <c r="G2501" s="4"/>
      <c r="H2501" s="4"/>
      <c r="I2501" s="4"/>
      <c r="J2501" s="4"/>
      <c r="K2501" s="4"/>
      <c r="L2501" s="6"/>
      <c r="M2501" s="5"/>
    </row>
    <row r="2502" spans="1:13">
      <c r="A2502" s="48"/>
      <c r="B2502" s="4"/>
      <c r="C2502" s="4"/>
      <c r="D2502" s="6"/>
      <c r="E2502" s="4"/>
      <c r="F2502" s="4"/>
      <c r="G2502" s="4"/>
      <c r="H2502" s="4"/>
      <c r="I2502" s="4"/>
      <c r="J2502" s="4"/>
      <c r="K2502" s="4"/>
      <c r="L2502" s="6"/>
      <c r="M2502" s="5"/>
    </row>
    <row r="2503" spans="1:13">
      <c r="A2503" s="48"/>
      <c r="B2503" s="4"/>
      <c r="C2503" s="4"/>
      <c r="D2503" s="6"/>
      <c r="E2503" s="4"/>
      <c r="F2503" s="4"/>
      <c r="G2503" s="4"/>
      <c r="H2503" s="4"/>
      <c r="I2503" s="4"/>
      <c r="J2503" s="4"/>
      <c r="K2503" s="4"/>
      <c r="L2503" s="6"/>
      <c r="M2503" s="5"/>
    </row>
    <row r="2504" spans="1:13">
      <c r="A2504" s="48"/>
      <c r="B2504" s="4"/>
      <c r="C2504" s="4"/>
      <c r="D2504" s="6"/>
      <c r="E2504" s="4"/>
      <c r="F2504" s="4"/>
      <c r="G2504" s="4"/>
      <c r="H2504" s="4"/>
      <c r="I2504" s="4"/>
      <c r="J2504" s="4"/>
      <c r="K2504" s="4"/>
      <c r="L2504" s="6"/>
      <c r="M2504" s="5"/>
    </row>
    <row r="2505" spans="1:13">
      <c r="A2505" s="48"/>
      <c r="B2505" s="4"/>
      <c r="C2505" s="4"/>
      <c r="D2505" s="6"/>
      <c r="E2505" s="4"/>
      <c r="F2505" s="4"/>
      <c r="G2505" s="4"/>
      <c r="H2505" s="4"/>
      <c r="I2505" s="4"/>
      <c r="J2505" s="4"/>
      <c r="K2505" s="4"/>
      <c r="L2505" s="6"/>
      <c r="M2505" s="5"/>
    </row>
    <row r="2506" spans="1:13">
      <c r="A2506" s="48"/>
      <c r="B2506" s="4"/>
      <c r="C2506" s="4"/>
      <c r="D2506" s="6"/>
      <c r="E2506" s="4"/>
      <c r="F2506" s="4"/>
      <c r="G2506" s="4"/>
      <c r="H2506" s="4"/>
      <c r="I2506" s="4"/>
      <c r="J2506" s="4"/>
      <c r="K2506" s="4"/>
      <c r="L2506" s="6"/>
      <c r="M2506" s="5"/>
    </row>
    <row r="2507" spans="1:13">
      <c r="A2507" s="48"/>
      <c r="B2507" s="4"/>
      <c r="C2507" s="4"/>
      <c r="D2507" s="6"/>
      <c r="E2507" s="4"/>
      <c r="F2507" s="4"/>
      <c r="G2507" s="4"/>
      <c r="H2507" s="4"/>
      <c r="I2507" s="4"/>
      <c r="J2507" s="4"/>
      <c r="K2507" s="4"/>
      <c r="L2507" s="6"/>
      <c r="M2507" s="5"/>
    </row>
    <row r="2508" spans="1:13">
      <c r="A2508" s="48"/>
      <c r="B2508" s="4"/>
      <c r="C2508" s="4"/>
      <c r="D2508" s="6"/>
      <c r="E2508" s="4"/>
      <c r="F2508" s="4"/>
      <c r="G2508" s="4"/>
      <c r="H2508" s="4"/>
      <c r="I2508" s="4"/>
      <c r="J2508" s="4"/>
      <c r="K2508" s="4"/>
      <c r="L2508" s="6"/>
      <c r="M2508" s="5"/>
    </row>
    <row r="2509" spans="1:13">
      <c r="A2509" s="48"/>
      <c r="B2509" s="4"/>
      <c r="C2509" s="4"/>
      <c r="D2509" s="6"/>
      <c r="E2509" s="4"/>
      <c r="F2509" s="4"/>
      <c r="G2509" s="4"/>
      <c r="H2509" s="4"/>
      <c r="I2509" s="4"/>
      <c r="J2509" s="4"/>
      <c r="K2509" s="4"/>
      <c r="L2509" s="6"/>
      <c r="M2509" s="5"/>
    </row>
    <row r="2510" spans="1:13">
      <c r="A2510" s="48"/>
      <c r="B2510" s="4"/>
      <c r="C2510" s="4"/>
      <c r="D2510" s="6"/>
      <c r="E2510" s="4"/>
      <c r="F2510" s="4"/>
      <c r="G2510" s="4"/>
      <c r="H2510" s="4"/>
      <c r="I2510" s="4"/>
      <c r="J2510" s="4"/>
      <c r="K2510" s="4"/>
      <c r="L2510" s="6"/>
      <c r="M2510" s="5"/>
    </row>
    <row r="2511" spans="1:13">
      <c r="A2511" s="48"/>
      <c r="B2511" s="4"/>
      <c r="C2511" s="4"/>
      <c r="D2511" s="6"/>
      <c r="E2511" s="4"/>
      <c r="F2511" s="4"/>
      <c r="G2511" s="4"/>
      <c r="H2511" s="4"/>
      <c r="I2511" s="4"/>
      <c r="J2511" s="4"/>
      <c r="K2511" s="4"/>
      <c r="L2511" s="6"/>
      <c r="M2511" s="5"/>
    </row>
    <row r="2512" spans="1:13">
      <c r="A2512" s="48"/>
      <c r="B2512" s="4"/>
      <c r="C2512" s="4"/>
      <c r="D2512" s="6"/>
      <c r="E2512" s="4"/>
      <c r="F2512" s="4"/>
      <c r="G2512" s="4"/>
      <c r="H2512" s="4"/>
      <c r="I2512" s="4"/>
      <c r="J2512" s="4"/>
      <c r="K2512" s="9"/>
      <c r="L2512" s="10"/>
      <c r="M2512" s="11"/>
    </row>
    <row r="2513" spans="1:13">
      <c r="A2513" s="48"/>
      <c r="B2513" s="4"/>
      <c r="C2513" s="4"/>
      <c r="D2513" s="6"/>
      <c r="E2513" s="4"/>
      <c r="F2513" s="4"/>
      <c r="G2513" s="4"/>
      <c r="H2513" s="4"/>
      <c r="I2513" s="4"/>
      <c r="J2513" s="4"/>
      <c r="K2513" s="4"/>
      <c r="L2513" s="6"/>
      <c r="M2513" s="5"/>
    </row>
    <row r="2514" spans="1:13">
      <c r="A2514" s="48"/>
      <c r="B2514" s="4"/>
      <c r="C2514" s="4"/>
      <c r="D2514" s="6"/>
      <c r="E2514" s="4"/>
      <c r="F2514" s="4"/>
      <c r="G2514" s="4"/>
      <c r="H2514" s="4"/>
      <c r="I2514" s="4"/>
      <c r="J2514" s="4"/>
      <c r="K2514" s="4"/>
      <c r="L2514" s="6"/>
      <c r="M2514" s="5"/>
    </row>
    <row r="2515" spans="1:13">
      <c r="A2515" s="48"/>
      <c r="B2515" s="4"/>
      <c r="C2515" s="4"/>
      <c r="D2515" s="6"/>
      <c r="E2515" s="4"/>
      <c r="F2515" s="4"/>
      <c r="G2515" s="4"/>
      <c r="H2515" s="4"/>
      <c r="I2515" s="4"/>
      <c r="J2515" s="4"/>
      <c r="K2515" s="4"/>
      <c r="L2515" s="6"/>
      <c r="M2515" s="5"/>
    </row>
    <row r="2516" spans="1:13">
      <c r="A2516" s="48"/>
      <c r="B2516" s="4"/>
      <c r="C2516" s="4"/>
      <c r="D2516" s="6"/>
      <c r="E2516" s="4"/>
      <c r="F2516" s="4"/>
      <c r="G2516" s="4"/>
      <c r="H2516" s="4"/>
      <c r="I2516" s="4"/>
      <c r="J2516" s="4"/>
      <c r="K2516" s="4"/>
      <c r="L2516" s="6"/>
      <c r="M2516" s="5"/>
    </row>
    <row r="2517" spans="1:13">
      <c r="A2517" s="48"/>
      <c r="B2517" s="4"/>
      <c r="C2517" s="4"/>
      <c r="D2517" s="6"/>
      <c r="E2517" s="4"/>
      <c r="F2517" s="4"/>
      <c r="G2517" s="4"/>
      <c r="H2517" s="4"/>
      <c r="I2517" s="4"/>
      <c r="J2517" s="4"/>
      <c r="K2517" s="9"/>
      <c r="L2517" s="10"/>
      <c r="M2517" s="11"/>
    </row>
    <row r="2518" spans="1:13">
      <c r="A2518" s="48"/>
      <c r="B2518" s="4"/>
      <c r="C2518" s="4"/>
      <c r="D2518" s="6"/>
      <c r="E2518" s="4"/>
      <c r="F2518" s="4"/>
      <c r="G2518" s="4"/>
      <c r="H2518" s="4"/>
      <c r="I2518" s="4"/>
      <c r="J2518" s="4"/>
      <c r="K2518" s="4"/>
      <c r="L2518" s="6"/>
      <c r="M2518" s="5"/>
    </row>
    <row r="2519" spans="1:13">
      <c r="A2519" s="48"/>
      <c r="B2519" s="4"/>
      <c r="C2519" s="4"/>
      <c r="D2519" s="6"/>
      <c r="E2519" s="4"/>
      <c r="F2519" s="4"/>
      <c r="G2519" s="4"/>
      <c r="H2519" s="4"/>
      <c r="I2519" s="4"/>
      <c r="J2519" s="4"/>
      <c r="K2519" s="4"/>
      <c r="L2519" s="6"/>
      <c r="M2519" s="5"/>
    </row>
    <row r="2520" spans="1:13">
      <c r="A2520" s="48"/>
      <c r="B2520" s="4"/>
      <c r="C2520" s="4"/>
      <c r="D2520" s="6"/>
      <c r="E2520" s="4"/>
      <c r="F2520" s="4"/>
      <c r="G2520" s="4"/>
      <c r="H2520" s="4"/>
      <c r="I2520" s="4"/>
      <c r="J2520" s="4"/>
      <c r="K2520" s="4"/>
      <c r="L2520" s="6"/>
      <c r="M2520" s="5"/>
    </row>
    <row r="2521" spans="1:13">
      <c r="A2521" s="48"/>
      <c r="B2521" s="4"/>
      <c r="C2521" s="4"/>
      <c r="D2521" s="6"/>
      <c r="E2521" s="4"/>
      <c r="F2521" s="4"/>
      <c r="G2521" s="4"/>
      <c r="H2521" s="4"/>
      <c r="I2521" s="4"/>
      <c r="J2521" s="4"/>
      <c r="K2521" s="4"/>
      <c r="L2521" s="6"/>
      <c r="M2521" s="5"/>
    </row>
    <row r="2522" spans="1:13">
      <c r="A2522" s="48"/>
      <c r="B2522" s="4"/>
      <c r="C2522" s="4"/>
      <c r="D2522" s="6"/>
      <c r="E2522" s="4"/>
      <c r="F2522" s="4"/>
      <c r="G2522" s="4"/>
      <c r="H2522" s="4"/>
      <c r="I2522" s="4"/>
      <c r="J2522" s="4"/>
      <c r="K2522" s="4"/>
      <c r="L2522" s="6"/>
      <c r="M2522" s="5"/>
    </row>
    <row r="2523" spans="1:13">
      <c r="A2523" s="48"/>
      <c r="B2523" s="4"/>
      <c r="C2523" s="4"/>
      <c r="D2523" s="6"/>
      <c r="E2523" s="4"/>
      <c r="F2523" s="4"/>
      <c r="G2523" s="4"/>
      <c r="H2523" s="4"/>
      <c r="I2523" s="4"/>
      <c r="J2523" s="4"/>
      <c r="K2523" s="4"/>
      <c r="L2523" s="6"/>
      <c r="M2523" s="5"/>
    </row>
    <row r="2524" spans="1:13">
      <c r="A2524" s="48"/>
      <c r="B2524" s="4"/>
      <c r="C2524" s="4"/>
      <c r="D2524" s="6"/>
      <c r="E2524" s="4"/>
      <c r="F2524" s="4"/>
      <c r="G2524" s="4"/>
      <c r="H2524" s="4"/>
      <c r="I2524" s="4"/>
      <c r="J2524" s="4"/>
      <c r="K2524" s="9"/>
      <c r="L2524" s="10"/>
      <c r="M2524" s="11"/>
    </row>
    <row r="2525" spans="1:13">
      <c r="A2525" s="48"/>
      <c r="B2525" s="4"/>
      <c r="C2525" s="4"/>
      <c r="D2525" s="6"/>
      <c r="E2525" s="4"/>
      <c r="F2525" s="4"/>
      <c r="G2525" s="4"/>
      <c r="H2525" s="4"/>
      <c r="I2525" s="4"/>
      <c r="J2525" s="4"/>
      <c r="K2525" s="4"/>
      <c r="L2525" s="6"/>
      <c r="M2525" s="5"/>
    </row>
    <row r="2526" spans="1:13">
      <c r="A2526" s="48"/>
      <c r="B2526" s="4"/>
      <c r="C2526" s="4"/>
      <c r="D2526" s="6"/>
      <c r="E2526" s="4"/>
      <c r="F2526" s="4"/>
      <c r="G2526" s="4"/>
      <c r="H2526" s="4"/>
      <c r="I2526" s="4"/>
      <c r="J2526" s="4"/>
      <c r="K2526" s="4"/>
      <c r="L2526" s="6"/>
      <c r="M2526" s="5"/>
    </row>
    <row r="2527" spans="1:13">
      <c r="A2527" s="48"/>
      <c r="B2527" s="4"/>
      <c r="C2527" s="4"/>
      <c r="D2527" s="6"/>
      <c r="E2527" s="4"/>
      <c r="F2527" s="4"/>
      <c r="G2527" s="4"/>
      <c r="H2527" s="4"/>
      <c r="I2527" s="4"/>
      <c r="J2527" s="4"/>
      <c r="K2527" s="9"/>
      <c r="L2527" s="10"/>
      <c r="M2527" s="11"/>
    </row>
    <row r="2528" spans="1:13">
      <c r="A2528" s="48"/>
      <c r="B2528" s="4"/>
      <c r="C2528" s="4"/>
      <c r="D2528" s="6"/>
      <c r="E2528" s="4"/>
      <c r="F2528" s="4"/>
      <c r="G2528" s="4"/>
      <c r="H2528" s="4"/>
      <c r="I2528" s="4"/>
      <c r="J2528" s="4"/>
      <c r="K2528" s="4"/>
      <c r="L2528" s="6"/>
      <c r="M2528" s="5"/>
    </row>
    <row r="2529" spans="1:13">
      <c r="A2529" s="48"/>
      <c r="B2529" s="4"/>
      <c r="C2529" s="4"/>
      <c r="D2529" s="6"/>
      <c r="E2529" s="4"/>
      <c r="F2529" s="4"/>
      <c r="G2529" s="4"/>
      <c r="H2529" s="4"/>
      <c r="I2529" s="4"/>
      <c r="J2529" s="4"/>
      <c r="K2529" s="4"/>
      <c r="L2529" s="6"/>
      <c r="M2529" s="5"/>
    </row>
    <row r="2530" spans="1:13">
      <c r="A2530" s="48"/>
      <c r="B2530" s="4"/>
      <c r="C2530" s="4"/>
      <c r="D2530" s="6"/>
      <c r="E2530" s="4"/>
      <c r="F2530" s="4"/>
      <c r="G2530" s="4"/>
      <c r="H2530" s="4"/>
      <c r="I2530" s="4"/>
      <c r="J2530" s="4"/>
      <c r="K2530" s="4"/>
      <c r="L2530" s="6"/>
      <c r="M2530" s="5"/>
    </row>
    <row r="2531" spans="1:13">
      <c r="A2531" s="48"/>
      <c r="B2531" s="4"/>
      <c r="C2531" s="4"/>
      <c r="D2531" s="6"/>
      <c r="E2531" s="4"/>
      <c r="F2531" s="4"/>
      <c r="G2531" s="4"/>
      <c r="H2531" s="4"/>
      <c r="I2531" s="4"/>
      <c r="J2531" s="4"/>
      <c r="K2531" s="4"/>
      <c r="L2531" s="6"/>
      <c r="M2531" s="5"/>
    </row>
    <row r="2532" spans="1:13">
      <c r="A2532" s="48"/>
      <c r="B2532" s="4"/>
      <c r="C2532" s="4"/>
      <c r="D2532" s="6"/>
      <c r="E2532" s="4"/>
      <c r="F2532" s="4"/>
      <c r="G2532" s="4"/>
      <c r="H2532" s="4"/>
      <c r="I2532" s="4"/>
      <c r="J2532" s="4"/>
      <c r="K2532" s="4"/>
      <c r="L2532" s="6"/>
      <c r="M2532" s="5"/>
    </row>
    <row r="2533" spans="1:13">
      <c r="A2533" s="48"/>
      <c r="B2533" s="4"/>
      <c r="C2533" s="4"/>
      <c r="D2533" s="6"/>
      <c r="E2533" s="4"/>
      <c r="F2533" s="4"/>
      <c r="G2533" s="4"/>
      <c r="H2533" s="4"/>
      <c r="I2533" s="4"/>
      <c r="J2533" s="4"/>
      <c r="K2533" s="4"/>
      <c r="L2533" s="6"/>
      <c r="M2533" s="5"/>
    </row>
    <row r="2534" spans="1:13">
      <c r="A2534" s="48"/>
      <c r="B2534" s="4"/>
      <c r="C2534" s="4"/>
      <c r="D2534" s="6"/>
      <c r="E2534" s="4"/>
      <c r="F2534" s="4"/>
      <c r="G2534" s="4"/>
      <c r="H2534" s="4"/>
      <c r="I2534" s="4"/>
      <c r="J2534" s="4"/>
      <c r="K2534" s="4"/>
      <c r="L2534" s="6"/>
      <c r="M2534" s="5"/>
    </row>
    <row r="2535" spans="1:13">
      <c r="A2535" s="48"/>
      <c r="B2535" s="4"/>
      <c r="C2535" s="4"/>
      <c r="D2535" s="6"/>
      <c r="E2535" s="4"/>
      <c r="F2535" s="4"/>
      <c r="G2535" s="4"/>
      <c r="H2535" s="4"/>
      <c r="I2535" s="4"/>
      <c r="J2535" s="4"/>
      <c r="K2535" s="4"/>
      <c r="L2535" s="6"/>
      <c r="M2535" s="5"/>
    </row>
    <row r="2536" spans="1:13">
      <c r="A2536" s="48"/>
      <c r="B2536" s="4"/>
      <c r="C2536" s="4"/>
      <c r="D2536" s="6"/>
      <c r="E2536" s="4"/>
      <c r="F2536" s="4"/>
      <c r="G2536" s="4"/>
      <c r="H2536" s="4"/>
      <c r="I2536" s="4"/>
      <c r="J2536" s="4"/>
      <c r="K2536" s="4"/>
      <c r="L2536" s="6"/>
      <c r="M2536" s="5"/>
    </row>
    <row r="2537" spans="1:13">
      <c r="A2537" s="48"/>
      <c r="B2537" s="4"/>
      <c r="C2537" s="4"/>
      <c r="D2537" s="6"/>
      <c r="E2537" s="4"/>
      <c r="F2537" s="4"/>
      <c r="G2537" s="4"/>
      <c r="H2537" s="4"/>
      <c r="I2537" s="4"/>
      <c r="J2537" s="4"/>
      <c r="K2537" s="4"/>
      <c r="L2537" s="6"/>
      <c r="M2537" s="5"/>
    </row>
    <row r="2538" spans="1:13">
      <c r="A2538" s="48"/>
      <c r="B2538" s="4"/>
      <c r="C2538" s="4"/>
      <c r="D2538" s="6"/>
      <c r="E2538" s="4"/>
      <c r="F2538" s="4"/>
      <c r="G2538" s="4"/>
      <c r="H2538" s="4"/>
      <c r="I2538" s="4"/>
      <c r="J2538" s="4"/>
      <c r="K2538" s="9"/>
      <c r="L2538" s="10"/>
      <c r="M2538" s="11"/>
    </row>
    <row r="2539" spans="1:13">
      <c r="A2539" s="48"/>
      <c r="B2539" s="4"/>
      <c r="C2539" s="4"/>
      <c r="D2539" s="6"/>
      <c r="E2539" s="4"/>
      <c r="F2539" s="4"/>
      <c r="G2539" s="4"/>
      <c r="H2539" s="4"/>
      <c r="I2539" s="4"/>
      <c r="J2539" s="4"/>
      <c r="K2539" s="4"/>
      <c r="L2539" s="6"/>
      <c r="M2539" s="5"/>
    </row>
    <row r="2540" spans="1:13">
      <c r="A2540" s="48"/>
      <c r="B2540" s="4"/>
      <c r="C2540" s="4"/>
      <c r="D2540" s="6"/>
      <c r="E2540" s="4"/>
      <c r="F2540" s="4"/>
      <c r="G2540" s="4"/>
      <c r="H2540" s="4"/>
      <c r="I2540" s="4"/>
      <c r="J2540" s="4"/>
      <c r="K2540" s="9"/>
      <c r="L2540" s="10"/>
      <c r="M2540" s="11"/>
    </row>
    <row r="2541" spans="1:13">
      <c r="A2541" s="48"/>
      <c r="B2541" s="4"/>
      <c r="C2541" s="4"/>
      <c r="D2541" s="6"/>
      <c r="E2541" s="4"/>
      <c r="F2541" s="4"/>
      <c r="G2541" s="4"/>
      <c r="H2541" s="4"/>
      <c r="I2541" s="4"/>
      <c r="J2541" s="4"/>
      <c r="K2541" s="4"/>
      <c r="L2541" s="6"/>
      <c r="M2541" s="5"/>
    </row>
    <row r="2542" spans="1:13">
      <c r="A2542" s="48"/>
      <c r="B2542" s="4"/>
      <c r="C2542" s="4"/>
      <c r="D2542" s="6"/>
      <c r="E2542" s="4"/>
      <c r="F2542" s="4"/>
      <c r="G2542" s="4"/>
      <c r="H2542" s="4"/>
      <c r="I2542" s="4"/>
      <c r="J2542" s="4"/>
      <c r="K2542" s="4"/>
      <c r="L2542" s="6"/>
      <c r="M2542" s="5"/>
    </row>
    <row r="2543" spans="1:13">
      <c r="A2543" s="48"/>
      <c r="B2543" s="4"/>
      <c r="C2543" s="4"/>
      <c r="D2543" s="6"/>
      <c r="E2543" s="4"/>
      <c r="F2543" s="4"/>
      <c r="G2543" s="4"/>
      <c r="H2543" s="4"/>
      <c r="I2543" s="4"/>
      <c r="J2543" s="4"/>
      <c r="K2543" s="4"/>
      <c r="L2543" s="6"/>
      <c r="M2543" s="5"/>
    </row>
    <row r="2544" spans="1:13">
      <c r="A2544" s="48"/>
      <c r="B2544" s="4"/>
      <c r="C2544" s="4"/>
      <c r="D2544" s="6"/>
      <c r="E2544" s="4"/>
      <c r="F2544" s="4"/>
      <c r="G2544" s="4"/>
      <c r="H2544" s="4"/>
      <c r="I2544" s="4"/>
      <c r="J2544" s="4"/>
      <c r="K2544" s="4"/>
      <c r="L2544" s="6"/>
      <c r="M2544" s="5"/>
    </row>
    <row r="2545" spans="1:13">
      <c r="A2545" s="48"/>
      <c r="B2545" s="4"/>
      <c r="C2545" s="4"/>
      <c r="D2545" s="6"/>
      <c r="E2545" s="4"/>
      <c r="F2545" s="4"/>
      <c r="G2545" s="4"/>
      <c r="H2545" s="4"/>
      <c r="I2545" s="4"/>
      <c r="J2545" s="4"/>
      <c r="K2545" s="9"/>
      <c r="L2545" s="10"/>
      <c r="M2545" s="11"/>
    </row>
    <row r="2546" spans="1:13">
      <c r="A2546" s="48"/>
      <c r="B2546" s="4"/>
      <c r="C2546" s="4"/>
      <c r="D2546" s="6"/>
      <c r="E2546" s="4"/>
      <c r="F2546" s="4"/>
      <c r="G2546" s="4"/>
      <c r="H2546" s="4"/>
      <c r="I2546" s="4"/>
      <c r="J2546" s="4"/>
      <c r="K2546" s="4"/>
      <c r="L2546" s="6"/>
      <c r="M2546" s="5"/>
    </row>
    <row r="2547" spans="1:13">
      <c r="A2547" s="48"/>
      <c r="B2547" s="4"/>
      <c r="C2547" s="4"/>
      <c r="D2547" s="6"/>
      <c r="E2547" s="4"/>
      <c r="F2547" s="4"/>
      <c r="G2547" s="4"/>
      <c r="H2547" s="4"/>
      <c r="I2547" s="4"/>
      <c r="J2547" s="4"/>
      <c r="K2547" s="9"/>
      <c r="L2547" s="10"/>
      <c r="M2547" s="11"/>
    </row>
    <row r="2548" spans="1:13">
      <c r="A2548" s="48"/>
      <c r="B2548" s="4"/>
      <c r="C2548" s="4"/>
      <c r="D2548" s="6"/>
      <c r="E2548" s="4"/>
      <c r="F2548" s="4"/>
      <c r="G2548" s="4"/>
      <c r="H2548" s="4"/>
      <c r="I2548" s="4"/>
      <c r="J2548" s="4"/>
      <c r="K2548" s="4"/>
      <c r="L2548" s="6"/>
      <c r="M2548" s="5"/>
    </row>
    <row r="2549" spans="1:13">
      <c r="A2549" s="48"/>
      <c r="B2549" s="4"/>
      <c r="C2549" s="4"/>
      <c r="D2549" s="6"/>
      <c r="E2549" s="4"/>
      <c r="F2549" s="4"/>
      <c r="G2549" s="4"/>
      <c r="H2549" s="4"/>
      <c r="I2549" s="4"/>
      <c r="J2549" s="4"/>
      <c r="K2549" s="4"/>
      <c r="L2549" s="6"/>
      <c r="M2549" s="5"/>
    </row>
    <row r="2550" spans="1:13">
      <c r="A2550" s="48"/>
      <c r="B2550" s="4"/>
      <c r="C2550" s="4"/>
      <c r="D2550" s="6"/>
      <c r="E2550" s="4"/>
      <c r="F2550" s="4"/>
      <c r="G2550" s="4"/>
      <c r="H2550" s="4"/>
      <c r="I2550" s="4"/>
      <c r="J2550" s="4"/>
      <c r="K2550" s="4"/>
      <c r="L2550" s="6"/>
      <c r="M2550" s="5"/>
    </row>
    <row r="2551" spans="1:13">
      <c r="A2551" s="48"/>
      <c r="B2551" s="4"/>
      <c r="C2551" s="4"/>
      <c r="D2551" s="6"/>
      <c r="E2551" s="4"/>
      <c r="F2551" s="4"/>
      <c r="G2551" s="4"/>
      <c r="H2551" s="4"/>
      <c r="I2551" s="4"/>
      <c r="J2551" s="4"/>
      <c r="K2551" s="9"/>
      <c r="L2551" s="10"/>
      <c r="M2551" s="11"/>
    </row>
    <row r="2552" spans="1:13">
      <c r="A2552" s="48"/>
      <c r="B2552" s="4"/>
      <c r="C2552" s="4"/>
      <c r="D2552" s="6"/>
      <c r="E2552" s="4"/>
      <c r="F2552" s="4"/>
      <c r="G2552" s="4"/>
      <c r="H2552" s="4"/>
      <c r="I2552" s="4"/>
      <c r="J2552" s="4"/>
      <c r="K2552" s="4"/>
      <c r="L2552" s="6"/>
      <c r="M2552" s="5"/>
    </row>
    <row r="2553" spans="1:13">
      <c r="A2553" s="48"/>
      <c r="B2553" s="4"/>
      <c r="C2553" s="4"/>
      <c r="D2553" s="6"/>
      <c r="E2553" s="4"/>
      <c r="F2553" s="4"/>
      <c r="G2553" s="4"/>
      <c r="H2553" s="4"/>
      <c r="I2553" s="4"/>
      <c r="J2553" s="4"/>
      <c r="K2553" s="9"/>
      <c r="L2553" s="10"/>
      <c r="M2553" s="11"/>
    </row>
    <row r="2554" spans="1:13">
      <c r="A2554" s="48"/>
      <c r="B2554" s="4"/>
      <c r="C2554" s="4"/>
      <c r="D2554" s="6"/>
      <c r="E2554" s="4"/>
      <c r="F2554" s="4"/>
      <c r="G2554" s="4"/>
      <c r="H2554" s="4"/>
      <c r="I2554" s="4"/>
      <c r="J2554" s="4"/>
      <c r="K2554" s="4"/>
      <c r="L2554" s="6"/>
      <c r="M2554" s="5"/>
    </row>
    <row r="2555" spans="1:13">
      <c r="A2555" s="48"/>
      <c r="B2555" s="4"/>
      <c r="C2555" s="4"/>
      <c r="D2555" s="6"/>
      <c r="E2555" s="4"/>
      <c r="F2555" s="4"/>
      <c r="G2555" s="4"/>
      <c r="H2555" s="4"/>
      <c r="I2555" s="4"/>
      <c r="J2555" s="4"/>
      <c r="K2555" s="9"/>
      <c r="L2555" s="10"/>
      <c r="M2555" s="11"/>
    </row>
    <row r="2556" spans="1:13">
      <c r="A2556" s="48"/>
      <c r="B2556" s="4"/>
      <c r="C2556" s="4"/>
      <c r="D2556" s="6"/>
      <c r="E2556" s="4"/>
      <c r="F2556" s="4"/>
      <c r="G2556" s="4"/>
      <c r="H2556" s="4"/>
      <c r="I2556" s="4"/>
      <c r="J2556" s="4"/>
      <c r="K2556" s="9"/>
      <c r="L2556" s="10"/>
      <c r="M2556" s="11"/>
    </row>
    <row r="2557" spans="1:13">
      <c r="A2557" s="48"/>
      <c r="B2557" s="4"/>
      <c r="C2557" s="4"/>
      <c r="D2557" s="6"/>
      <c r="E2557" s="4"/>
      <c r="F2557" s="4"/>
      <c r="G2557" s="4"/>
      <c r="H2557" s="4"/>
      <c r="I2557" s="4"/>
      <c r="J2557" s="4"/>
      <c r="K2557" s="4"/>
      <c r="L2557" s="6"/>
      <c r="M2557" s="5"/>
    </row>
    <row r="2558" spans="1:13">
      <c r="A2558" s="48"/>
      <c r="B2558" s="4"/>
      <c r="C2558" s="4"/>
      <c r="D2558" s="6"/>
      <c r="E2558" s="4"/>
      <c r="F2558" s="4"/>
      <c r="G2558" s="4"/>
      <c r="H2558" s="4"/>
      <c r="I2558" s="4"/>
      <c r="J2558" s="4"/>
      <c r="K2558" s="4"/>
      <c r="L2558" s="6"/>
      <c r="M2558" s="5"/>
    </row>
    <row r="2559" spans="1:13">
      <c r="A2559" s="48"/>
      <c r="B2559" s="4"/>
      <c r="C2559" s="4"/>
      <c r="D2559" s="6"/>
      <c r="E2559" s="4"/>
      <c r="F2559" s="4"/>
      <c r="G2559" s="4"/>
      <c r="H2559" s="4"/>
      <c r="I2559" s="4"/>
      <c r="J2559" s="4"/>
      <c r="K2559" s="4"/>
      <c r="L2559" s="6"/>
      <c r="M2559" s="5"/>
    </row>
    <row r="2560" spans="1:13">
      <c r="A2560" s="48"/>
      <c r="B2560" s="4"/>
      <c r="C2560" s="4"/>
      <c r="D2560" s="6"/>
      <c r="E2560" s="4"/>
      <c r="F2560" s="4"/>
      <c r="G2560" s="4"/>
      <c r="H2560" s="4"/>
      <c r="I2560" s="4"/>
      <c r="J2560" s="4"/>
      <c r="K2560" s="4"/>
      <c r="L2560" s="6"/>
      <c r="M2560" s="5"/>
    </row>
    <row r="2561" spans="1:13">
      <c r="A2561" s="48"/>
      <c r="B2561" s="4"/>
      <c r="C2561" s="4"/>
      <c r="D2561" s="6"/>
      <c r="E2561" s="4"/>
      <c r="F2561" s="4"/>
      <c r="G2561" s="4"/>
      <c r="H2561" s="4"/>
      <c r="I2561" s="4"/>
      <c r="J2561" s="4"/>
      <c r="K2561" s="9"/>
      <c r="L2561" s="10"/>
      <c r="M2561" s="11"/>
    </row>
    <row r="2562" spans="1:13">
      <c r="A2562" s="48"/>
      <c r="B2562" s="4"/>
      <c r="C2562" s="4"/>
      <c r="D2562" s="6"/>
      <c r="E2562" s="4"/>
      <c r="F2562" s="4"/>
      <c r="G2562" s="4"/>
      <c r="H2562" s="4"/>
      <c r="I2562" s="4"/>
      <c r="J2562" s="4"/>
      <c r="K2562" s="9"/>
      <c r="L2562" s="10"/>
      <c r="M2562" s="11"/>
    </row>
    <row r="2563" spans="1:13">
      <c r="A2563" s="48"/>
      <c r="B2563" s="4"/>
      <c r="C2563" s="4"/>
      <c r="D2563" s="6"/>
      <c r="E2563" s="4"/>
      <c r="F2563" s="4"/>
      <c r="G2563" s="4"/>
      <c r="H2563" s="4"/>
      <c r="I2563" s="4"/>
      <c r="J2563" s="4"/>
      <c r="K2563" s="4"/>
      <c r="L2563" s="6"/>
      <c r="M2563" s="5"/>
    </row>
    <row r="2564" spans="1:13">
      <c r="A2564" s="48"/>
      <c r="B2564" s="4"/>
      <c r="C2564" s="4"/>
      <c r="D2564" s="6"/>
      <c r="E2564" s="4"/>
      <c r="F2564" s="4"/>
      <c r="G2564" s="4"/>
      <c r="H2564" s="4"/>
      <c r="I2564" s="4"/>
      <c r="J2564" s="4"/>
      <c r="K2564" s="4"/>
      <c r="L2564" s="6"/>
      <c r="M2564" s="5"/>
    </row>
    <row r="2565" spans="1:13">
      <c r="A2565" s="48"/>
      <c r="B2565" s="4"/>
      <c r="C2565" s="4"/>
      <c r="D2565" s="6"/>
      <c r="E2565" s="4"/>
      <c r="F2565" s="4"/>
      <c r="G2565" s="4"/>
      <c r="H2565" s="4"/>
      <c r="I2565" s="4"/>
      <c r="J2565" s="4"/>
      <c r="K2565" s="4"/>
      <c r="L2565" s="6"/>
      <c r="M2565" s="5"/>
    </row>
    <row r="2566" spans="1:13">
      <c r="A2566" s="48"/>
      <c r="B2566" s="4"/>
      <c r="C2566" s="4"/>
      <c r="D2566" s="6"/>
      <c r="E2566" s="4"/>
      <c r="F2566" s="4"/>
      <c r="G2566" s="4"/>
      <c r="H2566" s="4"/>
      <c r="I2566" s="4"/>
      <c r="J2566" s="4"/>
      <c r="K2566" s="4"/>
      <c r="L2566" s="6"/>
      <c r="M2566" s="5"/>
    </row>
    <row r="2567" spans="1:13">
      <c r="A2567" s="48"/>
      <c r="B2567" s="4"/>
      <c r="C2567" s="4"/>
      <c r="D2567" s="6"/>
      <c r="E2567" s="4"/>
      <c r="F2567" s="4"/>
      <c r="G2567" s="4"/>
      <c r="H2567" s="4"/>
      <c r="I2567" s="4"/>
      <c r="J2567" s="4"/>
      <c r="K2567" s="9"/>
      <c r="L2567" s="10"/>
      <c r="M2567" s="11"/>
    </row>
    <row r="2568" spans="1:13">
      <c r="A2568" s="48"/>
      <c r="B2568" s="4"/>
      <c r="C2568" s="4"/>
      <c r="D2568" s="6"/>
      <c r="E2568" s="4"/>
      <c r="F2568" s="4"/>
      <c r="G2568" s="4"/>
      <c r="H2568" s="4"/>
      <c r="I2568" s="4"/>
      <c r="J2568" s="4"/>
      <c r="K2568" s="4"/>
      <c r="L2568" s="6"/>
      <c r="M2568" s="5"/>
    </row>
    <row r="2569" spans="1:13">
      <c r="A2569" s="48"/>
      <c r="B2569" s="4"/>
      <c r="C2569" s="4"/>
      <c r="D2569" s="6"/>
      <c r="E2569" s="4"/>
      <c r="F2569" s="4"/>
      <c r="G2569" s="4"/>
      <c r="H2569" s="4"/>
      <c r="I2569" s="4"/>
      <c r="J2569" s="4"/>
      <c r="K2569" s="4"/>
      <c r="L2569" s="6"/>
      <c r="M2569" s="5"/>
    </row>
    <row r="2570" spans="1:13">
      <c r="A2570" s="48"/>
      <c r="B2570" s="4"/>
      <c r="C2570" s="4"/>
      <c r="D2570" s="6"/>
      <c r="E2570" s="4"/>
      <c r="F2570" s="4"/>
      <c r="G2570" s="4"/>
      <c r="H2570" s="4"/>
      <c r="I2570" s="4"/>
      <c r="J2570" s="4"/>
      <c r="K2570" s="4"/>
      <c r="L2570" s="6"/>
      <c r="M2570" s="5"/>
    </row>
    <row r="2571" spans="1:13">
      <c r="A2571" s="48"/>
      <c r="B2571" s="4"/>
      <c r="C2571" s="4"/>
      <c r="D2571" s="6"/>
      <c r="E2571" s="4"/>
      <c r="F2571" s="4"/>
      <c r="G2571" s="4"/>
      <c r="H2571" s="4"/>
      <c r="I2571" s="4"/>
      <c r="J2571" s="4"/>
      <c r="K2571" s="4"/>
      <c r="L2571" s="6"/>
      <c r="M2571" s="5"/>
    </row>
    <row r="2572" spans="1:13">
      <c r="A2572" s="48"/>
      <c r="B2572" s="4"/>
      <c r="C2572" s="4"/>
      <c r="D2572" s="6"/>
      <c r="E2572" s="4"/>
      <c r="F2572" s="4"/>
      <c r="G2572" s="4"/>
      <c r="H2572" s="4"/>
      <c r="I2572" s="4"/>
      <c r="J2572" s="4"/>
      <c r="K2572" s="4"/>
      <c r="L2572" s="6"/>
      <c r="M2572" s="5"/>
    </row>
    <row r="2573" spans="1:13">
      <c r="A2573" s="48"/>
      <c r="B2573" s="4"/>
      <c r="C2573" s="4"/>
      <c r="D2573" s="6"/>
      <c r="E2573" s="4"/>
      <c r="F2573" s="4"/>
      <c r="G2573" s="4"/>
      <c r="H2573" s="4"/>
      <c r="I2573" s="4"/>
      <c r="J2573" s="4"/>
      <c r="K2573" s="4"/>
      <c r="L2573" s="6"/>
      <c r="M2573" s="5"/>
    </row>
    <row r="2574" spans="1:13">
      <c r="A2574" s="48"/>
      <c r="B2574" s="4"/>
      <c r="C2574" s="4"/>
      <c r="D2574" s="6"/>
      <c r="E2574" s="4"/>
      <c r="F2574" s="4"/>
      <c r="G2574" s="4"/>
      <c r="H2574" s="4"/>
      <c r="I2574" s="4"/>
      <c r="J2574" s="4"/>
      <c r="K2574" s="4"/>
      <c r="L2574" s="6"/>
      <c r="M2574" s="5"/>
    </row>
    <row r="2575" spans="1:13">
      <c r="A2575" s="48"/>
      <c r="B2575" s="4"/>
      <c r="C2575" s="4"/>
      <c r="D2575" s="6"/>
      <c r="E2575" s="4"/>
      <c r="F2575" s="4"/>
      <c r="G2575" s="4"/>
      <c r="H2575" s="4"/>
      <c r="I2575" s="4"/>
      <c r="J2575" s="4"/>
      <c r="K2575" s="4"/>
      <c r="L2575" s="6"/>
      <c r="M2575" s="5"/>
    </row>
    <row r="2576" spans="1:13">
      <c r="A2576" s="48"/>
      <c r="B2576" s="4"/>
      <c r="C2576" s="4"/>
      <c r="D2576" s="6"/>
      <c r="E2576" s="4"/>
      <c r="F2576" s="4"/>
      <c r="G2576" s="4"/>
      <c r="H2576" s="4"/>
      <c r="I2576" s="4"/>
      <c r="J2576" s="4"/>
      <c r="K2576" s="4"/>
      <c r="L2576" s="6"/>
      <c r="M2576" s="5"/>
    </row>
    <row r="2577" spans="1:13">
      <c r="A2577" s="48"/>
      <c r="B2577" s="4"/>
      <c r="C2577" s="4"/>
      <c r="D2577" s="6"/>
      <c r="E2577" s="4"/>
      <c r="F2577" s="4"/>
      <c r="G2577" s="4"/>
      <c r="H2577" s="4"/>
      <c r="I2577" s="4"/>
      <c r="J2577" s="4"/>
      <c r="K2577" s="9"/>
      <c r="L2577" s="10"/>
      <c r="M2577" s="11"/>
    </row>
    <row r="2578" spans="1:13">
      <c r="A2578" s="48"/>
      <c r="B2578" s="4"/>
      <c r="C2578" s="4"/>
      <c r="D2578" s="6"/>
      <c r="E2578" s="4"/>
      <c r="F2578" s="4"/>
      <c r="G2578" s="4"/>
      <c r="H2578" s="4"/>
      <c r="I2578" s="4"/>
      <c r="J2578" s="4"/>
      <c r="K2578" s="4"/>
      <c r="L2578" s="6"/>
      <c r="M2578" s="5"/>
    </row>
    <row r="2579" spans="1:13">
      <c r="A2579" s="48"/>
      <c r="B2579" s="4"/>
      <c r="C2579" s="4"/>
      <c r="D2579" s="6"/>
      <c r="E2579" s="4"/>
      <c r="F2579" s="4"/>
      <c r="G2579" s="4"/>
      <c r="H2579" s="4"/>
      <c r="I2579" s="4"/>
      <c r="J2579" s="4"/>
      <c r="K2579" s="4"/>
      <c r="L2579" s="6"/>
      <c r="M2579" s="5"/>
    </row>
    <row r="2580" spans="1:13">
      <c r="A2580" s="48"/>
      <c r="B2580" s="4"/>
      <c r="C2580" s="4"/>
      <c r="D2580" s="6"/>
      <c r="E2580" s="4"/>
      <c r="F2580" s="4"/>
      <c r="G2580" s="4"/>
      <c r="H2580" s="4"/>
      <c r="I2580" s="4"/>
      <c r="J2580" s="4"/>
      <c r="K2580" s="4"/>
      <c r="L2580" s="6"/>
      <c r="M2580" s="5"/>
    </row>
    <row r="2581" spans="1:13">
      <c r="A2581" s="48"/>
      <c r="B2581" s="4"/>
      <c r="C2581" s="4"/>
      <c r="D2581" s="6"/>
      <c r="E2581" s="4"/>
      <c r="F2581" s="4"/>
      <c r="G2581" s="4"/>
      <c r="H2581" s="4"/>
      <c r="I2581" s="4"/>
      <c r="J2581" s="4"/>
      <c r="K2581" s="9"/>
      <c r="L2581" s="10"/>
      <c r="M2581" s="11"/>
    </row>
    <row r="2582" spans="1:13">
      <c r="A2582" s="48"/>
      <c r="B2582" s="4"/>
      <c r="C2582" s="4"/>
      <c r="D2582" s="6"/>
      <c r="E2582" s="4"/>
      <c r="F2582" s="4"/>
      <c r="G2582" s="4"/>
      <c r="H2582" s="4"/>
      <c r="I2582" s="4"/>
      <c r="J2582" s="4"/>
      <c r="K2582" s="4"/>
      <c r="L2582" s="6"/>
      <c r="M2582" s="5"/>
    </row>
    <row r="2583" spans="1:13">
      <c r="A2583" s="48"/>
      <c r="B2583" s="4"/>
      <c r="C2583" s="4"/>
      <c r="D2583" s="6"/>
      <c r="E2583" s="4"/>
      <c r="F2583" s="4"/>
      <c r="G2583" s="4"/>
      <c r="H2583" s="4"/>
      <c r="I2583" s="4"/>
      <c r="J2583" s="4"/>
      <c r="K2583" s="4"/>
      <c r="L2583" s="6"/>
      <c r="M2583" s="5"/>
    </row>
    <row r="2584" spans="1:13">
      <c r="A2584" s="48"/>
      <c r="B2584" s="4"/>
      <c r="C2584" s="4"/>
      <c r="D2584" s="6"/>
      <c r="E2584" s="4"/>
      <c r="F2584" s="4"/>
      <c r="G2584" s="4"/>
      <c r="H2584" s="4"/>
      <c r="I2584" s="4"/>
      <c r="J2584" s="4"/>
      <c r="K2584" s="4"/>
      <c r="L2584" s="6"/>
      <c r="M2584" s="5"/>
    </row>
    <row r="2585" spans="1:13">
      <c r="A2585" s="48"/>
      <c r="B2585" s="4"/>
      <c r="C2585" s="4"/>
      <c r="D2585" s="6"/>
      <c r="E2585" s="4"/>
      <c r="F2585" s="4"/>
      <c r="G2585" s="4"/>
      <c r="H2585" s="4"/>
      <c r="I2585" s="4"/>
      <c r="J2585" s="4"/>
      <c r="K2585" s="4"/>
      <c r="L2585" s="6"/>
      <c r="M2585" s="5"/>
    </row>
    <row r="2586" spans="1:13">
      <c r="A2586" s="48"/>
      <c r="B2586" s="4"/>
      <c r="C2586" s="4"/>
      <c r="D2586" s="6"/>
      <c r="E2586" s="4"/>
      <c r="F2586" s="4"/>
      <c r="G2586" s="4"/>
      <c r="H2586" s="4"/>
      <c r="I2586" s="4"/>
      <c r="J2586" s="4"/>
      <c r="K2586" s="4"/>
      <c r="L2586" s="6"/>
      <c r="M2586" s="5"/>
    </row>
    <row r="2587" spans="1:13">
      <c r="A2587" s="48"/>
      <c r="B2587" s="4"/>
      <c r="C2587" s="4"/>
      <c r="D2587" s="6"/>
      <c r="E2587" s="4"/>
      <c r="F2587" s="4"/>
      <c r="G2587" s="4"/>
      <c r="H2587" s="4"/>
      <c r="I2587" s="4"/>
      <c r="J2587" s="4"/>
      <c r="K2587" s="4"/>
      <c r="L2587" s="6"/>
      <c r="M2587" s="5"/>
    </row>
    <row r="2588" spans="1:13">
      <c r="A2588" s="48"/>
      <c r="B2588" s="4"/>
      <c r="C2588" s="4"/>
      <c r="D2588" s="6"/>
      <c r="E2588" s="4"/>
      <c r="F2588" s="4"/>
      <c r="G2588" s="4"/>
      <c r="H2588" s="4"/>
      <c r="I2588" s="4"/>
      <c r="J2588" s="4"/>
      <c r="K2588" s="9"/>
      <c r="L2588" s="10"/>
      <c r="M2588" s="11"/>
    </row>
    <row r="2589" spans="1:13">
      <c r="A2589" s="48"/>
      <c r="B2589" s="4"/>
      <c r="C2589" s="4"/>
      <c r="D2589" s="6"/>
      <c r="E2589" s="4"/>
      <c r="F2589" s="4"/>
      <c r="G2589" s="4"/>
      <c r="H2589" s="4"/>
      <c r="I2589" s="4"/>
      <c r="J2589" s="4"/>
      <c r="K2589" s="4"/>
      <c r="L2589" s="6"/>
      <c r="M2589" s="5"/>
    </row>
    <row r="2590" spans="1:13">
      <c r="A2590" s="48"/>
      <c r="B2590" s="4"/>
      <c r="C2590" s="4"/>
      <c r="D2590" s="6"/>
      <c r="E2590" s="4"/>
      <c r="F2590" s="4"/>
      <c r="G2590" s="4"/>
      <c r="H2590" s="4"/>
      <c r="I2590" s="4"/>
      <c r="J2590" s="4"/>
      <c r="K2590" s="4"/>
      <c r="L2590" s="6"/>
      <c r="M2590" s="5"/>
    </row>
    <row r="2591" spans="1:13">
      <c r="A2591" s="48"/>
      <c r="B2591" s="4"/>
      <c r="C2591" s="4"/>
      <c r="D2591" s="6"/>
      <c r="E2591" s="4"/>
      <c r="F2591" s="4"/>
      <c r="G2591" s="4"/>
      <c r="H2591" s="4"/>
      <c r="I2591" s="4"/>
      <c r="J2591" s="4"/>
      <c r="K2591" s="4"/>
      <c r="L2591" s="6"/>
      <c r="M2591" s="5"/>
    </row>
    <row r="2592" spans="1:13">
      <c r="A2592" s="48"/>
      <c r="B2592" s="4"/>
      <c r="C2592" s="4"/>
      <c r="D2592" s="6"/>
      <c r="E2592" s="4"/>
      <c r="F2592" s="4"/>
      <c r="G2592" s="4"/>
      <c r="H2592" s="4"/>
      <c r="I2592" s="4"/>
      <c r="J2592" s="4"/>
      <c r="K2592" s="4"/>
      <c r="L2592" s="6"/>
      <c r="M2592" s="5"/>
    </row>
    <row r="2593" spans="1:13">
      <c r="A2593" s="48"/>
      <c r="B2593" s="4"/>
      <c r="C2593" s="4"/>
      <c r="D2593" s="6"/>
      <c r="E2593" s="4"/>
      <c r="F2593" s="4"/>
      <c r="G2593" s="4"/>
      <c r="H2593" s="4"/>
      <c r="I2593" s="4"/>
      <c r="J2593" s="4"/>
      <c r="K2593" s="4"/>
      <c r="L2593" s="6"/>
      <c r="M2593" s="5"/>
    </row>
    <row r="2594" spans="1:13">
      <c r="A2594" s="48"/>
      <c r="B2594" s="4"/>
      <c r="C2594" s="4"/>
      <c r="D2594" s="6"/>
      <c r="E2594" s="4"/>
      <c r="F2594" s="4"/>
      <c r="G2594" s="4"/>
      <c r="H2594" s="4"/>
      <c r="I2594" s="4"/>
      <c r="J2594" s="4"/>
      <c r="K2594" s="4"/>
      <c r="L2594" s="6"/>
      <c r="M2594" s="5"/>
    </row>
    <row r="2595" spans="1:13">
      <c r="A2595" s="48"/>
      <c r="B2595" s="4"/>
      <c r="C2595" s="4"/>
      <c r="D2595" s="6"/>
      <c r="E2595" s="4"/>
      <c r="F2595" s="4"/>
      <c r="G2595" s="4"/>
      <c r="H2595" s="4"/>
      <c r="I2595" s="4"/>
      <c r="J2595" s="4"/>
      <c r="K2595" s="4"/>
      <c r="L2595" s="6"/>
      <c r="M2595" s="5"/>
    </row>
    <row r="2596" spans="1:13">
      <c r="A2596" s="48"/>
      <c r="B2596" s="4"/>
      <c r="C2596" s="4"/>
      <c r="D2596" s="6"/>
      <c r="E2596" s="4"/>
      <c r="F2596" s="4"/>
      <c r="G2596" s="4"/>
      <c r="H2596" s="4"/>
      <c r="I2596" s="4"/>
      <c r="J2596" s="4"/>
      <c r="K2596" s="4"/>
      <c r="L2596" s="6"/>
      <c r="M2596" s="5"/>
    </row>
    <row r="2597" spans="1:13">
      <c r="A2597" s="48"/>
      <c r="B2597" s="4"/>
      <c r="C2597" s="4"/>
      <c r="D2597" s="6"/>
      <c r="E2597" s="4"/>
      <c r="F2597" s="4"/>
      <c r="G2597" s="4"/>
      <c r="H2597" s="4"/>
      <c r="I2597" s="4"/>
      <c r="J2597" s="4"/>
      <c r="K2597" s="4"/>
      <c r="L2597" s="6"/>
      <c r="M2597" s="5"/>
    </row>
    <row r="2598" spans="1:13">
      <c r="A2598" s="48"/>
      <c r="B2598" s="4"/>
      <c r="C2598" s="4"/>
      <c r="D2598" s="6"/>
      <c r="E2598" s="4"/>
      <c r="F2598" s="4"/>
      <c r="G2598" s="4"/>
      <c r="H2598" s="4"/>
      <c r="I2598" s="4"/>
      <c r="J2598" s="4"/>
      <c r="K2598" s="4"/>
      <c r="L2598" s="6"/>
      <c r="M2598" s="5"/>
    </row>
    <row r="2599" spans="1:13">
      <c r="A2599" s="48"/>
      <c r="B2599" s="4"/>
      <c r="C2599" s="4"/>
      <c r="D2599" s="6"/>
      <c r="E2599" s="4"/>
      <c r="F2599" s="4"/>
      <c r="G2599" s="4"/>
      <c r="H2599" s="4"/>
      <c r="I2599" s="4"/>
      <c r="J2599" s="4"/>
      <c r="K2599" s="4"/>
      <c r="L2599" s="6"/>
      <c r="M2599" s="5"/>
    </row>
    <row r="2600" spans="1:13">
      <c r="A2600" s="48"/>
      <c r="B2600" s="4"/>
      <c r="C2600" s="4"/>
      <c r="D2600" s="6"/>
      <c r="E2600" s="4"/>
      <c r="F2600" s="4"/>
      <c r="G2600" s="4"/>
      <c r="H2600" s="4"/>
      <c r="I2600" s="4"/>
      <c r="J2600" s="4"/>
      <c r="K2600" s="4"/>
      <c r="L2600" s="6"/>
      <c r="M2600" s="5"/>
    </row>
    <row r="2601" spans="1:13">
      <c r="A2601" s="48"/>
      <c r="B2601" s="4"/>
      <c r="C2601" s="4"/>
      <c r="D2601" s="6"/>
      <c r="E2601" s="4"/>
      <c r="F2601" s="4"/>
      <c r="G2601" s="4"/>
      <c r="H2601" s="4"/>
      <c r="I2601" s="4"/>
      <c r="J2601" s="4"/>
      <c r="K2601" s="4"/>
      <c r="L2601" s="6"/>
      <c r="M2601" s="5"/>
    </row>
    <row r="2602" spans="1:13">
      <c r="A2602" s="48"/>
      <c r="B2602" s="4"/>
      <c r="C2602" s="4"/>
      <c r="D2602" s="6"/>
      <c r="E2602" s="4"/>
      <c r="F2602" s="4"/>
      <c r="G2602" s="4"/>
      <c r="H2602" s="4"/>
      <c r="I2602" s="4"/>
      <c r="J2602" s="4"/>
      <c r="K2602" s="9"/>
      <c r="L2602" s="10"/>
      <c r="M2602" s="11"/>
    </row>
    <row r="2603" spans="1:13">
      <c r="A2603" s="48"/>
      <c r="B2603" s="4"/>
      <c r="C2603" s="4"/>
      <c r="D2603" s="6"/>
      <c r="E2603" s="4"/>
      <c r="F2603" s="4"/>
      <c r="G2603" s="4"/>
      <c r="H2603" s="4"/>
      <c r="I2603" s="4"/>
      <c r="J2603" s="4"/>
      <c r="K2603" s="9"/>
      <c r="L2603" s="10"/>
      <c r="M2603" s="11"/>
    </row>
    <row r="2604" spans="1:13">
      <c r="A2604" s="48"/>
      <c r="B2604" s="4"/>
      <c r="C2604" s="4"/>
      <c r="D2604" s="6"/>
      <c r="E2604" s="4"/>
      <c r="F2604" s="4"/>
      <c r="G2604" s="4"/>
      <c r="H2604" s="4"/>
      <c r="I2604" s="4"/>
      <c r="J2604" s="4"/>
      <c r="K2604" s="9"/>
      <c r="L2604" s="10"/>
      <c r="M2604" s="11"/>
    </row>
    <row r="2605" spans="1:13">
      <c r="A2605" s="48"/>
      <c r="B2605" s="4"/>
      <c r="C2605" s="4"/>
      <c r="D2605" s="6"/>
      <c r="E2605" s="4"/>
      <c r="F2605" s="4"/>
      <c r="G2605" s="4"/>
      <c r="H2605" s="4"/>
      <c r="I2605" s="4"/>
      <c r="J2605" s="4"/>
      <c r="K2605" s="4"/>
      <c r="L2605" s="6"/>
      <c r="M2605" s="5"/>
    </row>
    <row r="2606" spans="1:13">
      <c r="A2606" s="48"/>
      <c r="B2606" s="4"/>
      <c r="C2606" s="4"/>
      <c r="D2606" s="6"/>
      <c r="E2606" s="4"/>
      <c r="F2606" s="4"/>
      <c r="G2606" s="4"/>
      <c r="H2606" s="4"/>
      <c r="I2606" s="4"/>
      <c r="J2606" s="4"/>
      <c r="K2606" s="4"/>
      <c r="L2606" s="6"/>
      <c r="M2606" s="5"/>
    </row>
    <row r="2607" spans="1:13">
      <c r="A2607" s="48"/>
      <c r="B2607" s="4"/>
      <c r="C2607" s="4"/>
      <c r="D2607" s="6"/>
      <c r="E2607" s="4"/>
      <c r="F2607" s="4"/>
      <c r="G2607" s="4"/>
      <c r="H2607" s="4"/>
      <c r="I2607" s="4"/>
      <c r="J2607" s="4"/>
      <c r="K2607" s="4"/>
      <c r="L2607" s="6"/>
      <c r="M2607" s="5"/>
    </row>
    <row r="2608" spans="1:13">
      <c r="A2608" s="48"/>
      <c r="B2608" s="4"/>
      <c r="C2608" s="4"/>
      <c r="D2608" s="6"/>
      <c r="E2608" s="4"/>
      <c r="F2608" s="4"/>
      <c r="G2608" s="4"/>
      <c r="H2608" s="4"/>
      <c r="I2608" s="4"/>
      <c r="J2608" s="4"/>
      <c r="K2608" s="4"/>
      <c r="L2608" s="6"/>
      <c r="M2608" s="5"/>
    </row>
    <row r="2609" spans="1:13">
      <c r="A2609" s="48"/>
      <c r="B2609" s="4"/>
      <c r="C2609" s="4"/>
      <c r="D2609" s="6"/>
      <c r="E2609" s="4"/>
      <c r="F2609" s="4"/>
      <c r="G2609" s="4"/>
      <c r="H2609" s="4"/>
      <c r="I2609" s="4"/>
      <c r="J2609" s="4"/>
      <c r="K2609" s="9"/>
      <c r="L2609" s="10"/>
      <c r="M2609" s="11"/>
    </row>
    <row r="2610" spans="1:13">
      <c r="A2610" s="48"/>
      <c r="B2610" s="4"/>
      <c r="C2610" s="4"/>
      <c r="D2610" s="6"/>
      <c r="E2610" s="4"/>
      <c r="F2610" s="4"/>
      <c r="G2610" s="4"/>
      <c r="H2610" s="4"/>
      <c r="I2610" s="4"/>
      <c r="J2610" s="4"/>
      <c r="K2610" s="4"/>
      <c r="L2610" s="6"/>
      <c r="M2610" s="5"/>
    </row>
    <row r="2611" spans="1:13">
      <c r="A2611" s="48"/>
      <c r="B2611" s="4"/>
      <c r="C2611" s="4"/>
      <c r="D2611" s="6"/>
      <c r="E2611" s="4"/>
      <c r="F2611" s="4"/>
      <c r="G2611" s="4"/>
      <c r="H2611" s="4"/>
      <c r="I2611" s="4"/>
      <c r="J2611" s="4"/>
      <c r="K2611" s="4"/>
      <c r="L2611" s="6"/>
      <c r="M2611" s="5"/>
    </row>
    <row r="2612" spans="1:13">
      <c r="A2612" s="48"/>
      <c r="B2612" s="4"/>
      <c r="C2612" s="4"/>
      <c r="D2612" s="6"/>
      <c r="E2612" s="4"/>
      <c r="F2612" s="4"/>
      <c r="G2612" s="4"/>
      <c r="H2612" s="4"/>
      <c r="I2612" s="4"/>
      <c r="J2612" s="4"/>
      <c r="K2612" s="4"/>
      <c r="L2612" s="6"/>
      <c r="M2612" s="5"/>
    </row>
    <row r="2613" spans="1:13">
      <c r="A2613" s="48"/>
      <c r="B2613" s="4"/>
      <c r="C2613" s="4"/>
      <c r="D2613" s="6"/>
      <c r="E2613" s="4"/>
      <c r="F2613" s="4"/>
      <c r="G2613" s="4"/>
      <c r="H2613" s="4"/>
      <c r="I2613" s="4"/>
      <c r="J2613" s="4"/>
      <c r="K2613" s="4"/>
      <c r="L2613" s="6"/>
      <c r="M2613" s="5"/>
    </row>
    <row r="2614" spans="1:13">
      <c r="A2614" s="48"/>
      <c r="B2614" s="4"/>
      <c r="C2614" s="4"/>
      <c r="D2614" s="6"/>
      <c r="E2614" s="4"/>
      <c r="F2614" s="4"/>
      <c r="G2614" s="4"/>
      <c r="H2614" s="4"/>
      <c r="I2614" s="4"/>
      <c r="J2614" s="4"/>
      <c r="K2614" s="4"/>
      <c r="L2614" s="6"/>
      <c r="M2614" s="5"/>
    </row>
    <row r="2615" spans="1:13">
      <c r="A2615" s="48"/>
      <c r="B2615" s="4"/>
      <c r="C2615" s="4"/>
      <c r="D2615" s="6"/>
      <c r="E2615" s="4"/>
      <c r="F2615" s="4"/>
      <c r="G2615" s="4"/>
      <c r="H2615" s="4"/>
      <c r="I2615" s="4"/>
      <c r="J2615" s="4"/>
      <c r="K2615" s="4"/>
      <c r="L2615" s="6"/>
      <c r="M2615" s="5"/>
    </row>
    <row r="2616" spans="1:13">
      <c r="A2616" s="48"/>
      <c r="B2616" s="4"/>
      <c r="C2616" s="4"/>
      <c r="D2616" s="6"/>
      <c r="E2616" s="4"/>
      <c r="F2616" s="4"/>
      <c r="G2616" s="4"/>
      <c r="H2616" s="4"/>
      <c r="I2616" s="4"/>
      <c r="J2616" s="4"/>
      <c r="K2616" s="4"/>
      <c r="L2616" s="6"/>
      <c r="M2616" s="5"/>
    </row>
    <row r="2617" spans="1:13">
      <c r="A2617" s="48"/>
      <c r="B2617" s="4"/>
      <c r="C2617" s="4"/>
      <c r="D2617" s="6"/>
      <c r="E2617" s="4"/>
      <c r="F2617" s="4"/>
      <c r="G2617" s="4"/>
      <c r="H2617" s="4"/>
      <c r="I2617" s="4"/>
      <c r="J2617" s="4"/>
      <c r="K2617" s="4"/>
      <c r="L2617" s="6"/>
      <c r="M2617" s="5"/>
    </row>
    <row r="2618" spans="1:13">
      <c r="A2618" s="48"/>
      <c r="B2618" s="4"/>
      <c r="C2618" s="4"/>
      <c r="D2618" s="6"/>
      <c r="E2618" s="4"/>
      <c r="F2618" s="4"/>
      <c r="G2618" s="4"/>
      <c r="H2618" s="4"/>
      <c r="I2618" s="4"/>
      <c r="J2618" s="4"/>
      <c r="K2618" s="4"/>
      <c r="L2618" s="6"/>
      <c r="M2618" s="5"/>
    </row>
    <row r="2619" spans="1:13">
      <c r="A2619" s="48"/>
      <c r="B2619" s="4"/>
      <c r="C2619" s="4"/>
      <c r="D2619" s="6"/>
      <c r="E2619" s="4"/>
      <c r="F2619" s="4"/>
      <c r="G2619" s="4"/>
      <c r="H2619" s="4"/>
      <c r="I2619" s="4"/>
      <c r="J2619" s="4"/>
      <c r="K2619" s="4"/>
      <c r="L2619" s="6"/>
      <c r="M2619" s="5"/>
    </row>
    <row r="2620" spans="1:13">
      <c r="A2620" s="48"/>
      <c r="B2620" s="4"/>
      <c r="C2620" s="4"/>
      <c r="D2620" s="6"/>
      <c r="E2620" s="4"/>
      <c r="F2620" s="4"/>
      <c r="G2620" s="4"/>
      <c r="H2620" s="4"/>
      <c r="I2620" s="4"/>
      <c r="J2620" s="4"/>
      <c r="K2620" s="4"/>
      <c r="L2620" s="6"/>
      <c r="M2620" s="5"/>
    </row>
    <row r="2621" spans="1:13">
      <c r="A2621" s="48"/>
      <c r="B2621" s="4"/>
      <c r="C2621" s="4"/>
      <c r="D2621" s="6"/>
      <c r="E2621" s="4"/>
      <c r="F2621" s="4"/>
      <c r="G2621" s="4"/>
      <c r="H2621" s="4"/>
      <c r="I2621" s="4"/>
      <c r="J2621" s="4"/>
      <c r="K2621" s="4"/>
      <c r="L2621" s="6"/>
      <c r="M2621" s="5"/>
    </row>
    <row r="2622" spans="1:13">
      <c r="A2622" s="48"/>
      <c r="B2622" s="4"/>
      <c r="C2622" s="4"/>
      <c r="D2622" s="6"/>
      <c r="E2622" s="4"/>
      <c r="F2622" s="4"/>
      <c r="G2622" s="4"/>
      <c r="H2622" s="4"/>
      <c r="I2622" s="4"/>
      <c r="J2622" s="4"/>
      <c r="K2622" s="9"/>
      <c r="L2622" s="10"/>
      <c r="M2622" s="11"/>
    </row>
    <row r="2623" spans="1:13">
      <c r="A2623" s="48"/>
      <c r="B2623" s="4"/>
      <c r="C2623" s="4"/>
      <c r="D2623" s="6"/>
      <c r="E2623" s="4"/>
      <c r="F2623" s="4"/>
      <c r="G2623" s="4"/>
      <c r="H2623" s="4"/>
      <c r="I2623" s="4"/>
      <c r="J2623" s="4"/>
      <c r="K2623" s="4"/>
      <c r="L2623" s="6"/>
      <c r="M2623" s="5"/>
    </row>
    <row r="2624" spans="1:13">
      <c r="A2624" s="48"/>
      <c r="B2624" s="4"/>
      <c r="C2624" s="4"/>
      <c r="D2624" s="6"/>
      <c r="E2624" s="4"/>
      <c r="F2624" s="4"/>
      <c r="G2624" s="4"/>
      <c r="H2624" s="4"/>
      <c r="I2624" s="4"/>
      <c r="J2624" s="4"/>
      <c r="K2624" s="4"/>
      <c r="L2624" s="6"/>
      <c r="M2624" s="5"/>
    </row>
    <row r="2625" spans="1:13">
      <c r="A2625" s="48"/>
      <c r="B2625" s="4"/>
      <c r="C2625" s="4"/>
      <c r="D2625" s="6"/>
      <c r="E2625" s="4"/>
      <c r="F2625" s="4"/>
      <c r="G2625" s="4"/>
      <c r="H2625" s="4"/>
      <c r="I2625" s="4"/>
      <c r="J2625" s="4"/>
      <c r="K2625" s="4"/>
      <c r="L2625" s="6"/>
      <c r="M2625" s="5"/>
    </row>
    <row r="2626" spans="1:13">
      <c r="A2626" s="48"/>
      <c r="B2626" s="4"/>
      <c r="C2626" s="4"/>
      <c r="D2626" s="6"/>
      <c r="E2626" s="4"/>
      <c r="F2626" s="4"/>
      <c r="G2626" s="4"/>
      <c r="H2626" s="4"/>
      <c r="I2626" s="4"/>
      <c r="J2626" s="4"/>
      <c r="K2626" s="9"/>
      <c r="L2626" s="10"/>
      <c r="M2626" s="11"/>
    </row>
    <row r="2627" spans="1:13">
      <c r="A2627" s="48"/>
      <c r="B2627" s="4"/>
      <c r="C2627" s="4"/>
      <c r="D2627" s="6"/>
      <c r="E2627" s="4"/>
      <c r="F2627" s="4"/>
      <c r="G2627" s="4"/>
      <c r="H2627" s="4"/>
      <c r="I2627" s="4"/>
      <c r="J2627" s="4"/>
      <c r="K2627" s="4"/>
      <c r="L2627" s="6"/>
      <c r="M2627" s="5"/>
    </row>
    <row r="2628" spans="1:13">
      <c r="A2628" s="48"/>
      <c r="B2628" s="4"/>
      <c r="C2628" s="4"/>
      <c r="D2628" s="6"/>
      <c r="E2628" s="4"/>
      <c r="F2628" s="4"/>
      <c r="G2628" s="4"/>
      <c r="H2628" s="4"/>
      <c r="I2628" s="4"/>
      <c r="J2628" s="4"/>
      <c r="K2628" s="4"/>
      <c r="L2628" s="6"/>
      <c r="M2628" s="5"/>
    </row>
    <row r="2629" spans="1:13">
      <c r="A2629" s="48"/>
      <c r="B2629" s="4"/>
      <c r="C2629" s="4"/>
      <c r="D2629" s="6"/>
      <c r="E2629" s="4"/>
      <c r="F2629" s="4"/>
      <c r="G2629" s="4"/>
      <c r="H2629" s="4"/>
      <c r="I2629" s="4"/>
      <c r="J2629" s="4"/>
      <c r="K2629" s="9"/>
      <c r="L2629" s="10"/>
      <c r="M2629" s="11"/>
    </row>
    <row r="2630" spans="1:13">
      <c r="A2630" s="48"/>
      <c r="B2630" s="4"/>
      <c r="C2630" s="4"/>
      <c r="D2630" s="6"/>
      <c r="E2630" s="4"/>
      <c r="F2630" s="4"/>
      <c r="G2630" s="4"/>
      <c r="H2630" s="4"/>
      <c r="I2630" s="4"/>
      <c r="J2630" s="4"/>
      <c r="K2630" s="9"/>
      <c r="L2630" s="10"/>
      <c r="M2630" s="11"/>
    </row>
    <row r="2631" spans="1:13">
      <c r="A2631" s="48"/>
      <c r="B2631" s="4"/>
      <c r="C2631" s="4"/>
      <c r="D2631" s="6"/>
      <c r="E2631" s="4"/>
      <c r="F2631" s="4"/>
      <c r="G2631" s="4"/>
      <c r="H2631" s="4"/>
      <c r="I2631" s="4"/>
      <c r="J2631" s="4"/>
      <c r="K2631" s="4"/>
      <c r="L2631" s="6"/>
      <c r="M2631" s="5"/>
    </row>
    <row r="2632" spans="1:13">
      <c r="A2632" s="48"/>
      <c r="B2632" s="4"/>
      <c r="C2632" s="4"/>
      <c r="D2632" s="6"/>
      <c r="E2632" s="4"/>
      <c r="F2632" s="4"/>
      <c r="G2632" s="4"/>
      <c r="H2632" s="4"/>
      <c r="I2632" s="4"/>
      <c r="J2632" s="4"/>
      <c r="K2632" s="4"/>
      <c r="L2632" s="6"/>
      <c r="M2632" s="5"/>
    </row>
    <row r="2633" spans="1:13">
      <c r="A2633" s="48"/>
      <c r="B2633" s="4"/>
      <c r="C2633" s="4"/>
      <c r="D2633" s="6"/>
      <c r="E2633" s="4"/>
      <c r="F2633" s="4"/>
      <c r="G2633" s="4"/>
      <c r="H2633" s="4"/>
      <c r="I2633" s="4"/>
      <c r="J2633" s="4"/>
      <c r="K2633" s="4"/>
      <c r="L2633" s="6"/>
      <c r="M2633" s="5"/>
    </row>
    <row r="2634" spans="1:13">
      <c r="A2634" s="48"/>
      <c r="B2634" s="4"/>
      <c r="C2634" s="4"/>
      <c r="D2634" s="6"/>
      <c r="E2634" s="4"/>
      <c r="F2634" s="4"/>
      <c r="G2634" s="4"/>
      <c r="H2634" s="4"/>
      <c r="I2634" s="4"/>
      <c r="J2634" s="4"/>
      <c r="K2634" s="4"/>
      <c r="L2634" s="6"/>
      <c r="M2634" s="5"/>
    </row>
    <row r="2635" spans="1:13">
      <c r="A2635" s="48"/>
      <c r="B2635" s="4"/>
      <c r="C2635" s="4"/>
      <c r="D2635" s="6"/>
      <c r="E2635" s="4"/>
      <c r="F2635" s="4"/>
      <c r="G2635" s="4"/>
      <c r="H2635" s="4"/>
      <c r="I2635" s="4"/>
      <c r="J2635" s="4"/>
      <c r="K2635" s="4"/>
      <c r="L2635" s="6"/>
      <c r="M2635" s="5"/>
    </row>
    <row r="2636" spans="1:13">
      <c r="A2636" s="48"/>
      <c r="B2636" s="4"/>
      <c r="C2636" s="4"/>
      <c r="D2636" s="6"/>
      <c r="E2636" s="4"/>
      <c r="F2636" s="4"/>
      <c r="G2636" s="4"/>
      <c r="H2636" s="4"/>
      <c r="I2636" s="4"/>
      <c r="J2636" s="4"/>
      <c r="K2636" s="4"/>
      <c r="L2636" s="6"/>
      <c r="M2636" s="5"/>
    </row>
    <row r="2637" spans="1:13">
      <c r="A2637" s="48"/>
      <c r="B2637" s="4"/>
      <c r="C2637" s="4"/>
      <c r="D2637" s="6"/>
      <c r="E2637" s="4"/>
      <c r="F2637" s="4"/>
      <c r="G2637" s="4"/>
      <c r="H2637" s="4"/>
      <c r="I2637" s="4"/>
      <c r="J2637" s="4"/>
      <c r="K2637" s="4"/>
      <c r="L2637" s="6"/>
      <c r="M2637" s="5"/>
    </row>
    <row r="2638" spans="1:13">
      <c r="A2638" s="48"/>
      <c r="B2638" s="4"/>
      <c r="C2638" s="4"/>
      <c r="D2638" s="6"/>
      <c r="E2638" s="4"/>
      <c r="F2638" s="4"/>
      <c r="G2638" s="4"/>
      <c r="H2638" s="4"/>
      <c r="I2638" s="4"/>
      <c r="J2638" s="4"/>
      <c r="K2638" s="4"/>
      <c r="L2638" s="6"/>
      <c r="M2638" s="5"/>
    </row>
    <row r="2639" spans="1:13">
      <c r="A2639" s="48"/>
      <c r="B2639" s="4"/>
      <c r="C2639" s="4"/>
      <c r="D2639" s="6"/>
      <c r="E2639" s="4"/>
      <c r="F2639" s="4"/>
      <c r="G2639" s="4"/>
      <c r="H2639" s="4"/>
      <c r="I2639" s="4"/>
      <c r="J2639" s="4"/>
      <c r="K2639" s="4"/>
      <c r="L2639" s="6"/>
      <c r="M2639" s="5"/>
    </row>
    <row r="2640" spans="1:13">
      <c r="A2640" s="48"/>
      <c r="B2640" s="4"/>
      <c r="C2640" s="4"/>
      <c r="D2640" s="6"/>
      <c r="E2640" s="4"/>
      <c r="F2640" s="4"/>
      <c r="G2640" s="4"/>
      <c r="H2640" s="4"/>
      <c r="I2640" s="4"/>
      <c r="J2640" s="4"/>
      <c r="K2640" s="4"/>
      <c r="L2640" s="6"/>
      <c r="M2640" s="5"/>
    </row>
    <row r="2641" spans="1:13">
      <c r="A2641" s="48"/>
      <c r="B2641" s="4"/>
      <c r="C2641" s="4"/>
      <c r="D2641" s="6"/>
      <c r="E2641" s="4"/>
      <c r="F2641" s="4"/>
      <c r="G2641" s="4"/>
      <c r="H2641" s="4"/>
      <c r="I2641" s="4"/>
      <c r="J2641" s="4"/>
      <c r="K2641" s="9"/>
      <c r="L2641" s="10"/>
      <c r="M2641" s="11"/>
    </row>
    <row r="2642" spans="1:13">
      <c r="A2642" s="48"/>
      <c r="B2642" s="4"/>
      <c r="C2642" s="4"/>
      <c r="D2642" s="6"/>
      <c r="E2642" s="4"/>
      <c r="F2642" s="4"/>
      <c r="G2642" s="4"/>
      <c r="H2642" s="4"/>
      <c r="I2642" s="4"/>
      <c r="J2642" s="4"/>
      <c r="K2642" s="4"/>
      <c r="L2642" s="6"/>
      <c r="M2642" s="5"/>
    </row>
    <row r="2643" spans="1:13">
      <c r="A2643" s="48"/>
      <c r="B2643" s="4"/>
      <c r="C2643" s="4"/>
      <c r="D2643" s="6"/>
      <c r="E2643" s="4"/>
      <c r="F2643" s="4"/>
      <c r="G2643" s="4"/>
      <c r="H2643" s="4"/>
      <c r="I2643" s="4"/>
      <c r="J2643" s="4"/>
      <c r="K2643" s="4"/>
      <c r="L2643" s="6"/>
      <c r="M2643" s="5"/>
    </row>
    <row r="2644" spans="1:13">
      <c r="A2644" s="48"/>
      <c r="B2644" s="4"/>
      <c r="C2644" s="4"/>
      <c r="D2644" s="6"/>
      <c r="E2644" s="4"/>
      <c r="F2644" s="4"/>
      <c r="G2644" s="4"/>
      <c r="H2644" s="4"/>
      <c r="I2644" s="4"/>
      <c r="J2644" s="4"/>
      <c r="K2644" s="4"/>
      <c r="L2644" s="6"/>
      <c r="M2644" s="5"/>
    </row>
    <row r="2645" spans="1:13">
      <c r="A2645" s="48"/>
      <c r="B2645" s="4"/>
      <c r="C2645" s="4"/>
      <c r="D2645" s="6"/>
      <c r="E2645" s="4"/>
      <c r="F2645" s="4"/>
      <c r="G2645" s="4"/>
      <c r="H2645" s="4"/>
      <c r="I2645" s="4"/>
      <c r="J2645" s="4"/>
      <c r="K2645" s="4"/>
      <c r="L2645" s="6"/>
      <c r="M2645" s="5"/>
    </row>
    <row r="2646" spans="1:13">
      <c r="A2646" s="48"/>
      <c r="B2646" s="4"/>
      <c r="C2646" s="4"/>
      <c r="D2646" s="6"/>
      <c r="E2646" s="4"/>
      <c r="F2646" s="4"/>
      <c r="G2646" s="4"/>
      <c r="H2646" s="4"/>
      <c r="I2646" s="4"/>
      <c r="J2646" s="4"/>
      <c r="K2646" s="4"/>
      <c r="L2646" s="6"/>
      <c r="M2646" s="5"/>
    </row>
    <row r="2647" spans="1:13">
      <c r="A2647" s="48"/>
      <c r="B2647" s="4"/>
      <c r="C2647" s="4"/>
      <c r="D2647" s="6"/>
      <c r="E2647" s="4"/>
      <c r="F2647" s="4"/>
      <c r="G2647" s="4"/>
      <c r="H2647" s="4"/>
      <c r="I2647" s="4"/>
      <c r="J2647" s="4"/>
      <c r="K2647" s="4"/>
      <c r="L2647" s="6"/>
      <c r="M2647" s="5"/>
    </row>
    <row r="2648" spans="1:13">
      <c r="A2648" s="48"/>
      <c r="B2648" s="4"/>
      <c r="C2648" s="4"/>
      <c r="D2648" s="6"/>
      <c r="E2648" s="4"/>
      <c r="F2648" s="4"/>
      <c r="G2648" s="4"/>
      <c r="H2648" s="4"/>
      <c r="I2648" s="4"/>
      <c r="J2648" s="4"/>
      <c r="K2648" s="9"/>
      <c r="L2648" s="10"/>
      <c r="M2648" s="11"/>
    </row>
    <row r="2649" spans="1:13">
      <c r="A2649" s="48"/>
      <c r="B2649" s="4"/>
      <c r="C2649" s="4"/>
      <c r="D2649" s="6"/>
      <c r="E2649" s="4"/>
      <c r="F2649" s="4"/>
      <c r="G2649" s="4"/>
      <c r="H2649" s="4"/>
      <c r="I2649" s="4"/>
      <c r="J2649" s="4"/>
      <c r="K2649" s="4"/>
      <c r="L2649" s="6"/>
      <c r="M2649" s="5"/>
    </row>
    <row r="2650" spans="1:13">
      <c r="A2650" s="48"/>
      <c r="B2650" s="4"/>
      <c r="C2650" s="4"/>
      <c r="D2650" s="6"/>
      <c r="E2650" s="4"/>
      <c r="F2650" s="4"/>
      <c r="G2650" s="4"/>
      <c r="H2650" s="4"/>
      <c r="I2650" s="4"/>
      <c r="J2650" s="4"/>
      <c r="K2650" s="4"/>
      <c r="L2650" s="6"/>
      <c r="M2650" s="5"/>
    </row>
    <row r="2651" spans="1:13">
      <c r="A2651" s="48"/>
      <c r="B2651" s="4"/>
      <c r="C2651" s="4"/>
      <c r="D2651" s="6"/>
      <c r="E2651" s="4"/>
      <c r="F2651" s="4"/>
      <c r="G2651" s="4"/>
      <c r="H2651" s="4"/>
      <c r="I2651" s="4"/>
      <c r="J2651" s="4"/>
      <c r="K2651" s="4"/>
      <c r="L2651" s="6"/>
      <c r="M2651" s="5"/>
    </row>
    <row r="2652" spans="1:13">
      <c r="A2652" s="48"/>
      <c r="B2652" s="4"/>
      <c r="C2652" s="4"/>
      <c r="D2652" s="6"/>
      <c r="E2652" s="4"/>
      <c r="F2652" s="4"/>
      <c r="G2652" s="4"/>
      <c r="H2652" s="4"/>
      <c r="I2652" s="4"/>
      <c r="J2652" s="4"/>
      <c r="K2652" s="9"/>
      <c r="L2652" s="10"/>
      <c r="M2652" s="11"/>
    </row>
    <row r="2653" spans="1:13">
      <c r="A2653" s="48"/>
      <c r="B2653" s="4"/>
      <c r="C2653" s="4"/>
      <c r="D2653" s="6"/>
      <c r="E2653" s="4"/>
      <c r="F2653" s="4"/>
      <c r="G2653" s="4"/>
      <c r="H2653" s="4"/>
      <c r="I2653" s="4"/>
      <c r="J2653" s="4"/>
      <c r="K2653" s="4"/>
      <c r="L2653" s="6"/>
      <c r="M2653" s="5"/>
    </row>
    <row r="2654" spans="1:13">
      <c r="A2654" s="48"/>
      <c r="B2654" s="4"/>
      <c r="C2654" s="4"/>
      <c r="D2654" s="6"/>
      <c r="E2654" s="4"/>
      <c r="F2654" s="4"/>
      <c r="G2654" s="4"/>
      <c r="H2654" s="4"/>
      <c r="I2654" s="4"/>
      <c r="J2654" s="4"/>
      <c r="K2654" s="4"/>
      <c r="L2654" s="6"/>
      <c r="M2654" s="5"/>
    </row>
    <row r="2655" spans="1:13">
      <c r="A2655" s="48"/>
      <c r="B2655" s="4"/>
      <c r="C2655" s="4"/>
      <c r="D2655" s="6"/>
      <c r="E2655" s="4"/>
      <c r="F2655" s="4"/>
      <c r="G2655" s="4"/>
      <c r="H2655" s="4"/>
      <c r="I2655" s="4"/>
      <c r="J2655" s="4"/>
      <c r="K2655" s="9"/>
      <c r="L2655" s="10"/>
      <c r="M2655" s="11"/>
    </row>
    <row r="2656" spans="1:13">
      <c r="A2656" s="48"/>
      <c r="B2656" s="4"/>
      <c r="C2656" s="4"/>
      <c r="D2656" s="6"/>
      <c r="E2656" s="4"/>
      <c r="F2656" s="4"/>
      <c r="G2656" s="4"/>
      <c r="H2656" s="4"/>
      <c r="I2656" s="4"/>
      <c r="J2656" s="4"/>
      <c r="K2656" s="4"/>
      <c r="L2656" s="6"/>
      <c r="M2656" s="5"/>
    </row>
    <row r="2657" spans="1:13">
      <c r="A2657" s="48"/>
      <c r="B2657" s="4"/>
      <c r="C2657" s="4"/>
      <c r="D2657" s="6"/>
      <c r="E2657" s="4"/>
      <c r="F2657" s="4"/>
      <c r="G2657" s="4"/>
      <c r="H2657" s="4"/>
      <c r="I2657" s="4"/>
      <c r="J2657" s="4"/>
      <c r="K2657" s="4"/>
      <c r="L2657" s="6"/>
      <c r="M2657" s="5"/>
    </row>
    <row r="2658" spans="1:13">
      <c r="A2658" s="48"/>
      <c r="B2658" s="4"/>
      <c r="C2658" s="4"/>
      <c r="D2658" s="6"/>
      <c r="E2658" s="4"/>
      <c r="F2658" s="4"/>
      <c r="G2658" s="4"/>
      <c r="H2658" s="4"/>
      <c r="I2658" s="4"/>
      <c r="J2658" s="4"/>
      <c r="K2658" s="4"/>
      <c r="L2658" s="6"/>
      <c r="M2658" s="5"/>
    </row>
    <row r="2659" spans="1:13">
      <c r="A2659" s="48"/>
      <c r="B2659" s="4"/>
      <c r="C2659" s="4"/>
      <c r="D2659" s="6"/>
      <c r="E2659" s="4"/>
      <c r="F2659" s="4"/>
      <c r="G2659" s="4"/>
      <c r="H2659" s="4"/>
      <c r="I2659" s="4"/>
      <c r="J2659" s="4"/>
      <c r="K2659" s="4"/>
      <c r="L2659" s="6"/>
      <c r="M2659" s="5"/>
    </row>
    <row r="2660" spans="1:13">
      <c r="A2660" s="48"/>
      <c r="B2660" s="4"/>
      <c r="C2660" s="4"/>
      <c r="D2660" s="6"/>
      <c r="E2660" s="4"/>
      <c r="F2660" s="4"/>
      <c r="G2660" s="4"/>
      <c r="H2660" s="4"/>
      <c r="I2660" s="4"/>
      <c r="J2660" s="4"/>
      <c r="K2660" s="4"/>
      <c r="L2660" s="6"/>
      <c r="M2660" s="5"/>
    </row>
    <row r="2661" spans="1:13">
      <c r="A2661" s="48"/>
      <c r="B2661" s="4"/>
      <c r="C2661" s="4"/>
      <c r="D2661" s="6"/>
      <c r="E2661" s="4"/>
      <c r="F2661" s="4"/>
      <c r="G2661" s="4"/>
      <c r="H2661" s="4"/>
      <c r="I2661" s="4"/>
      <c r="J2661" s="4"/>
      <c r="K2661" s="4"/>
      <c r="L2661" s="6"/>
      <c r="M2661" s="5"/>
    </row>
    <row r="2662" spans="1:13">
      <c r="A2662" s="48"/>
      <c r="B2662" s="4"/>
      <c r="C2662" s="4"/>
      <c r="D2662" s="6"/>
      <c r="E2662" s="4"/>
      <c r="F2662" s="4"/>
      <c r="G2662" s="4"/>
      <c r="H2662" s="4"/>
      <c r="I2662" s="4"/>
      <c r="J2662" s="4"/>
      <c r="K2662" s="4"/>
      <c r="L2662" s="6"/>
      <c r="M2662" s="5"/>
    </row>
    <row r="2663" spans="1:13">
      <c r="A2663" s="48"/>
      <c r="B2663" s="4"/>
      <c r="C2663" s="4"/>
      <c r="D2663" s="6"/>
      <c r="E2663" s="4"/>
      <c r="F2663" s="4"/>
      <c r="G2663" s="4"/>
      <c r="H2663" s="4"/>
      <c r="I2663" s="4"/>
      <c r="J2663" s="4"/>
      <c r="K2663" s="4"/>
      <c r="L2663" s="6"/>
      <c r="M2663" s="5"/>
    </row>
    <row r="2664" spans="1:13">
      <c r="A2664" s="48"/>
      <c r="B2664" s="4"/>
      <c r="C2664" s="4"/>
      <c r="D2664" s="6"/>
      <c r="E2664" s="4"/>
      <c r="F2664" s="4"/>
      <c r="G2664" s="4"/>
      <c r="H2664" s="4"/>
      <c r="I2664" s="4"/>
      <c r="J2664" s="4"/>
      <c r="K2664" s="4"/>
      <c r="L2664" s="6"/>
      <c r="M2664" s="5"/>
    </row>
    <row r="2665" spans="1:13">
      <c r="A2665" s="48"/>
      <c r="B2665" s="4"/>
      <c r="C2665" s="4"/>
      <c r="D2665" s="6"/>
      <c r="E2665" s="4"/>
      <c r="F2665" s="4"/>
      <c r="G2665" s="4"/>
      <c r="H2665" s="4"/>
      <c r="I2665" s="4"/>
      <c r="J2665" s="4"/>
      <c r="K2665" s="9"/>
      <c r="L2665" s="10"/>
      <c r="M2665" s="11"/>
    </row>
    <row r="2666" spans="1:13">
      <c r="A2666" s="48"/>
      <c r="B2666" s="4"/>
      <c r="C2666" s="4"/>
      <c r="D2666" s="6"/>
      <c r="E2666" s="4"/>
      <c r="F2666" s="4"/>
      <c r="G2666" s="4"/>
      <c r="H2666" s="4"/>
      <c r="I2666" s="4"/>
      <c r="J2666" s="4"/>
      <c r="K2666" s="9"/>
      <c r="L2666" s="10"/>
      <c r="M2666" s="11"/>
    </row>
    <row r="2667" spans="1:13">
      <c r="A2667" s="48"/>
      <c r="B2667" s="4"/>
      <c r="C2667" s="4"/>
      <c r="D2667" s="6"/>
      <c r="E2667" s="4"/>
      <c r="F2667" s="4"/>
      <c r="G2667" s="4"/>
      <c r="H2667" s="4"/>
      <c r="I2667" s="4"/>
      <c r="J2667" s="4"/>
      <c r="K2667" s="4"/>
      <c r="L2667" s="6"/>
      <c r="M2667" s="5"/>
    </row>
    <row r="2668" spans="1:13">
      <c r="A2668" s="48"/>
      <c r="B2668" s="4"/>
      <c r="C2668" s="4"/>
      <c r="D2668" s="6"/>
      <c r="E2668" s="4"/>
      <c r="F2668" s="4"/>
      <c r="G2668" s="4"/>
      <c r="H2668" s="4"/>
      <c r="I2668" s="4"/>
      <c r="J2668" s="4"/>
      <c r="K2668" s="4"/>
      <c r="L2668" s="6"/>
      <c r="M2668" s="5"/>
    </row>
    <row r="2669" spans="1:13">
      <c r="A2669" s="48"/>
      <c r="B2669" s="4"/>
      <c r="C2669" s="4"/>
      <c r="D2669" s="6"/>
      <c r="E2669" s="4"/>
      <c r="F2669" s="4"/>
      <c r="G2669" s="4"/>
      <c r="H2669" s="4"/>
      <c r="I2669" s="4"/>
      <c r="J2669" s="4"/>
      <c r="K2669" s="9"/>
      <c r="L2669" s="10"/>
      <c r="M2669" s="11"/>
    </row>
    <row r="2670" spans="1:13">
      <c r="A2670" s="48"/>
      <c r="B2670" s="4"/>
      <c r="C2670" s="4"/>
      <c r="D2670" s="6"/>
      <c r="E2670" s="4"/>
      <c r="F2670" s="4"/>
      <c r="G2670" s="4"/>
      <c r="H2670" s="4"/>
      <c r="I2670" s="4"/>
      <c r="J2670" s="4"/>
      <c r="K2670" s="4"/>
      <c r="L2670" s="6"/>
      <c r="M2670" s="5"/>
    </row>
    <row r="2671" spans="1:13">
      <c r="A2671" s="48"/>
      <c r="B2671" s="4"/>
      <c r="C2671" s="4"/>
      <c r="D2671" s="6"/>
      <c r="E2671" s="4"/>
      <c r="F2671" s="4"/>
      <c r="G2671" s="4"/>
      <c r="H2671" s="4"/>
      <c r="I2671" s="4"/>
      <c r="J2671" s="4"/>
      <c r="K2671" s="4"/>
      <c r="L2671" s="6"/>
      <c r="M2671" s="5"/>
    </row>
    <row r="2672" spans="1:13">
      <c r="A2672" s="48"/>
      <c r="B2672" s="4"/>
      <c r="C2672" s="4"/>
      <c r="D2672" s="6"/>
      <c r="E2672" s="4"/>
      <c r="F2672" s="4"/>
      <c r="G2672" s="4"/>
      <c r="H2672" s="4"/>
      <c r="I2672" s="4"/>
      <c r="J2672" s="4"/>
      <c r="K2672" s="4"/>
      <c r="L2672" s="6"/>
      <c r="M2672" s="5"/>
    </row>
    <row r="2673" spans="1:13">
      <c r="A2673" s="48"/>
      <c r="B2673" s="4"/>
      <c r="C2673" s="4"/>
      <c r="D2673" s="6"/>
      <c r="E2673" s="4"/>
      <c r="F2673" s="4"/>
      <c r="G2673" s="4"/>
      <c r="H2673" s="4"/>
      <c r="I2673" s="4"/>
      <c r="J2673" s="4"/>
      <c r="K2673" s="9"/>
      <c r="L2673" s="10"/>
      <c r="M2673" s="11"/>
    </row>
    <row r="2674" spans="1:13">
      <c r="A2674" s="48"/>
      <c r="B2674" s="4"/>
      <c r="C2674" s="4"/>
      <c r="D2674" s="6"/>
      <c r="E2674" s="4"/>
      <c r="F2674" s="4"/>
      <c r="G2674" s="4"/>
      <c r="H2674" s="4"/>
      <c r="I2674" s="4"/>
      <c r="J2674" s="4"/>
      <c r="K2674" s="9"/>
      <c r="L2674" s="10"/>
      <c r="M2674" s="11"/>
    </row>
    <row r="2675" spans="1:13">
      <c r="A2675" s="48"/>
      <c r="B2675" s="4"/>
      <c r="C2675" s="4"/>
      <c r="D2675" s="6"/>
      <c r="E2675" s="4"/>
      <c r="F2675" s="4"/>
      <c r="G2675" s="4"/>
      <c r="H2675" s="4"/>
      <c r="I2675" s="4"/>
      <c r="J2675" s="4"/>
      <c r="K2675" s="4"/>
      <c r="L2675" s="6"/>
      <c r="M2675" s="5"/>
    </row>
    <row r="2676" spans="1:13">
      <c r="A2676" s="48"/>
      <c r="B2676" s="4"/>
      <c r="C2676" s="4"/>
      <c r="D2676" s="6"/>
      <c r="E2676" s="4"/>
      <c r="F2676" s="4"/>
      <c r="G2676" s="4"/>
      <c r="H2676" s="4"/>
      <c r="I2676" s="4"/>
      <c r="J2676" s="4"/>
      <c r="K2676" s="4"/>
      <c r="L2676" s="6"/>
      <c r="M2676" s="5"/>
    </row>
    <row r="2677" spans="1:13">
      <c r="A2677" s="48"/>
      <c r="B2677" s="4"/>
      <c r="C2677" s="4"/>
      <c r="D2677" s="6"/>
      <c r="E2677" s="4"/>
      <c r="F2677" s="4"/>
      <c r="G2677" s="4"/>
      <c r="H2677" s="4"/>
      <c r="I2677" s="4"/>
      <c r="J2677" s="4"/>
      <c r="K2677" s="4"/>
      <c r="L2677" s="6"/>
      <c r="M2677" s="5"/>
    </row>
    <row r="2678" spans="1:13">
      <c r="A2678" s="48"/>
      <c r="B2678" s="4"/>
      <c r="C2678" s="4"/>
      <c r="D2678" s="6"/>
      <c r="E2678" s="4"/>
      <c r="F2678" s="4"/>
      <c r="G2678" s="4"/>
      <c r="H2678" s="4"/>
      <c r="I2678" s="4"/>
      <c r="J2678" s="4"/>
      <c r="K2678" s="4"/>
      <c r="L2678" s="6"/>
      <c r="M2678" s="5"/>
    </row>
    <row r="2679" spans="1:13">
      <c r="A2679" s="48"/>
      <c r="B2679" s="4"/>
      <c r="C2679" s="4"/>
      <c r="D2679" s="6"/>
      <c r="E2679" s="4"/>
      <c r="F2679" s="4"/>
      <c r="G2679" s="4"/>
      <c r="H2679" s="4"/>
      <c r="I2679" s="4"/>
      <c r="J2679" s="4"/>
      <c r="K2679" s="4"/>
      <c r="L2679" s="6"/>
      <c r="M2679" s="5"/>
    </row>
    <row r="2680" spans="1:13">
      <c r="A2680" s="48"/>
      <c r="B2680" s="4"/>
      <c r="C2680" s="4"/>
      <c r="D2680" s="6"/>
      <c r="E2680" s="4"/>
      <c r="F2680" s="4"/>
      <c r="G2680" s="4"/>
      <c r="H2680" s="4"/>
      <c r="I2680" s="4"/>
      <c r="J2680" s="4"/>
      <c r="K2680" s="4"/>
      <c r="L2680" s="6"/>
      <c r="M2680" s="5"/>
    </row>
    <row r="2681" spans="1:13">
      <c r="A2681" s="48"/>
      <c r="B2681" s="4"/>
      <c r="C2681" s="4"/>
      <c r="D2681" s="6"/>
      <c r="E2681" s="4"/>
      <c r="F2681" s="4"/>
      <c r="G2681" s="4"/>
      <c r="H2681" s="4"/>
      <c r="I2681" s="4"/>
      <c r="J2681" s="4"/>
      <c r="K2681" s="4"/>
      <c r="L2681" s="6"/>
      <c r="M2681" s="5"/>
    </row>
    <row r="2682" spans="1:13">
      <c r="A2682" s="48"/>
      <c r="B2682" s="4"/>
      <c r="C2682" s="4"/>
      <c r="D2682" s="6"/>
      <c r="E2682" s="4"/>
      <c r="F2682" s="4"/>
      <c r="G2682" s="4"/>
      <c r="H2682" s="4"/>
      <c r="I2682" s="4"/>
      <c r="J2682" s="4"/>
      <c r="K2682" s="4"/>
      <c r="L2682" s="6"/>
      <c r="M2682" s="5"/>
    </row>
    <row r="2683" spans="1:13">
      <c r="A2683" s="48"/>
      <c r="B2683" s="4"/>
      <c r="C2683" s="4"/>
      <c r="D2683" s="6"/>
      <c r="E2683" s="4"/>
      <c r="F2683" s="4"/>
      <c r="G2683" s="4"/>
      <c r="H2683" s="4"/>
      <c r="I2683" s="4"/>
      <c r="J2683" s="4"/>
      <c r="K2683" s="4"/>
      <c r="L2683" s="6"/>
      <c r="M2683" s="5"/>
    </row>
    <row r="2684" spans="1:13">
      <c r="A2684" s="48"/>
      <c r="B2684" s="4"/>
      <c r="C2684" s="4"/>
      <c r="D2684" s="6"/>
      <c r="E2684" s="4"/>
      <c r="F2684" s="4"/>
      <c r="G2684" s="4"/>
      <c r="H2684" s="4"/>
      <c r="I2684" s="4"/>
      <c r="J2684" s="4"/>
      <c r="K2684" s="4"/>
      <c r="L2684" s="6"/>
      <c r="M2684" s="5"/>
    </row>
    <row r="2685" spans="1:13">
      <c r="A2685" s="48"/>
      <c r="B2685" s="4"/>
      <c r="C2685" s="4"/>
      <c r="D2685" s="6"/>
      <c r="E2685" s="4"/>
      <c r="F2685" s="4"/>
      <c r="G2685" s="4"/>
      <c r="H2685" s="4"/>
      <c r="I2685" s="4"/>
      <c r="J2685" s="4"/>
      <c r="K2685" s="4"/>
      <c r="L2685" s="6"/>
      <c r="M2685" s="5"/>
    </row>
    <row r="2686" spans="1:13">
      <c r="A2686" s="48"/>
      <c r="B2686" s="4"/>
      <c r="C2686" s="4"/>
      <c r="D2686" s="6"/>
      <c r="E2686" s="4"/>
      <c r="F2686" s="4"/>
      <c r="G2686" s="4"/>
      <c r="H2686" s="4"/>
      <c r="I2686" s="4"/>
      <c r="J2686" s="4"/>
      <c r="K2686" s="4"/>
      <c r="L2686" s="6"/>
      <c r="M2686" s="5"/>
    </row>
    <row r="2687" spans="1:13">
      <c r="A2687" s="48"/>
      <c r="B2687" s="4"/>
      <c r="C2687" s="4"/>
      <c r="D2687" s="6"/>
      <c r="E2687" s="4"/>
      <c r="F2687" s="4"/>
      <c r="G2687" s="4"/>
      <c r="H2687" s="4"/>
      <c r="I2687" s="4"/>
      <c r="J2687" s="4"/>
      <c r="K2687" s="4"/>
      <c r="L2687" s="6"/>
      <c r="M2687" s="5"/>
    </row>
    <row r="2688" spans="1:13">
      <c r="A2688" s="48"/>
      <c r="B2688" s="4"/>
      <c r="C2688" s="4"/>
      <c r="D2688" s="6"/>
      <c r="E2688" s="4"/>
      <c r="F2688" s="4"/>
      <c r="G2688" s="4"/>
      <c r="H2688" s="4"/>
      <c r="I2688" s="4"/>
      <c r="J2688" s="4"/>
      <c r="K2688" s="4"/>
      <c r="L2688" s="6"/>
      <c r="M2688" s="5"/>
    </row>
    <row r="2689" spans="1:13">
      <c r="A2689" s="48"/>
      <c r="B2689" s="4"/>
      <c r="C2689" s="4"/>
      <c r="D2689" s="6"/>
      <c r="E2689" s="4"/>
      <c r="F2689" s="4"/>
      <c r="G2689" s="4"/>
      <c r="H2689" s="4"/>
      <c r="I2689" s="4"/>
      <c r="J2689" s="4"/>
      <c r="K2689" s="4"/>
      <c r="L2689" s="6"/>
      <c r="M2689" s="5"/>
    </row>
    <row r="2690" spans="1:13">
      <c r="A2690" s="48"/>
      <c r="B2690" s="4"/>
      <c r="C2690" s="4"/>
      <c r="D2690" s="6"/>
      <c r="E2690" s="4"/>
      <c r="F2690" s="4"/>
      <c r="G2690" s="4"/>
      <c r="H2690" s="4"/>
      <c r="I2690" s="4"/>
      <c r="J2690" s="4"/>
      <c r="K2690" s="4"/>
      <c r="L2690" s="6"/>
      <c r="M2690" s="5"/>
    </row>
    <row r="2691" spans="1:13">
      <c r="A2691" s="48"/>
      <c r="B2691" s="4"/>
      <c r="C2691" s="4"/>
      <c r="D2691" s="6"/>
      <c r="E2691" s="4"/>
      <c r="F2691" s="4"/>
      <c r="G2691" s="4"/>
      <c r="H2691" s="4"/>
      <c r="I2691" s="4"/>
      <c r="J2691" s="4"/>
      <c r="K2691" s="4"/>
      <c r="L2691" s="6"/>
      <c r="M2691" s="5"/>
    </row>
    <row r="2692" spans="1:13">
      <c r="A2692" s="48"/>
      <c r="B2692" s="4"/>
      <c r="C2692" s="4"/>
      <c r="D2692" s="6"/>
      <c r="E2692" s="4"/>
      <c r="F2692" s="4"/>
      <c r="G2692" s="4"/>
      <c r="H2692" s="4"/>
      <c r="I2692" s="4"/>
      <c r="J2692" s="4"/>
      <c r="K2692" s="4"/>
      <c r="L2692" s="6"/>
      <c r="M2692" s="5"/>
    </row>
    <row r="2693" spans="1:13">
      <c r="A2693" s="48"/>
      <c r="B2693" s="4"/>
      <c r="C2693" s="4"/>
      <c r="D2693" s="6"/>
      <c r="E2693" s="4"/>
      <c r="F2693" s="4"/>
      <c r="G2693" s="4"/>
      <c r="H2693" s="4"/>
      <c r="I2693" s="4"/>
      <c r="J2693" s="4"/>
      <c r="K2693" s="4"/>
      <c r="L2693" s="6"/>
      <c r="M2693" s="5"/>
    </row>
    <row r="2694" spans="1:13">
      <c r="A2694" s="48"/>
      <c r="B2694" s="4"/>
      <c r="C2694" s="4"/>
      <c r="D2694" s="6"/>
      <c r="E2694" s="4"/>
      <c r="F2694" s="4"/>
      <c r="G2694" s="4"/>
      <c r="H2694" s="4"/>
      <c r="I2694" s="4"/>
      <c r="J2694" s="4"/>
      <c r="K2694" s="4"/>
      <c r="L2694" s="6"/>
      <c r="M2694" s="5"/>
    </row>
    <row r="2695" spans="1:13">
      <c r="A2695" s="48"/>
      <c r="B2695" s="4"/>
      <c r="C2695" s="4"/>
      <c r="D2695" s="6"/>
      <c r="E2695" s="4"/>
      <c r="F2695" s="4"/>
      <c r="G2695" s="4"/>
      <c r="H2695" s="4"/>
      <c r="I2695" s="4"/>
      <c r="J2695" s="4"/>
      <c r="K2695" s="9"/>
      <c r="L2695" s="10"/>
      <c r="M2695" s="11"/>
    </row>
    <row r="2696" spans="1:13">
      <c r="A2696" s="48"/>
      <c r="B2696" s="4"/>
      <c r="C2696" s="4"/>
      <c r="D2696" s="6"/>
      <c r="E2696" s="4"/>
      <c r="F2696" s="4"/>
      <c r="G2696" s="4"/>
      <c r="H2696" s="4"/>
      <c r="I2696" s="4"/>
      <c r="J2696" s="4"/>
      <c r="K2696" s="4"/>
      <c r="L2696" s="6"/>
      <c r="M2696" s="5"/>
    </row>
    <row r="2697" spans="1:13">
      <c r="A2697" s="48"/>
      <c r="B2697" s="4"/>
      <c r="C2697" s="4"/>
      <c r="D2697" s="6"/>
      <c r="E2697" s="4"/>
      <c r="F2697" s="4"/>
      <c r="G2697" s="4"/>
      <c r="H2697" s="4"/>
      <c r="I2697" s="4"/>
      <c r="J2697" s="4"/>
      <c r="K2697" s="4"/>
      <c r="L2697" s="6"/>
      <c r="M2697" s="5"/>
    </row>
    <row r="2698" spans="1:13">
      <c r="A2698" s="48"/>
      <c r="B2698" s="4"/>
      <c r="C2698" s="4"/>
      <c r="D2698" s="6"/>
      <c r="E2698" s="4"/>
      <c r="F2698" s="4"/>
      <c r="G2698" s="4"/>
      <c r="H2698" s="4"/>
      <c r="I2698" s="4"/>
      <c r="J2698" s="4"/>
      <c r="K2698" s="4"/>
      <c r="L2698" s="6"/>
      <c r="M2698" s="5"/>
    </row>
    <row r="2699" spans="1:13">
      <c r="A2699" s="48"/>
      <c r="B2699" s="4"/>
      <c r="C2699" s="4"/>
      <c r="D2699" s="6"/>
      <c r="E2699" s="4"/>
      <c r="F2699" s="4"/>
      <c r="G2699" s="4"/>
      <c r="H2699" s="4"/>
      <c r="I2699" s="4"/>
      <c r="J2699" s="4"/>
      <c r="K2699" s="4"/>
      <c r="L2699" s="6"/>
      <c r="M2699" s="5"/>
    </row>
    <row r="2700" spans="1:13">
      <c r="A2700" s="48"/>
      <c r="B2700" s="4"/>
      <c r="C2700" s="4"/>
      <c r="D2700" s="6"/>
      <c r="E2700" s="4"/>
      <c r="F2700" s="4"/>
      <c r="G2700" s="4"/>
      <c r="H2700" s="4"/>
      <c r="I2700" s="4"/>
      <c r="J2700" s="4"/>
      <c r="K2700" s="4"/>
      <c r="L2700" s="6"/>
      <c r="M2700" s="5"/>
    </row>
    <row r="2701" spans="1:13">
      <c r="A2701" s="48"/>
      <c r="B2701" s="4"/>
      <c r="C2701" s="4"/>
      <c r="D2701" s="6"/>
      <c r="E2701" s="4"/>
      <c r="F2701" s="4"/>
      <c r="G2701" s="4"/>
      <c r="H2701" s="4"/>
      <c r="I2701" s="4"/>
      <c r="J2701" s="4"/>
      <c r="K2701" s="4"/>
      <c r="L2701" s="6"/>
      <c r="M2701" s="5"/>
    </row>
    <row r="2702" spans="1:13">
      <c r="A2702" s="48"/>
      <c r="B2702" s="4"/>
      <c r="C2702" s="4"/>
      <c r="D2702" s="6"/>
      <c r="E2702" s="4"/>
      <c r="F2702" s="4"/>
      <c r="G2702" s="4"/>
      <c r="H2702" s="4"/>
      <c r="I2702" s="4"/>
      <c r="J2702" s="4"/>
      <c r="K2702" s="4"/>
      <c r="L2702" s="6"/>
      <c r="M2702" s="5"/>
    </row>
    <row r="2703" spans="1:13">
      <c r="A2703" s="48"/>
      <c r="B2703" s="4"/>
      <c r="C2703" s="4"/>
      <c r="D2703" s="6"/>
      <c r="E2703" s="4"/>
      <c r="F2703" s="4"/>
      <c r="G2703" s="4"/>
      <c r="H2703" s="4"/>
      <c r="I2703" s="4"/>
      <c r="J2703" s="4"/>
      <c r="K2703" s="4"/>
      <c r="L2703" s="6"/>
      <c r="M2703" s="5"/>
    </row>
    <row r="2704" spans="1:13">
      <c r="A2704" s="48"/>
      <c r="B2704" s="4"/>
      <c r="C2704" s="4"/>
      <c r="D2704" s="6"/>
      <c r="E2704" s="4"/>
      <c r="F2704" s="4"/>
      <c r="G2704" s="4"/>
      <c r="H2704" s="4"/>
      <c r="I2704" s="4"/>
      <c r="J2704" s="4"/>
      <c r="K2704" s="4"/>
      <c r="L2704" s="6"/>
      <c r="M2704" s="5"/>
    </row>
    <row r="2705" spans="1:13">
      <c r="A2705" s="48"/>
      <c r="B2705" s="4"/>
      <c r="C2705" s="4"/>
      <c r="D2705" s="6"/>
      <c r="E2705" s="4"/>
      <c r="F2705" s="4"/>
      <c r="G2705" s="4"/>
      <c r="H2705" s="4"/>
      <c r="I2705" s="4"/>
      <c r="J2705" s="4"/>
      <c r="K2705" s="4"/>
      <c r="L2705" s="6"/>
      <c r="M2705" s="5"/>
    </row>
    <row r="2706" spans="1:13">
      <c r="A2706" s="48"/>
      <c r="B2706" s="4"/>
      <c r="C2706" s="4"/>
      <c r="D2706" s="6"/>
      <c r="E2706" s="4"/>
      <c r="F2706" s="4"/>
      <c r="G2706" s="4"/>
      <c r="H2706" s="4"/>
      <c r="I2706" s="4"/>
      <c r="J2706" s="4"/>
      <c r="K2706" s="4"/>
      <c r="L2706" s="6"/>
      <c r="M2706" s="5"/>
    </row>
    <row r="2707" spans="1:13">
      <c r="A2707" s="48"/>
      <c r="B2707" s="4"/>
      <c r="C2707" s="4"/>
      <c r="D2707" s="6"/>
      <c r="E2707" s="4"/>
      <c r="F2707" s="4"/>
      <c r="G2707" s="4"/>
      <c r="H2707" s="4"/>
      <c r="I2707" s="4"/>
      <c r="J2707" s="4"/>
      <c r="K2707" s="4"/>
      <c r="L2707" s="6"/>
      <c r="M2707" s="5"/>
    </row>
    <row r="2708" spans="1:13">
      <c r="A2708" s="48"/>
      <c r="B2708" s="4"/>
      <c r="C2708" s="4"/>
      <c r="D2708" s="6"/>
      <c r="E2708" s="4"/>
      <c r="F2708" s="4"/>
      <c r="G2708" s="4"/>
      <c r="H2708" s="4"/>
      <c r="I2708" s="4"/>
      <c r="J2708" s="4"/>
      <c r="K2708" s="4"/>
      <c r="L2708" s="6"/>
      <c r="M2708" s="5"/>
    </row>
    <row r="2709" spans="1:13">
      <c r="A2709" s="48"/>
      <c r="B2709" s="4"/>
      <c r="C2709" s="4"/>
      <c r="D2709" s="6"/>
      <c r="E2709" s="4"/>
      <c r="F2709" s="4"/>
      <c r="G2709" s="4"/>
      <c r="H2709" s="4"/>
      <c r="I2709" s="4"/>
      <c r="J2709" s="4"/>
      <c r="K2709" s="4"/>
      <c r="L2709" s="6"/>
      <c r="M2709" s="5"/>
    </row>
    <row r="2710" spans="1:13">
      <c r="A2710" s="48"/>
      <c r="B2710" s="4"/>
      <c r="C2710" s="4"/>
      <c r="D2710" s="6"/>
      <c r="E2710" s="4"/>
      <c r="F2710" s="4"/>
      <c r="G2710" s="4"/>
      <c r="H2710" s="4"/>
      <c r="I2710" s="4"/>
      <c r="J2710" s="4"/>
      <c r="K2710" s="4"/>
      <c r="L2710" s="6"/>
      <c r="M2710" s="5"/>
    </row>
    <row r="2711" spans="1:13">
      <c r="A2711" s="48"/>
      <c r="B2711" s="4"/>
      <c r="C2711" s="4"/>
      <c r="D2711" s="6"/>
      <c r="E2711" s="4"/>
      <c r="F2711" s="4"/>
      <c r="G2711" s="4"/>
      <c r="H2711" s="4"/>
      <c r="I2711" s="4"/>
      <c r="J2711" s="4"/>
      <c r="K2711" s="4"/>
      <c r="L2711" s="6"/>
      <c r="M2711" s="5"/>
    </row>
    <row r="2712" spans="1:13">
      <c r="A2712" s="48"/>
      <c r="B2712" s="4"/>
      <c r="C2712" s="4"/>
      <c r="D2712" s="6"/>
      <c r="E2712" s="4"/>
      <c r="F2712" s="4"/>
      <c r="G2712" s="4"/>
      <c r="H2712" s="4"/>
      <c r="I2712" s="4"/>
      <c r="J2712" s="4"/>
      <c r="K2712" s="4"/>
      <c r="L2712" s="6"/>
      <c r="M2712" s="5"/>
    </row>
    <row r="2713" spans="1:13">
      <c r="A2713" s="48"/>
      <c r="B2713" s="4"/>
      <c r="C2713" s="4"/>
      <c r="D2713" s="6"/>
      <c r="E2713" s="4"/>
      <c r="F2713" s="4"/>
      <c r="G2713" s="4"/>
      <c r="H2713" s="4"/>
      <c r="I2713" s="4"/>
      <c r="J2713" s="4"/>
      <c r="K2713" s="4"/>
      <c r="L2713" s="6"/>
      <c r="M2713" s="5"/>
    </row>
    <row r="2714" spans="1:13">
      <c r="A2714" s="48"/>
      <c r="B2714" s="4"/>
      <c r="C2714" s="4"/>
      <c r="D2714" s="6"/>
      <c r="E2714" s="4"/>
      <c r="F2714" s="4"/>
      <c r="G2714" s="4"/>
      <c r="H2714" s="4"/>
      <c r="I2714" s="4"/>
      <c r="J2714" s="4"/>
      <c r="K2714" s="4"/>
      <c r="L2714" s="6"/>
      <c r="M2714" s="5"/>
    </row>
    <row r="2715" spans="1:13">
      <c r="A2715" s="48"/>
      <c r="B2715" s="4"/>
      <c r="C2715" s="4"/>
      <c r="D2715" s="6"/>
      <c r="E2715" s="4"/>
      <c r="F2715" s="4"/>
      <c r="G2715" s="4"/>
      <c r="H2715" s="4"/>
      <c r="I2715" s="4"/>
      <c r="J2715" s="4"/>
      <c r="K2715" s="4"/>
      <c r="L2715" s="6"/>
      <c r="M2715" s="5"/>
    </row>
    <row r="2716" spans="1:13">
      <c r="A2716" s="48"/>
      <c r="B2716" s="4"/>
      <c r="C2716" s="4"/>
      <c r="D2716" s="6"/>
      <c r="E2716" s="4"/>
      <c r="F2716" s="4"/>
      <c r="G2716" s="4"/>
      <c r="H2716" s="4"/>
      <c r="I2716" s="4"/>
      <c r="J2716" s="4"/>
      <c r="K2716" s="4"/>
      <c r="L2716" s="6"/>
      <c r="M2716" s="5"/>
    </row>
    <row r="2717" spans="1:13">
      <c r="A2717" s="48"/>
      <c r="B2717" s="4"/>
      <c r="C2717" s="4"/>
      <c r="D2717" s="6"/>
      <c r="E2717" s="4"/>
      <c r="F2717" s="4"/>
      <c r="G2717" s="4"/>
      <c r="H2717" s="4"/>
      <c r="I2717" s="4"/>
      <c r="J2717" s="4"/>
      <c r="K2717" s="4"/>
      <c r="L2717" s="6"/>
      <c r="M2717" s="5"/>
    </row>
    <row r="2718" spans="1:13">
      <c r="A2718" s="48"/>
      <c r="B2718" s="4"/>
      <c r="C2718" s="4"/>
      <c r="D2718" s="6"/>
      <c r="E2718" s="4"/>
      <c r="F2718" s="4"/>
      <c r="G2718" s="4"/>
      <c r="H2718" s="4"/>
      <c r="I2718" s="4"/>
      <c r="J2718" s="4"/>
      <c r="K2718" s="4"/>
      <c r="L2718" s="6"/>
      <c r="M2718" s="5"/>
    </row>
    <row r="2719" spans="1:13">
      <c r="A2719" s="48"/>
      <c r="B2719" s="4"/>
      <c r="C2719" s="4"/>
      <c r="D2719" s="6"/>
      <c r="E2719" s="4"/>
      <c r="F2719" s="4"/>
      <c r="G2719" s="4"/>
      <c r="H2719" s="4"/>
      <c r="I2719" s="4"/>
      <c r="J2719" s="4"/>
      <c r="K2719" s="9"/>
      <c r="L2719" s="10"/>
      <c r="M2719" s="11"/>
    </row>
    <row r="2720" spans="1:13">
      <c r="A2720" s="48"/>
      <c r="B2720" s="4"/>
      <c r="C2720" s="4"/>
      <c r="D2720" s="6"/>
      <c r="E2720" s="4"/>
      <c r="F2720" s="4"/>
      <c r="G2720" s="4"/>
      <c r="H2720" s="4"/>
      <c r="I2720" s="4"/>
      <c r="J2720" s="4"/>
      <c r="K2720" s="9"/>
      <c r="L2720" s="10"/>
      <c r="M2720" s="11"/>
    </row>
    <row r="2721" spans="1:13">
      <c r="A2721" s="48"/>
      <c r="B2721" s="4"/>
      <c r="C2721" s="4"/>
      <c r="D2721" s="6"/>
      <c r="E2721" s="4"/>
      <c r="F2721" s="4"/>
      <c r="G2721" s="4"/>
      <c r="H2721" s="4"/>
      <c r="I2721" s="4"/>
      <c r="J2721" s="4"/>
      <c r="K2721" s="4"/>
      <c r="L2721" s="6"/>
      <c r="M2721" s="5"/>
    </row>
    <row r="2722" spans="1:13">
      <c r="A2722" s="48"/>
      <c r="B2722" s="4"/>
      <c r="C2722" s="4"/>
      <c r="D2722" s="6"/>
      <c r="E2722" s="4"/>
      <c r="F2722" s="4"/>
      <c r="G2722" s="4"/>
      <c r="H2722" s="4"/>
      <c r="I2722" s="4"/>
      <c r="J2722" s="4"/>
      <c r="K2722" s="4"/>
      <c r="L2722" s="6"/>
      <c r="M2722" s="5"/>
    </row>
    <row r="2723" spans="1:13">
      <c r="A2723" s="48"/>
      <c r="B2723" s="4"/>
      <c r="C2723" s="4"/>
      <c r="D2723" s="6"/>
      <c r="E2723" s="4"/>
      <c r="F2723" s="4"/>
      <c r="G2723" s="4"/>
      <c r="H2723" s="4"/>
      <c r="I2723" s="4"/>
      <c r="J2723" s="4"/>
      <c r="K2723" s="4"/>
      <c r="L2723" s="6"/>
      <c r="M2723" s="5"/>
    </row>
    <row r="2724" spans="1:13">
      <c r="A2724" s="48"/>
      <c r="B2724" s="4"/>
      <c r="C2724" s="4"/>
      <c r="D2724" s="6"/>
      <c r="E2724" s="4"/>
      <c r="F2724" s="4"/>
      <c r="G2724" s="4"/>
      <c r="H2724" s="4"/>
      <c r="I2724" s="4"/>
      <c r="J2724" s="4"/>
      <c r="K2724" s="4"/>
      <c r="L2724" s="6"/>
      <c r="M2724" s="5"/>
    </row>
    <row r="2725" spans="1:13">
      <c r="A2725" s="48"/>
      <c r="B2725" s="4"/>
      <c r="C2725" s="4"/>
      <c r="D2725" s="6"/>
      <c r="E2725" s="4"/>
      <c r="F2725" s="4"/>
      <c r="G2725" s="4"/>
      <c r="H2725" s="4"/>
      <c r="I2725" s="4"/>
      <c r="J2725" s="4"/>
      <c r="K2725" s="4"/>
      <c r="L2725" s="6"/>
      <c r="M2725" s="5"/>
    </row>
    <row r="2726" spans="1:13">
      <c r="A2726" s="48"/>
      <c r="B2726" s="4"/>
      <c r="C2726" s="4"/>
      <c r="D2726" s="6"/>
      <c r="E2726" s="4"/>
      <c r="F2726" s="4"/>
      <c r="G2726" s="4"/>
      <c r="H2726" s="4"/>
      <c r="I2726" s="4"/>
      <c r="J2726" s="4"/>
      <c r="K2726" s="4"/>
      <c r="L2726" s="6"/>
      <c r="M2726" s="5"/>
    </row>
    <row r="2727" spans="1:13">
      <c r="A2727" s="48"/>
      <c r="B2727" s="4"/>
      <c r="C2727" s="4"/>
      <c r="D2727" s="6"/>
      <c r="E2727" s="4"/>
      <c r="F2727" s="4"/>
      <c r="G2727" s="4"/>
      <c r="H2727" s="4"/>
      <c r="I2727" s="4"/>
      <c r="J2727" s="4"/>
      <c r="K2727" s="4"/>
      <c r="L2727" s="6"/>
      <c r="M2727" s="5"/>
    </row>
    <row r="2728" spans="1:13">
      <c r="A2728" s="48"/>
      <c r="B2728" s="4"/>
      <c r="C2728" s="4"/>
      <c r="D2728" s="6"/>
      <c r="E2728" s="4"/>
      <c r="F2728" s="4"/>
      <c r="G2728" s="4"/>
      <c r="H2728" s="4"/>
      <c r="I2728" s="4"/>
      <c r="J2728" s="4"/>
      <c r="K2728" s="9"/>
      <c r="L2728" s="10"/>
      <c r="M2728" s="11"/>
    </row>
    <row r="2729" spans="1:13">
      <c r="A2729" s="48"/>
      <c r="B2729" s="4"/>
      <c r="C2729" s="4"/>
      <c r="D2729" s="6"/>
      <c r="E2729" s="4"/>
      <c r="F2729" s="4"/>
      <c r="G2729" s="4"/>
      <c r="H2729" s="4"/>
      <c r="I2729" s="4"/>
      <c r="J2729" s="4"/>
      <c r="K2729" s="4"/>
      <c r="L2729" s="6"/>
      <c r="M2729" s="5"/>
    </row>
    <row r="2730" spans="1:13">
      <c r="A2730" s="48"/>
      <c r="B2730" s="4"/>
      <c r="C2730" s="4"/>
      <c r="D2730" s="6"/>
      <c r="E2730" s="4"/>
      <c r="F2730" s="4"/>
      <c r="G2730" s="4"/>
      <c r="H2730" s="4"/>
      <c r="I2730" s="4"/>
      <c r="J2730" s="4"/>
      <c r="K2730" s="4"/>
      <c r="L2730" s="6"/>
      <c r="M2730" s="5"/>
    </row>
    <row r="2731" spans="1:13">
      <c r="A2731" s="48"/>
      <c r="B2731" s="4"/>
      <c r="C2731" s="4"/>
      <c r="D2731" s="6"/>
      <c r="E2731" s="4"/>
      <c r="F2731" s="4"/>
      <c r="G2731" s="4"/>
      <c r="H2731" s="4"/>
      <c r="I2731" s="4"/>
      <c r="J2731" s="4"/>
      <c r="K2731" s="4"/>
      <c r="L2731" s="6"/>
      <c r="M2731" s="5"/>
    </row>
    <row r="2732" spans="1:13">
      <c r="A2732" s="48"/>
      <c r="B2732" s="4"/>
      <c r="C2732" s="4"/>
      <c r="D2732" s="6"/>
      <c r="E2732" s="4"/>
      <c r="F2732" s="4"/>
      <c r="G2732" s="4"/>
      <c r="H2732" s="4"/>
      <c r="I2732" s="4"/>
      <c r="J2732" s="4"/>
      <c r="K2732" s="4"/>
      <c r="L2732" s="6"/>
      <c r="M2732" s="5"/>
    </row>
    <row r="2733" spans="1:13">
      <c r="A2733" s="48"/>
      <c r="B2733" s="4"/>
      <c r="C2733" s="4"/>
      <c r="D2733" s="6"/>
      <c r="E2733" s="4"/>
      <c r="F2733" s="4"/>
      <c r="G2733" s="4"/>
      <c r="H2733" s="4"/>
      <c r="I2733" s="4"/>
      <c r="J2733" s="4"/>
      <c r="K2733" s="4"/>
      <c r="L2733" s="6"/>
      <c r="M2733" s="5"/>
    </row>
    <row r="2734" spans="1:13">
      <c r="A2734" s="48"/>
      <c r="B2734" s="4"/>
      <c r="C2734" s="4"/>
      <c r="D2734" s="6"/>
      <c r="E2734" s="4"/>
      <c r="F2734" s="4"/>
      <c r="G2734" s="4"/>
      <c r="H2734" s="4"/>
      <c r="I2734" s="4"/>
      <c r="J2734" s="4"/>
      <c r="K2734" s="4"/>
      <c r="L2734" s="6"/>
      <c r="M2734" s="5"/>
    </row>
    <row r="2735" spans="1:13">
      <c r="A2735" s="48"/>
      <c r="B2735" s="4"/>
      <c r="C2735" s="4"/>
      <c r="D2735" s="6"/>
      <c r="E2735" s="4"/>
      <c r="F2735" s="4"/>
      <c r="G2735" s="4"/>
      <c r="H2735" s="4"/>
      <c r="I2735" s="4"/>
      <c r="J2735" s="4"/>
      <c r="K2735" s="4"/>
      <c r="L2735" s="6"/>
      <c r="M2735" s="5"/>
    </row>
    <row r="2736" spans="1:13">
      <c r="A2736" s="48"/>
      <c r="B2736" s="4"/>
      <c r="C2736" s="4"/>
      <c r="D2736" s="6"/>
      <c r="E2736" s="4"/>
      <c r="F2736" s="4"/>
      <c r="G2736" s="4"/>
      <c r="H2736" s="4"/>
      <c r="I2736" s="4"/>
      <c r="J2736" s="4"/>
      <c r="K2736" s="4"/>
      <c r="L2736" s="6"/>
      <c r="M2736" s="5"/>
    </row>
    <row r="2737" spans="1:13">
      <c r="A2737" s="48"/>
      <c r="B2737" s="4"/>
      <c r="C2737" s="4"/>
      <c r="D2737" s="6"/>
      <c r="E2737" s="4"/>
      <c r="F2737" s="4"/>
      <c r="G2737" s="4"/>
      <c r="H2737" s="4"/>
      <c r="I2737" s="4"/>
      <c r="J2737" s="4"/>
      <c r="K2737" s="4"/>
      <c r="L2737" s="6"/>
      <c r="M2737" s="5"/>
    </row>
    <row r="2738" spans="1:13">
      <c r="A2738" s="48"/>
      <c r="B2738" s="4"/>
      <c r="C2738" s="4"/>
      <c r="D2738" s="6"/>
      <c r="E2738" s="4"/>
      <c r="F2738" s="4"/>
      <c r="G2738" s="4"/>
      <c r="H2738" s="4"/>
      <c r="I2738" s="4"/>
      <c r="J2738" s="4"/>
      <c r="K2738" s="4"/>
      <c r="L2738" s="6"/>
      <c r="M2738" s="5"/>
    </row>
    <row r="2739" spans="1:13">
      <c r="A2739" s="48"/>
      <c r="B2739" s="4"/>
      <c r="C2739" s="4"/>
      <c r="D2739" s="6"/>
      <c r="E2739" s="4"/>
      <c r="F2739" s="4"/>
      <c r="G2739" s="4"/>
      <c r="H2739" s="4"/>
      <c r="I2739" s="4"/>
      <c r="J2739" s="4"/>
      <c r="K2739" s="4"/>
      <c r="L2739" s="6"/>
      <c r="M2739" s="5"/>
    </row>
    <row r="2740" spans="1:13">
      <c r="A2740" s="48"/>
      <c r="B2740" s="4"/>
      <c r="C2740" s="4"/>
      <c r="D2740" s="6"/>
      <c r="E2740" s="4"/>
      <c r="F2740" s="4"/>
      <c r="G2740" s="4"/>
      <c r="H2740" s="4"/>
      <c r="I2740" s="4"/>
      <c r="J2740" s="4"/>
      <c r="K2740" s="4"/>
      <c r="L2740" s="6"/>
      <c r="M2740" s="5"/>
    </row>
    <row r="2741" spans="1:13">
      <c r="A2741" s="48"/>
      <c r="B2741" s="4"/>
      <c r="C2741" s="4"/>
      <c r="D2741" s="6"/>
      <c r="E2741" s="4"/>
      <c r="F2741" s="4"/>
      <c r="G2741" s="4"/>
      <c r="H2741" s="4"/>
      <c r="I2741" s="4"/>
      <c r="J2741" s="4"/>
      <c r="K2741" s="4"/>
      <c r="L2741" s="6"/>
      <c r="M2741" s="5"/>
    </row>
    <row r="2742" spans="1:13">
      <c r="A2742" s="48"/>
      <c r="B2742" s="4"/>
      <c r="C2742" s="4"/>
      <c r="D2742" s="6"/>
      <c r="E2742" s="4"/>
      <c r="F2742" s="4"/>
      <c r="G2742" s="4"/>
      <c r="H2742" s="4"/>
      <c r="I2742" s="4"/>
      <c r="J2742" s="4"/>
      <c r="K2742" s="4"/>
      <c r="L2742" s="6"/>
      <c r="M2742" s="5"/>
    </row>
    <row r="2743" spans="1:13">
      <c r="A2743" s="48"/>
      <c r="B2743" s="4"/>
      <c r="C2743" s="4"/>
      <c r="D2743" s="6"/>
      <c r="E2743" s="4"/>
      <c r="F2743" s="4"/>
      <c r="G2743" s="4"/>
      <c r="H2743" s="4"/>
      <c r="I2743" s="4"/>
      <c r="J2743" s="4"/>
      <c r="K2743" s="4"/>
      <c r="L2743" s="6"/>
      <c r="M2743" s="5"/>
    </row>
    <row r="2744" spans="1:13">
      <c r="A2744" s="48"/>
      <c r="B2744" s="4"/>
      <c r="C2744" s="4"/>
      <c r="D2744" s="6"/>
      <c r="E2744" s="4"/>
      <c r="F2744" s="4"/>
      <c r="G2744" s="4"/>
      <c r="H2744" s="4"/>
      <c r="I2744" s="4"/>
      <c r="J2744" s="4"/>
      <c r="K2744" s="4"/>
      <c r="L2744" s="6"/>
      <c r="M2744" s="5"/>
    </row>
    <row r="2745" spans="1:13">
      <c r="A2745" s="48"/>
      <c r="B2745" s="4"/>
      <c r="C2745" s="4"/>
      <c r="D2745" s="6"/>
      <c r="E2745" s="4"/>
      <c r="F2745" s="4"/>
      <c r="G2745" s="4"/>
      <c r="H2745" s="4"/>
      <c r="I2745" s="4"/>
      <c r="J2745" s="4"/>
      <c r="K2745" s="4"/>
      <c r="L2745" s="6"/>
      <c r="M2745" s="5"/>
    </row>
    <row r="2746" spans="1:13">
      <c r="A2746" s="48"/>
      <c r="B2746" s="4"/>
      <c r="C2746" s="4"/>
      <c r="D2746" s="6"/>
      <c r="E2746" s="4"/>
      <c r="F2746" s="4"/>
      <c r="G2746" s="4"/>
      <c r="H2746" s="4"/>
      <c r="I2746" s="4"/>
      <c r="J2746" s="4"/>
      <c r="K2746" s="4"/>
      <c r="L2746" s="6"/>
      <c r="M2746" s="5"/>
    </row>
    <row r="2747" spans="1:13">
      <c r="A2747" s="48"/>
      <c r="B2747" s="4"/>
      <c r="C2747" s="4"/>
      <c r="D2747" s="6"/>
      <c r="E2747" s="4"/>
      <c r="F2747" s="4"/>
      <c r="G2747" s="4"/>
      <c r="H2747" s="4"/>
      <c r="I2747" s="4"/>
      <c r="J2747" s="4"/>
      <c r="K2747" s="4"/>
      <c r="L2747" s="6"/>
      <c r="M2747" s="5"/>
    </row>
    <row r="2748" spans="1:13">
      <c r="A2748" s="48"/>
      <c r="B2748" s="4"/>
      <c r="C2748" s="4"/>
      <c r="D2748" s="6"/>
      <c r="E2748" s="4"/>
      <c r="F2748" s="4"/>
      <c r="G2748" s="4"/>
      <c r="H2748" s="4"/>
      <c r="I2748" s="4"/>
      <c r="J2748" s="4"/>
      <c r="K2748" s="4"/>
      <c r="L2748" s="6"/>
      <c r="M2748" s="5"/>
    </row>
    <row r="2749" spans="1:13">
      <c r="A2749" s="48"/>
      <c r="B2749" s="4"/>
      <c r="C2749" s="4"/>
      <c r="D2749" s="6"/>
      <c r="E2749" s="4"/>
      <c r="F2749" s="4"/>
      <c r="G2749" s="4"/>
      <c r="H2749" s="4"/>
      <c r="I2749" s="4"/>
      <c r="J2749" s="4"/>
      <c r="K2749" s="9"/>
      <c r="L2749" s="10"/>
      <c r="M2749" s="11"/>
    </row>
    <row r="2750" spans="1:13">
      <c r="A2750" s="48"/>
      <c r="B2750" s="4"/>
      <c r="C2750" s="4"/>
      <c r="D2750" s="6"/>
      <c r="E2750" s="4"/>
      <c r="F2750" s="4"/>
      <c r="G2750" s="4"/>
      <c r="H2750" s="4"/>
      <c r="I2750" s="4"/>
      <c r="J2750" s="4"/>
      <c r="K2750" s="4"/>
      <c r="L2750" s="6"/>
      <c r="M2750" s="5"/>
    </row>
    <row r="2751" spans="1:13">
      <c r="A2751" s="48"/>
      <c r="B2751" s="4"/>
      <c r="C2751" s="4"/>
      <c r="D2751" s="6"/>
      <c r="E2751" s="4"/>
      <c r="F2751" s="4"/>
      <c r="G2751" s="4"/>
      <c r="H2751" s="4"/>
      <c r="I2751" s="4"/>
      <c r="J2751" s="4"/>
      <c r="K2751" s="4"/>
      <c r="L2751" s="6"/>
      <c r="M2751" s="5"/>
    </row>
    <row r="2752" spans="1:13">
      <c r="A2752" s="48"/>
      <c r="B2752" s="4"/>
      <c r="C2752" s="4"/>
      <c r="D2752" s="6"/>
      <c r="E2752" s="4"/>
      <c r="F2752" s="4"/>
      <c r="G2752" s="4"/>
      <c r="H2752" s="4"/>
      <c r="I2752" s="4"/>
      <c r="J2752" s="4"/>
      <c r="K2752" s="4"/>
      <c r="L2752" s="6"/>
      <c r="M2752" s="5"/>
    </row>
    <row r="2753" spans="1:13">
      <c r="A2753" s="48"/>
      <c r="B2753" s="4"/>
      <c r="C2753" s="4"/>
      <c r="D2753" s="6"/>
      <c r="E2753" s="4"/>
      <c r="F2753" s="4"/>
      <c r="G2753" s="4"/>
      <c r="H2753" s="4"/>
      <c r="I2753" s="4"/>
      <c r="J2753" s="4"/>
      <c r="K2753" s="4"/>
      <c r="L2753" s="6"/>
      <c r="M2753" s="5"/>
    </row>
    <row r="2754" spans="1:13">
      <c r="A2754" s="48"/>
      <c r="B2754" s="4"/>
      <c r="C2754" s="4"/>
      <c r="D2754" s="6"/>
      <c r="E2754" s="4"/>
      <c r="F2754" s="4"/>
      <c r="G2754" s="4"/>
      <c r="H2754" s="4"/>
      <c r="I2754" s="4"/>
      <c r="J2754" s="4"/>
      <c r="K2754" s="4"/>
      <c r="L2754" s="6"/>
      <c r="M2754" s="5"/>
    </row>
    <row r="2755" spans="1:13">
      <c r="A2755" s="48"/>
      <c r="B2755" s="4"/>
      <c r="C2755" s="4"/>
      <c r="D2755" s="6"/>
      <c r="E2755" s="4"/>
      <c r="F2755" s="4"/>
      <c r="G2755" s="4"/>
      <c r="H2755" s="4"/>
      <c r="I2755" s="4"/>
      <c r="J2755" s="4"/>
      <c r="K2755" s="4"/>
      <c r="L2755" s="6"/>
      <c r="M2755" s="5"/>
    </row>
    <row r="2756" spans="1:13">
      <c r="A2756" s="48"/>
      <c r="B2756" s="4"/>
      <c r="C2756" s="4"/>
      <c r="D2756" s="6"/>
      <c r="E2756" s="4"/>
      <c r="F2756" s="4"/>
      <c r="G2756" s="4"/>
      <c r="H2756" s="4"/>
      <c r="I2756" s="4"/>
      <c r="J2756" s="4"/>
      <c r="K2756" s="4"/>
      <c r="L2756" s="6"/>
      <c r="M2756" s="5"/>
    </row>
    <row r="2757" spans="1:13">
      <c r="A2757" s="48"/>
      <c r="B2757" s="4"/>
      <c r="C2757" s="4"/>
      <c r="D2757" s="6"/>
      <c r="E2757" s="4"/>
      <c r="F2757" s="4"/>
      <c r="G2757" s="4"/>
      <c r="H2757" s="4"/>
      <c r="I2757" s="4"/>
      <c r="J2757" s="4"/>
      <c r="K2757" s="4"/>
      <c r="L2757" s="6"/>
      <c r="M2757" s="5"/>
    </row>
    <row r="2758" spans="1:13">
      <c r="A2758" s="48"/>
      <c r="B2758" s="4"/>
      <c r="C2758" s="4"/>
      <c r="D2758" s="6"/>
      <c r="E2758" s="4"/>
      <c r="F2758" s="4"/>
      <c r="G2758" s="4"/>
      <c r="H2758" s="4"/>
      <c r="I2758" s="4"/>
      <c r="J2758" s="4"/>
      <c r="K2758" s="4"/>
      <c r="L2758" s="6"/>
      <c r="M2758" s="5"/>
    </row>
    <row r="2759" spans="1:13">
      <c r="A2759" s="48"/>
      <c r="B2759" s="4"/>
      <c r="C2759" s="4"/>
      <c r="D2759" s="6"/>
      <c r="E2759" s="4"/>
      <c r="F2759" s="4"/>
      <c r="G2759" s="4"/>
      <c r="H2759" s="4"/>
      <c r="I2759" s="4"/>
      <c r="J2759" s="4"/>
      <c r="K2759" s="4"/>
      <c r="L2759" s="6"/>
      <c r="M2759" s="5"/>
    </row>
    <row r="2760" spans="1:13">
      <c r="A2760" s="48"/>
      <c r="B2760" s="4"/>
      <c r="C2760" s="4"/>
      <c r="D2760" s="6"/>
      <c r="E2760" s="4"/>
      <c r="F2760" s="4"/>
      <c r="G2760" s="4"/>
      <c r="H2760" s="4"/>
      <c r="I2760" s="4"/>
      <c r="J2760" s="4"/>
      <c r="K2760" s="4"/>
      <c r="L2760" s="6"/>
      <c r="M2760" s="5"/>
    </row>
    <row r="2761" spans="1:13">
      <c r="A2761" s="48"/>
      <c r="B2761" s="4"/>
      <c r="C2761" s="4"/>
      <c r="D2761" s="6"/>
      <c r="E2761" s="4"/>
      <c r="F2761" s="4"/>
      <c r="G2761" s="4"/>
      <c r="H2761" s="4"/>
      <c r="I2761" s="4"/>
      <c r="J2761" s="4"/>
      <c r="K2761" s="4"/>
      <c r="L2761" s="6"/>
      <c r="M2761" s="5"/>
    </row>
    <row r="2762" spans="1:13">
      <c r="A2762" s="48"/>
      <c r="B2762" s="4"/>
      <c r="C2762" s="4"/>
      <c r="D2762" s="6"/>
      <c r="E2762" s="4"/>
      <c r="F2762" s="4"/>
      <c r="G2762" s="4"/>
      <c r="H2762" s="4"/>
      <c r="I2762" s="4"/>
      <c r="J2762" s="4"/>
      <c r="K2762" s="4"/>
      <c r="L2762" s="6"/>
      <c r="M2762" s="5"/>
    </row>
    <row r="2763" spans="1:13">
      <c r="A2763" s="48"/>
      <c r="B2763" s="4"/>
      <c r="C2763" s="4"/>
      <c r="D2763" s="6"/>
      <c r="E2763" s="4"/>
      <c r="F2763" s="4"/>
      <c r="G2763" s="4"/>
      <c r="H2763" s="4"/>
      <c r="I2763" s="4"/>
      <c r="J2763" s="4"/>
      <c r="K2763" s="4"/>
      <c r="L2763" s="6"/>
      <c r="M2763" s="5"/>
    </row>
    <row r="2764" spans="1:13">
      <c r="A2764" s="48"/>
      <c r="B2764" s="4"/>
      <c r="C2764" s="4"/>
      <c r="D2764" s="6"/>
      <c r="E2764" s="4"/>
      <c r="F2764" s="4"/>
      <c r="G2764" s="4"/>
      <c r="H2764" s="4"/>
      <c r="I2764" s="4"/>
      <c r="J2764" s="4"/>
      <c r="K2764" s="4"/>
      <c r="L2764" s="6"/>
      <c r="M2764" s="5"/>
    </row>
    <row r="2765" spans="1:13">
      <c r="A2765" s="48"/>
      <c r="B2765" s="4"/>
      <c r="C2765" s="4"/>
      <c r="D2765" s="6"/>
      <c r="E2765" s="4"/>
      <c r="F2765" s="4"/>
      <c r="G2765" s="4"/>
      <c r="H2765" s="4"/>
      <c r="I2765" s="4"/>
      <c r="J2765" s="4"/>
      <c r="K2765" s="4"/>
      <c r="L2765" s="6"/>
      <c r="M2765" s="5"/>
    </row>
    <row r="2766" spans="1:13">
      <c r="A2766" s="48"/>
      <c r="B2766" s="4"/>
      <c r="C2766" s="4"/>
      <c r="D2766" s="6"/>
      <c r="E2766" s="4"/>
      <c r="F2766" s="4"/>
      <c r="G2766" s="4"/>
      <c r="H2766" s="4"/>
      <c r="I2766" s="4"/>
      <c r="J2766" s="4"/>
      <c r="K2766" s="4"/>
      <c r="L2766" s="6"/>
      <c r="M2766" s="5"/>
    </row>
    <row r="2767" spans="1:13">
      <c r="A2767" s="48"/>
      <c r="B2767" s="4"/>
      <c r="C2767" s="4"/>
      <c r="D2767" s="6"/>
      <c r="E2767" s="4"/>
      <c r="F2767" s="4"/>
      <c r="G2767" s="4"/>
      <c r="H2767" s="4"/>
      <c r="I2767" s="4"/>
      <c r="J2767" s="4"/>
      <c r="K2767" s="4"/>
      <c r="L2767" s="6"/>
      <c r="M2767" s="5"/>
    </row>
    <row r="2768" spans="1:13">
      <c r="A2768" s="48"/>
      <c r="B2768" s="4"/>
      <c r="C2768" s="4"/>
      <c r="D2768" s="6"/>
      <c r="E2768" s="4"/>
      <c r="F2768" s="4"/>
      <c r="G2768" s="4"/>
      <c r="H2768" s="4"/>
      <c r="I2768" s="4"/>
      <c r="J2768" s="4"/>
      <c r="K2768" s="4"/>
      <c r="L2768" s="6"/>
      <c r="M2768" s="5"/>
    </row>
    <row r="2769" spans="1:13">
      <c r="A2769" s="48"/>
      <c r="B2769" s="4"/>
      <c r="C2769" s="4"/>
      <c r="D2769" s="6"/>
      <c r="E2769" s="4"/>
      <c r="F2769" s="4"/>
      <c r="G2769" s="4"/>
      <c r="H2769" s="4"/>
      <c r="I2769" s="4"/>
      <c r="J2769" s="4"/>
      <c r="K2769" s="4"/>
      <c r="L2769" s="6"/>
      <c r="M2769" s="5"/>
    </row>
    <row r="2770" spans="1:13">
      <c r="A2770" s="48"/>
      <c r="B2770" s="4"/>
      <c r="C2770" s="4"/>
      <c r="D2770" s="6"/>
      <c r="E2770" s="4"/>
      <c r="F2770" s="4"/>
      <c r="G2770" s="4"/>
      <c r="H2770" s="4"/>
      <c r="I2770" s="4"/>
      <c r="J2770" s="4"/>
      <c r="K2770" s="4"/>
      <c r="L2770" s="6"/>
      <c r="M2770" s="5"/>
    </row>
    <row r="2771" spans="1:13">
      <c r="A2771" s="48"/>
      <c r="B2771" s="4"/>
      <c r="C2771" s="4"/>
      <c r="D2771" s="6"/>
      <c r="E2771" s="4"/>
      <c r="F2771" s="4"/>
      <c r="G2771" s="4"/>
      <c r="H2771" s="4"/>
      <c r="I2771" s="4"/>
      <c r="J2771" s="4"/>
      <c r="K2771" s="4"/>
      <c r="L2771" s="6"/>
      <c r="M2771" s="5"/>
    </row>
    <row r="2772" spans="1:13">
      <c r="A2772" s="48"/>
      <c r="B2772" s="4"/>
      <c r="C2772" s="4"/>
      <c r="D2772" s="6"/>
      <c r="E2772" s="4"/>
      <c r="F2772" s="4"/>
      <c r="G2772" s="4"/>
      <c r="H2772" s="4"/>
      <c r="I2772" s="4"/>
      <c r="J2772" s="4"/>
      <c r="K2772" s="4"/>
      <c r="L2772" s="6"/>
      <c r="M2772" s="5"/>
    </row>
    <row r="2773" spans="1:13">
      <c r="A2773" s="48"/>
      <c r="B2773" s="4"/>
      <c r="C2773" s="4"/>
      <c r="D2773" s="6"/>
      <c r="E2773" s="4"/>
      <c r="F2773" s="4"/>
      <c r="G2773" s="4"/>
      <c r="H2773" s="4"/>
      <c r="I2773" s="4"/>
      <c r="J2773" s="4"/>
      <c r="K2773" s="4"/>
      <c r="L2773" s="6"/>
      <c r="M2773" s="5"/>
    </row>
    <row r="2774" spans="1:13">
      <c r="A2774" s="48"/>
      <c r="B2774" s="4"/>
      <c r="C2774" s="4"/>
      <c r="D2774" s="6"/>
      <c r="E2774" s="4"/>
      <c r="F2774" s="4"/>
      <c r="G2774" s="4"/>
      <c r="H2774" s="4"/>
      <c r="I2774" s="4"/>
      <c r="J2774" s="4"/>
      <c r="K2774" s="4"/>
      <c r="L2774" s="6"/>
      <c r="M2774" s="5"/>
    </row>
    <row r="2775" spans="1:13">
      <c r="A2775" s="48"/>
      <c r="B2775" s="4"/>
      <c r="C2775" s="4"/>
      <c r="D2775" s="6"/>
      <c r="E2775" s="4"/>
      <c r="F2775" s="4"/>
      <c r="G2775" s="4"/>
      <c r="H2775" s="4"/>
      <c r="I2775" s="4"/>
      <c r="J2775" s="4"/>
      <c r="K2775" s="4"/>
      <c r="L2775" s="6"/>
      <c r="M2775" s="5"/>
    </row>
    <row r="2776" spans="1:13">
      <c r="A2776" s="48"/>
      <c r="B2776" s="4"/>
      <c r="C2776" s="4"/>
      <c r="D2776" s="6"/>
      <c r="E2776" s="4"/>
      <c r="F2776" s="4"/>
      <c r="G2776" s="4"/>
      <c r="H2776" s="4"/>
      <c r="I2776" s="4"/>
      <c r="J2776" s="4"/>
      <c r="K2776" s="4"/>
      <c r="L2776" s="6"/>
      <c r="M2776" s="5"/>
    </row>
    <row r="2777" spans="1:13">
      <c r="A2777" s="48"/>
      <c r="B2777" s="4"/>
      <c r="C2777" s="4"/>
      <c r="D2777" s="6"/>
      <c r="E2777" s="4"/>
      <c r="F2777" s="4"/>
      <c r="G2777" s="4"/>
      <c r="H2777" s="4"/>
      <c r="I2777" s="4"/>
      <c r="J2777" s="4"/>
      <c r="K2777" s="4"/>
      <c r="L2777" s="6"/>
      <c r="M2777" s="5"/>
    </row>
    <row r="2778" spans="1:13">
      <c r="A2778" s="48"/>
      <c r="B2778" s="4"/>
      <c r="C2778" s="4"/>
      <c r="D2778" s="6"/>
      <c r="E2778" s="4"/>
      <c r="F2778" s="4"/>
      <c r="G2778" s="4"/>
      <c r="H2778" s="4"/>
      <c r="I2778" s="4"/>
      <c r="J2778" s="4"/>
      <c r="K2778" s="4"/>
      <c r="L2778" s="6"/>
      <c r="M2778" s="5"/>
    </row>
    <row r="2779" spans="1:13">
      <c r="A2779" s="48"/>
      <c r="B2779" s="4"/>
      <c r="C2779" s="4"/>
      <c r="D2779" s="6"/>
      <c r="E2779" s="4"/>
      <c r="F2779" s="4"/>
      <c r="G2779" s="4"/>
      <c r="H2779" s="4"/>
      <c r="I2779" s="4"/>
      <c r="J2779" s="4"/>
      <c r="K2779" s="4"/>
      <c r="L2779" s="6"/>
      <c r="M2779" s="5"/>
    </row>
    <row r="2780" spans="1:13">
      <c r="A2780" s="48"/>
      <c r="B2780" s="4"/>
      <c r="C2780" s="4"/>
      <c r="D2780" s="6"/>
      <c r="E2780" s="4"/>
      <c r="F2780" s="4"/>
      <c r="G2780" s="4"/>
      <c r="H2780" s="4"/>
      <c r="I2780" s="4"/>
      <c r="J2780" s="4"/>
      <c r="K2780" s="4"/>
      <c r="L2780" s="6"/>
      <c r="M2780" s="5"/>
    </row>
    <row r="2781" spans="1:13">
      <c r="A2781" s="48"/>
      <c r="B2781" s="4"/>
      <c r="C2781" s="4"/>
      <c r="D2781" s="6"/>
      <c r="E2781" s="4"/>
      <c r="F2781" s="4"/>
      <c r="G2781" s="4"/>
      <c r="H2781" s="4"/>
      <c r="I2781" s="4"/>
      <c r="J2781" s="4"/>
      <c r="K2781" s="4"/>
      <c r="L2781" s="6"/>
      <c r="M2781" s="5"/>
    </row>
    <row r="2782" spans="1:13">
      <c r="A2782" s="48"/>
      <c r="B2782" s="4"/>
      <c r="C2782" s="4"/>
      <c r="D2782" s="6"/>
      <c r="E2782" s="4"/>
      <c r="F2782" s="4"/>
      <c r="G2782" s="4"/>
      <c r="H2782" s="4"/>
      <c r="I2782" s="4"/>
      <c r="J2782" s="4"/>
      <c r="K2782" s="4"/>
      <c r="L2782" s="6"/>
      <c r="M2782" s="5"/>
    </row>
    <row r="2783" spans="1:13">
      <c r="A2783" s="48"/>
      <c r="B2783" s="4"/>
      <c r="C2783" s="4"/>
      <c r="D2783" s="6"/>
      <c r="E2783" s="4"/>
      <c r="F2783" s="4"/>
      <c r="G2783" s="4"/>
      <c r="H2783" s="4"/>
      <c r="I2783" s="4"/>
      <c r="J2783" s="4"/>
      <c r="K2783" s="4"/>
      <c r="L2783" s="6"/>
      <c r="M2783" s="5"/>
    </row>
    <row r="2784" spans="1:13">
      <c r="A2784" s="48"/>
      <c r="B2784" s="4"/>
      <c r="C2784" s="4"/>
      <c r="D2784" s="6"/>
      <c r="E2784" s="4"/>
      <c r="F2784" s="4"/>
      <c r="G2784" s="4"/>
      <c r="H2784" s="4"/>
      <c r="I2784" s="4"/>
      <c r="J2784" s="4"/>
      <c r="K2784" s="4"/>
      <c r="L2784" s="6"/>
      <c r="M2784" s="5"/>
    </row>
    <row r="2785" spans="1:13">
      <c r="A2785" s="48"/>
      <c r="B2785" s="4"/>
      <c r="C2785" s="4"/>
      <c r="D2785" s="6"/>
      <c r="E2785" s="4"/>
      <c r="F2785" s="4"/>
      <c r="G2785" s="4"/>
      <c r="H2785" s="4"/>
      <c r="I2785" s="4"/>
      <c r="J2785" s="4"/>
      <c r="K2785" s="9"/>
      <c r="L2785" s="10"/>
      <c r="M2785" s="11"/>
    </row>
    <row r="2786" spans="1:13">
      <c r="A2786" s="48"/>
      <c r="B2786" s="4"/>
      <c r="C2786" s="4"/>
      <c r="D2786" s="6"/>
      <c r="E2786" s="4"/>
      <c r="F2786" s="4"/>
      <c r="G2786" s="4"/>
      <c r="H2786" s="4"/>
      <c r="I2786" s="4"/>
      <c r="J2786" s="4"/>
      <c r="K2786" s="9"/>
      <c r="L2786" s="10"/>
      <c r="M2786" s="11"/>
    </row>
    <row r="2787" spans="1:13">
      <c r="A2787" s="48"/>
      <c r="B2787" s="4"/>
      <c r="C2787" s="4"/>
      <c r="D2787" s="6"/>
      <c r="E2787" s="4"/>
      <c r="F2787" s="4"/>
      <c r="G2787" s="4"/>
      <c r="H2787" s="4"/>
      <c r="I2787" s="4"/>
      <c r="J2787" s="4"/>
      <c r="K2787" s="4"/>
      <c r="L2787" s="6"/>
      <c r="M2787" s="5"/>
    </row>
    <row r="2788" spans="1:13">
      <c r="A2788" s="48"/>
      <c r="B2788" s="4"/>
      <c r="C2788" s="4"/>
      <c r="D2788" s="6"/>
      <c r="E2788" s="4"/>
      <c r="F2788" s="4"/>
      <c r="G2788" s="4"/>
      <c r="H2788" s="4"/>
      <c r="I2788" s="4"/>
      <c r="J2788" s="4"/>
      <c r="K2788" s="4"/>
      <c r="L2788" s="6"/>
      <c r="M2788" s="5"/>
    </row>
    <row r="2789" spans="1:13">
      <c r="A2789" s="48"/>
      <c r="B2789" s="4"/>
      <c r="C2789" s="4"/>
      <c r="D2789" s="6"/>
      <c r="E2789" s="4"/>
      <c r="F2789" s="4"/>
      <c r="G2789" s="4"/>
      <c r="H2789" s="4"/>
      <c r="I2789" s="4"/>
      <c r="J2789" s="4"/>
      <c r="K2789" s="4"/>
      <c r="L2789" s="6"/>
      <c r="M2789" s="5"/>
    </row>
    <row r="2790" spans="1:13">
      <c r="A2790" s="48"/>
      <c r="B2790" s="4"/>
      <c r="C2790" s="4"/>
      <c r="D2790" s="6"/>
      <c r="E2790" s="4"/>
      <c r="F2790" s="4"/>
      <c r="G2790" s="4"/>
      <c r="H2790" s="4"/>
      <c r="I2790" s="4"/>
      <c r="J2790" s="4"/>
      <c r="K2790" s="4"/>
      <c r="L2790" s="6"/>
      <c r="M2790" s="5"/>
    </row>
    <row r="2791" spans="1:13">
      <c r="A2791" s="48"/>
      <c r="B2791" s="4"/>
      <c r="C2791" s="4"/>
      <c r="D2791" s="6"/>
      <c r="E2791" s="4"/>
      <c r="F2791" s="4"/>
      <c r="G2791" s="4"/>
      <c r="H2791" s="4"/>
      <c r="I2791" s="4"/>
      <c r="J2791" s="4"/>
      <c r="K2791" s="4"/>
      <c r="L2791" s="6"/>
      <c r="M2791" s="5"/>
    </row>
    <row r="2792" spans="1:13">
      <c r="A2792" s="48"/>
      <c r="B2792" s="4"/>
      <c r="C2792" s="4"/>
      <c r="D2792" s="6"/>
      <c r="E2792" s="4"/>
      <c r="F2792" s="4"/>
      <c r="G2792" s="4"/>
      <c r="H2792" s="4"/>
      <c r="I2792" s="4"/>
      <c r="J2792" s="4"/>
      <c r="K2792" s="4"/>
      <c r="L2792" s="6"/>
      <c r="M2792" s="5"/>
    </row>
    <row r="2793" spans="1:13">
      <c r="A2793" s="48"/>
      <c r="B2793" s="4"/>
      <c r="C2793" s="4"/>
      <c r="D2793" s="6"/>
      <c r="E2793" s="4"/>
      <c r="F2793" s="4"/>
      <c r="G2793" s="4"/>
      <c r="H2793" s="4"/>
      <c r="I2793" s="4"/>
      <c r="J2793" s="4"/>
      <c r="K2793" s="4"/>
      <c r="L2793" s="6"/>
      <c r="M2793" s="5"/>
    </row>
    <row r="2794" spans="1:13">
      <c r="A2794" s="48"/>
      <c r="B2794" s="4"/>
      <c r="C2794" s="4"/>
      <c r="D2794" s="6"/>
      <c r="E2794" s="4"/>
      <c r="F2794" s="4"/>
      <c r="G2794" s="4"/>
      <c r="H2794" s="4"/>
      <c r="I2794" s="4"/>
      <c r="J2794" s="4"/>
      <c r="K2794" s="4"/>
      <c r="L2794" s="6"/>
      <c r="M2794" s="5"/>
    </row>
    <row r="2795" spans="1:13">
      <c r="A2795" s="48"/>
      <c r="B2795" s="4"/>
      <c r="C2795" s="4"/>
      <c r="D2795" s="6"/>
      <c r="E2795" s="4"/>
      <c r="F2795" s="4"/>
      <c r="G2795" s="4"/>
      <c r="H2795" s="4"/>
      <c r="I2795" s="4"/>
      <c r="J2795" s="4"/>
      <c r="K2795" s="4"/>
      <c r="L2795" s="6"/>
      <c r="M2795" s="5"/>
    </row>
    <row r="2796" spans="1:13">
      <c r="A2796" s="48"/>
      <c r="B2796" s="4"/>
      <c r="C2796" s="4"/>
      <c r="D2796" s="6"/>
      <c r="E2796" s="4"/>
      <c r="F2796" s="4"/>
      <c r="G2796" s="4"/>
      <c r="H2796" s="4"/>
      <c r="I2796" s="4"/>
      <c r="J2796" s="4"/>
      <c r="K2796" s="9"/>
      <c r="L2796" s="10"/>
      <c r="M2796" s="11"/>
    </row>
    <row r="2797" spans="1:13">
      <c r="A2797" s="48"/>
      <c r="B2797" s="4"/>
      <c r="C2797" s="4"/>
      <c r="D2797" s="6"/>
      <c r="E2797" s="4"/>
      <c r="F2797" s="4"/>
      <c r="G2797" s="4"/>
      <c r="H2797" s="4"/>
      <c r="I2797" s="4"/>
      <c r="J2797" s="4"/>
      <c r="K2797" s="4"/>
      <c r="L2797" s="6"/>
      <c r="M2797" s="5"/>
    </row>
    <row r="2798" spans="1:13">
      <c r="A2798" s="48"/>
      <c r="B2798" s="4"/>
      <c r="C2798" s="4"/>
      <c r="D2798" s="6"/>
      <c r="E2798" s="4"/>
      <c r="F2798" s="4"/>
      <c r="G2798" s="4"/>
      <c r="H2798" s="4"/>
      <c r="I2798" s="4"/>
      <c r="J2798" s="4"/>
      <c r="K2798" s="9"/>
      <c r="L2798" s="10"/>
      <c r="M2798" s="11"/>
    </row>
    <row r="2799" spans="1:13">
      <c r="A2799" s="48"/>
      <c r="B2799" s="4"/>
      <c r="C2799" s="4"/>
      <c r="D2799" s="6"/>
      <c r="E2799" s="4"/>
      <c r="F2799" s="4"/>
      <c r="G2799" s="4"/>
      <c r="H2799" s="4"/>
      <c r="I2799" s="4"/>
      <c r="J2799" s="4"/>
      <c r="K2799" s="4"/>
      <c r="L2799" s="6"/>
      <c r="M2799" s="5"/>
    </row>
    <row r="2800" spans="1:13">
      <c r="A2800" s="48"/>
      <c r="B2800" s="4"/>
      <c r="C2800" s="4"/>
      <c r="D2800" s="6"/>
      <c r="E2800" s="4"/>
      <c r="F2800" s="4"/>
      <c r="G2800" s="4"/>
      <c r="H2800" s="4"/>
      <c r="I2800" s="4"/>
      <c r="J2800" s="4"/>
      <c r="K2800" s="4"/>
      <c r="L2800" s="6"/>
      <c r="M2800" s="5"/>
    </row>
    <row r="2801" spans="1:13">
      <c r="A2801" s="48"/>
      <c r="B2801" s="4"/>
      <c r="C2801" s="4"/>
      <c r="D2801" s="6"/>
      <c r="E2801" s="4"/>
      <c r="F2801" s="4"/>
      <c r="G2801" s="4"/>
      <c r="H2801" s="4"/>
      <c r="I2801" s="4"/>
      <c r="J2801" s="4"/>
      <c r="K2801" s="4"/>
      <c r="L2801" s="6"/>
      <c r="M2801" s="5"/>
    </row>
    <row r="2802" spans="1:13">
      <c r="A2802" s="48"/>
      <c r="B2802" s="4"/>
      <c r="C2802" s="4"/>
      <c r="D2802" s="6"/>
      <c r="E2802" s="4"/>
      <c r="F2802" s="4"/>
      <c r="G2802" s="4"/>
      <c r="H2802" s="4"/>
      <c r="I2802" s="4"/>
      <c r="J2802" s="4"/>
      <c r="K2802" s="4"/>
      <c r="L2802" s="6"/>
      <c r="M2802" s="5"/>
    </row>
    <row r="2803" spans="1:13">
      <c r="A2803" s="48"/>
      <c r="B2803" s="4"/>
      <c r="C2803" s="4"/>
      <c r="D2803" s="6"/>
      <c r="E2803" s="4"/>
      <c r="F2803" s="4"/>
      <c r="G2803" s="4"/>
      <c r="H2803" s="4"/>
      <c r="I2803" s="4"/>
      <c r="J2803" s="4"/>
      <c r="K2803" s="4"/>
      <c r="L2803" s="6"/>
      <c r="M2803" s="5"/>
    </row>
    <row r="2804" spans="1:13">
      <c r="A2804" s="48"/>
      <c r="B2804" s="4"/>
      <c r="C2804" s="4"/>
      <c r="D2804" s="6"/>
      <c r="E2804" s="4"/>
      <c r="F2804" s="4"/>
      <c r="G2804" s="4"/>
      <c r="H2804" s="4"/>
      <c r="I2804" s="4"/>
      <c r="J2804" s="4"/>
      <c r="K2804" s="4"/>
      <c r="L2804" s="6"/>
      <c r="M2804" s="5"/>
    </row>
    <row r="2805" spans="1:13">
      <c r="A2805" s="48"/>
      <c r="B2805" s="4"/>
      <c r="C2805" s="4"/>
      <c r="D2805" s="6"/>
      <c r="E2805" s="4"/>
      <c r="F2805" s="4"/>
      <c r="G2805" s="4"/>
      <c r="H2805" s="4"/>
      <c r="I2805" s="4"/>
      <c r="J2805" s="4"/>
      <c r="K2805" s="4"/>
      <c r="L2805" s="6"/>
      <c r="M2805" s="5"/>
    </row>
    <row r="2806" spans="1:13">
      <c r="A2806" s="48"/>
      <c r="B2806" s="4"/>
      <c r="C2806" s="4"/>
      <c r="D2806" s="6"/>
      <c r="E2806" s="4"/>
      <c r="F2806" s="4"/>
      <c r="G2806" s="4"/>
      <c r="H2806" s="4"/>
      <c r="I2806" s="4"/>
      <c r="J2806" s="4"/>
      <c r="K2806" s="4"/>
      <c r="L2806" s="6"/>
      <c r="M2806" s="5"/>
    </row>
    <row r="2807" spans="1:13">
      <c r="A2807" s="48"/>
      <c r="B2807" s="4"/>
      <c r="C2807" s="4"/>
      <c r="D2807" s="6"/>
      <c r="E2807" s="4"/>
      <c r="F2807" s="4"/>
      <c r="G2807" s="4"/>
      <c r="H2807" s="4"/>
      <c r="I2807" s="4"/>
      <c r="J2807" s="4"/>
      <c r="K2807" s="4"/>
      <c r="L2807" s="6"/>
      <c r="M2807" s="5"/>
    </row>
    <row r="2808" spans="1:13">
      <c r="A2808" s="48"/>
      <c r="B2808" s="4"/>
      <c r="C2808" s="4"/>
      <c r="D2808" s="6"/>
      <c r="E2808" s="4"/>
      <c r="F2808" s="4"/>
      <c r="G2808" s="4"/>
      <c r="H2808" s="4"/>
      <c r="I2808" s="4"/>
      <c r="J2808" s="4"/>
      <c r="K2808" s="4"/>
      <c r="L2808" s="6"/>
      <c r="M2808" s="5"/>
    </row>
    <row r="2809" spans="1:13">
      <c r="A2809" s="48"/>
      <c r="B2809" s="4"/>
      <c r="C2809" s="4"/>
      <c r="D2809" s="6"/>
      <c r="E2809" s="4"/>
      <c r="F2809" s="4"/>
      <c r="G2809" s="4"/>
      <c r="H2809" s="4"/>
      <c r="I2809" s="4"/>
      <c r="J2809" s="4"/>
      <c r="K2809" s="9"/>
      <c r="L2809" s="10"/>
      <c r="M2809" s="11"/>
    </row>
    <row r="2810" spans="1:13">
      <c r="A2810" s="48"/>
      <c r="B2810" s="4"/>
      <c r="C2810" s="4"/>
      <c r="D2810" s="6"/>
      <c r="E2810" s="4"/>
      <c r="F2810" s="4"/>
      <c r="G2810" s="4"/>
      <c r="H2810" s="4"/>
      <c r="I2810" s="4"/>
      <c r="J2810" s="4"/>
      <c r="K2810" s="4"/>
      <c r="L2810" s="6"/>
      <c r="M2810" s="5"/>
    </row>
    <row r="2811" spans="1:13">
      <c r="A2811" s="48"/>
      <c r="B2811" s="4"/>
      <c r="C2811" s="4"/>
      <c r="D2811" s="6"/>
      <c r="E2811" s="4"/>
      <c r="F2811" s="4"/>
      <c r="G2811" s="4"/>
      <c r="H2811" s="4"/>
      <c r="I2811" s="4"/>
      <c r="J2811" s="4"/>
      <c r="K2811" s="4"/>
      <c r="L2811" s="6"/>
      <c r="M2811" s="5"/>
    </row>
    <row r="2812" spans="1:13">
      <c r="A2812" s="48"/>
      <c r="B2812" s="4"/>
      <c r="C2812" s="4"/>
      <c r="D2812" s="6"/>
      <c r="E2812" s="4"/>
      <c r="F2812" s="4"/>
      <c r="G2812" s="4"/>
      <c r="H2812" s="4"/>
      <c r="I2812" s="4"/>
      <c r="J2812" s="4"/>
      <c r="K2812" s="4"/>
      <c r="L2812" s="6"/>
      <c r="M2812" s="5"/>
    </row>
    <row r="2813" spans="1:13">
      <c r="A2813" s="48"/>
      <c r="B2813" s="4"/>
      <c r="C2813" s="4"/>
      <c r="D2813" s="6"/>
      <c r="E2813" s="4"/>
      <c r="F2813" s="4"/>
      <c r="G2813" s="4"/>
      <c r="H2813" s="4"/>
      <c r="I2813" s="4"/>
      <c r="J2813" s="4"/>
      <c r="K2813" s="4"/>
      <c r="L2813" s="6"/>
      <c r="M2813" s="5"/>
    </row>
    <row r="2814" spans="1:13">
      <c r="A2814" s="48"/>
      <c r="B2814" s="4"/>
      <c r="C2814" s="4"/>
      <c r="D2814" s="6"/>
      <c r="E2814" s="4"/>
      <c r="F2814" s="4"/>
      <c r="G2814" s="4"/>
      <c r="H2814" s="4"/>
      <c r="I2814" s="4"/>
      <c r="J2814" s="4"/>
      <c r="K2814" s="4"/>
      <c r="L2814" s="6"/>
      <c r="M2814" s="5"/>
    </row>
    <row r="2815" spans="1:13">
      <c r="A2815" s="48"/>
      <c r="B2815" s="4"/>
      <c r="C2815" s="4"/>
      <c r="D2815" s="6"/>
      <c r="E2815" s="4"/>
      <c r="F2815" s="4"/>
      <c r="G2815" s="4"/>
      <c r="H2815" s="4"/>
      <c r="I2815" s="4"/>
      <c r="J2815" s="4"/>
      <c r="K2815" s="4"/>
      <c r="L2815" s="6"/>
      <c r="M2815" s="5"/>
    </row>
    <row r="2816" spans="1:13">
      <c r="A2816" s="48"/>
      <c r="B2816" s="4"/>
      <c r="C2816" s="4"/>
      <c r="D2816" s="6"/>
      <c r="E2816" s="4"/>
      <c r="F2816" s="4"/>
      <c r="G2816" s="4"/>
      <c r="H2816" s="4"/>
      <c r="I2816" s="4"/>
      <c r="J2816" s="4"/>
      <c r="K2816" s="4"/>
      <c r="L2816" s="6"/>
      <c r="M2816" s="5"/>
    </row>
    <row r="2817" spans="1:13">
      <c r="A2817" s="48"/>
      <c r="B2817" s="4"/>
      <c r="C2817" s="4"/>
      <c r="D2817" s="6"/>
      <c r="E2817" s="4"/>
      <c r="F2817" s="4"/>
      <c r="G2817" s="4"/>
      <c r="H2817" s="4"/>
      <c r="I2817" s="4"/>
      <c r="J2817" s="4"/>
      <c r="K2817" s="4"/>
      <c r="L2817" s="6"/>
      <c r="M2817" s="5"/>
    </row>
    <row r="2818" spans="1:13">
      <c r="A2818" s="48"/>
      <c r="B2818" s="4"/>
      <c r="C2818" s="4"/>
      <c r="D2818" s="6"/>
      <c r="E2818" s="4"/>
      <c r="F2818" s="4"/>
      <c r="G2818" s="4"/>
      <c r="H2818" s="4"/>
      <c r="I2818" s="4"/>
      <c r="J2818" s="4"/>
      <c r="K2818" s="4"/>
      <c r="L2818" s="6"/>
      <c r="M2818" s="5"/>
    </row>
    <row r="2819" spans="1:13">
      <c r="A2819" s="48"/>
      <c r="B2819" s="4"/>
      <c r="C2819" s="4"/>
      <c r="D2819" s="6"/>
      <c r="E2819" s="4"/>
      <c r="F2819" s="4"/>
      <c r="G2819" s="4"/>
      <c r="H2819" s="4"/>
      <c r="I2819" s="4"/>
      <c r="J2819" s="4"/>
      <c r="K2819" s="4"/>
      <c r="L2819" s="6"/>
      <c r="M2819" s="5"/>
    </row>
    <row r="2820" spans="1:13">
      <c r="A2820" s="48"/>
      <c r="B2820" s="4"/>
      <c r="C2820" s="4"/>
      <c r="D2820" s="6"/>
      <c r="E2820" s="4"/>
      <c r="F2820" s="4"/>
      <c r="G2820" s="4"/>
      <c r="H2820" s="4"/>
      <c r="I2820" s="4"/>
      <c r="J2820" s="4"/>
      <c r="K2820" s="4"/>
      <c r="L2820" s="6"/>
      <c r="M2820" s="5"/>
    </row>
    <row r="2821" spans="1:13">
      <c r="A2821" s="48"/>
      <c r="B2821" s="4"/>
      <c r="C2821" s="4"/>
      <c r="D2821" s="6"/>
      <c r="E2821" s="4"/>
      <c r="F2821" s="4"/>
      <c r="G2821" s="4"/>
      <c r="H2821" s="4"/>
      <c r="I2821" s="4"/>
      <c r="J2821" s="4"/>
      <c r="K2821" s="4"/>
      <c r="L2821" s="6"/>
      <c r="M2821" s="5"/>
    </row>
    <row r="2822" spans="1:13">
      <c r="A2822" s="48"/>
      <c r="B2822" s="4"/>
      <c r="C2822" s="4"/>
      <c r="D2822" s="6"/>
      <c r="E2822" s="4"/>
      <c r="F2822" s="4"/>
      <c r="G2822" s="4"/>
      <c r="H2822" s="4"/>
      <c r="I2822" s="4"/>
      <c r="J2822" s="4"/>
      <c r="K2822" s="4"/>
      <c r="L2822" s="6"/>
      <c r="M2822" s="5"/>
    </row>
    <row r="2823" spans="1:13">
      <c r="A2823" s="48"/>
      <c r="B2823" s="4"/>
      <c r="C2823" s="4"/>
      <c r="D2823" s="6"/>
      <c r="E2823" s="4"/>
      <c r="F2823" s="4"/>
      <c r="G2823" s="4"/>
      <c r="H2823" s="4"/>
      <c r="I2823" s="4"/>
      <c r="J2823" s="4"/>
      <c r="K2823" s="4"/>
      <c r="L2823" s="6"/>
      <c r="M2823" s="5"/>
    </row>
    <row r="2824" spans="1:13">
      <c r="A2824" s="48"/>
      <c r="B2824" s="4"/>
      <c r="C2824" s="4"/>
      <c r="D2824" s="6"/>
      <c r="E2824" s="4"/>
      <c r="F2824" s="4"/>
      <c r="G2824" s="4"/>
      <c r="H2824" s="4"/>
      <c r="I2824" s="4"/>
      <c r="J2824" s="4"/>
      <c r="K2824" s="4"/>
      <c r="L2824" s="6"/>
      <c r="M2824" s="5"/>
    </row>
    <row r="2825" spans="1:13">
      <c r="A2825" s="48"/>
      <c r="B2825" s="4"/>
      <c r="C2825" s="4"/>
      <c r="D2825" s="6"/>
      <c r="E2825" s="4"/>
      <c r="F2825" s="4"/>
      <c r="G2825" s="4"/>
      <c r="H2825" s="4"/>
      <c r="I2825" s="4"/>
      <c r="J2825" s="4"/>
      <c r="K2825" s="4"/>
      <c r="L2825" s="6"/>
      <c r="M2825" s="5"/>
    </row>
    <row r="2826" spans="1:13">
      <c r="A2826" s="48"/>
      <c r="B2826" s="4"/>
      <c r="C2826" s="4"/>
      <c r="D2826" s="6"/>
      <c r="E2826" s="4"/>
      <c r="F2826" s="4"/>
      <c r="G2826" s="4"/>
      <c r="H2826" s="4"/>
      <c r="I2826" s="4"/>
      <c r="J2826" s="4"/>
      <c r="K2826" s="4"/>
      <c r="L2826" s="6"/>
      <c r="M2826" s="5"/>
    </row>
    <row r="2827" spans="1:13">
      <c r="A2827" s="48"/>
      <c r="B2827" s="4"/>
      <c r="C2827" s="4"/>
      <c r="D2827" s="6"/>
      <c r="E2827" s="4"/>
      <c r="F2827" s="4"/>
      <c r="G2827" s="4"/>
      <c r="H2827" s="4"/>
      <c r="I2827" s="4"/>
      <c r="J2827" s="4"/>
      <c r="K2827" s="4"/>
      <c r="L2827" s="6"/>
      <c r="M2827" s="5"/>
    </row>
    <row r="2828" spans="1:13">
      <c r="A2828" s="48"/>
      <c r="B2828" s="4"/>
      <c r="C2828" s="4"/>
      <c r="D2828" s="6"/>
      <c r="E2828" s="4"/>
      <c r="F2828" s="4"/>
      <c r="G2828" s="4"/>
      <c r="H2828" s="4"/>
      <c r="I2828" s="4"/>
      <c r="J2828" s="4"/>
      <c r="K2828" s="4"/>
      <c r="L2828" s="6"/>
      <c r="M2828" s="5"/>
    </row>
    <row r="2829" spans="1:13">
      <c r="A2829" s="48"/>
      <c r="B2829" s="4"/>
      <c r="C2829" s="4"/>
      <c r="D2829" s="6"/>
      <c r="E2829" s="4"/>
      <c r="F2829" s="4"/>
      <c r="G2829" s="4"/>
      <c r="H2829" s="4"/>
      <c r="I2829" s="4"/>
      <c r="J2829" s="4"/>
      <c r="K2829" s="4"/>
      <c r="L2829" s="6"/>
      <c r="M2829" s="5"/>
    </row>
    <row r="2830" spans="1:13">
      <c r="A2830" s="48"/>
      <c r="B2830" s="4"/>
      <c r="C2830" s="4"/>
      <c r="D2830" s="6"/>
      <c r="E2830" s="4"/>
      <c r="F2830" s="4"/>
      <c r="G2830" s="4"/>
      <c r="H2830" s="4"/>
      <c r="I2830" s="4"/>
      <c r="J2830" s="4"/>
      <c r="K2830" s="4"/>
      <c r="L2830" s="6"/>
      <c r="M2830" s="5"/>
    </row>
    <row r="2831" spans="1:13">
      <c r="A2831" s="48"/>
      <c r="B2831" s="4"/>
      <c r="C2831" s="4"/>
      <c r="D2831" s="6"/>
      <c r="E2831" s="4"/>
      <c r="F2831" s="4"/>
      <c r="G2831" s="4"/>
      <c r="H2831" s="4"/>
      <c r="I2831" s="4"/>
      <c r="J2831" s="4"/>
      <c r="K2831" s="4"/>
      <c r="L2831" s="6"/>
      <c r="M2831" s="5"/>
    </row>
    <row r="2832" spans="1:13">
      <c r="A2832" s="48"/>
      <c r="B2832" s="4"/>
      <c r="C2832" s="4"/>
      <c r="D2832" s="6"/>
      <c r="E2832" s="4"/>
      <c r="F2832" s="4"/>
      <c r="G2832" s="4"/>
      <c r="H2832" s="4"/>
      <c r="I2832" s="4"/>
      <c r="J2832" s="4"/>
      <c r="K2832" s="9"/>
      <c r="L2832" s="10"/>
      <c r="M2832" s="11"/>
    </row>
    <row r="2833" spans="1:13">
      <c r="A2833" s="48"/>
      <c r="B2833" s="4"/>
      <c r="C2833" s="4"/>
      <c r="D2833" s="6"/>
      <c r="E2833" s="4"/>
      <c r="F2833" s="4"/>
      <c r="G2833" s="4"/>
      <c r="H2833" s="4"/>
      <c r="I2833" s="4"/>
      <c r="J2833" s="4"/>
      <c r="K2833" s="4"/>
      <c r="L2833" s="6"/>
      <c r="M2833" s="5"/>
    </row>
    <row r="2834" spans="1:13">
      <c r="A2834" s="48"/>
      <c r="B2834" s="4"/>
      <c r="C2834" s="4"/>
      <c r="D2834" s="6"/>
      <c r="E2834" s="4"/>
      <c r="F2834" s="4"/>
      <c r="G2834" s="4"/>
      <c r="H2834" s="4"/>
      <c r="I2834" s="4"/>
      <c r="J2834" s="4"/>
      <c r="K2834" s="9"/>
      <c r="L2834" s="10"/>
      <c r="M2834" s="11"/>
    </row>
    <row r="2835" spans="1:13">
      <c r="A2835" s="48"/>
      <c r="B2835" s="4"/>
      <c r="C2835" s="4"/>
      <c r="D2835" s="6"/>
      <c r="E2835" s="4"/>
      <c r="F2835" s="4"/>
      <c r="G2835" s="4"/>
      <c r="H2835" s="4"/>
      <c r="I2835" s="4"/>
      <c r="J2835" s="4"/>
      <c r="K2835" s="9"/>
      <c r="L2835" s="10"/>
      <c r="M2835" s="11"/>
    </row>
    <row r="2836" spans="1:13">
      <c r="A2836" s="48"/>
      <c r="B2836" s="4"/>
      <c r="C2836" s="4"/>
      <c r="D2836" s="6"/>
      <c r="E2836" s="4"/>
      <c r="F2836" s="4"/>
      <c r="G2836" s="4"/>
      <c r="H2836" s="4"/>
      <c r="I2836" s="4"/>
      <c r="J2836" s="4"/>
      <c r="K2836" s="4"/>
      <c r="L2836" s="6"/>
      <c r="M2836" s="5"/>
    </row>
    <row r="2837" spans="1:13">
      <c r="A2837" s="48"/>
      <c r="B2837" s="4"/>
      <c r="C2837" s="4"/>
      <c r="D2837" s="6"/>
      <c r="E2837" s="4"/>
      <c r="F2837" s="4"/>
      <c r="G2837" s="4"/>
      <c r="H2837" s="4"/>
      <c r="I2837" s="4"/>
      <c r="J2837" s="4"/>
      <c r="K2837" s="4"/>
      <c r="L2837" s="6"/>
      <c r="M2837" s="5"/>
    </row>
    <row r="2838" spans="1:13">
      <c r="A2838" s="48"/>
      <c r="B2838" s="4"/>
      <c r="C2838" s="4"/>
      <c r="D2838" s="6"/>
      <c r="E2838" s="4"/>
      <c r="F2838" s="4"/>
      <c r="G2838" s="4"/>
      <c r="H2838" s="4"/>
      <c r="I2838" s="4"/>
      <c r="J2838" s="4"/>
      <c r="K2838" s="4"/>
      <c r="L2838" s="6"/>
      <c r="M2838" s="5"/>
    </row>
    <row r="2839" spans="1:13">
      <c r="A2839" s="48"/>
      <c r="B2839" s="4"/>
      <c r="C2839" s="4"/>
      <c r="D2839" s="6"/>
      <c r="E2839" s="4"/>
      <c r="F2839" s="4"/>
      <c r="G2839" s="4"/>
      <c r="H2839" s="4"/>
      <c r="I2839" s="4"/>
      <c r="J2839" s="4"/>
      <c r="K2839" s="4"/>
      <c r="L2839" s="6"/>
      <c r="M2839" s="5"/>
    </row>
    <row r="2840" spans="1:13">
      <c r="A2840" s="48"/>
      <c r="B2840" s="4"/>
      <c r="C2840" s="4"/>
      <c r="D2840" s="6"/>
      <c r="E2840" s="4"/>
      <c r="F2840" s="4"/>
      <c r="G2840" s="4"/>
      <c r="H2840" s="4"/>
      <c r="I2840" s="4"/>
      <c r="J2840" s="4"/>
      <c r="K2840" s="4"/>
      <c r="L2840" s="6"/>
      <c r="M2840" s="5"/>
    </row>
    <row r="2841" spans="1:13">
      <c r="A2841" s="48"/>
      <c r="B2841" s="4"/>
      <c r="C2841" s="4"/>
      <c r="D2841" s="6"/>
      <c r="E2841" s="4"/>
      <c r="F2841" s="4"/>
      <c r="G2841" s="4"/>
      <c r="H2841" s="4"/>
      <c r="I2841" s="4"/>
      <c r="J2841" s="4"/>
      <c r="K2841" s="4"/>
      <c r="L2841" s="6"/>
      <c r="M2841" s="5"/>
    </row>
    <row r="2842" spans="1:13">
      <c r="A2842" s="48"/>
      <c r="B2842" s="4"/>
      <c r="C2842" s="4"/>
      <c r="D2842" s="6"/>
      <c r="E2842" s="4"/>
      <c r="F2842" s="4"/>
      <c r="G2842" s="4"/>
      <c r="H2842" s="4"/>
      <c r="I2842" s="4"/>
      <c r="J2842" s="4"/>
      <c r="K2842" s="4"/>
      <c r="L2842" s="6"/>
      <c r="M2842" s="5"/>
    </row>
    <row r="2843" spans="1:13">
      <c r="A2843" s="48"/>
      <c r="B2843" s="4"/>
      <c r="C2843" s="4"/>
      <c r="D2843" s="6"/>
      <c r="E2843" s="4"/>
      <c r="F2843" s="4"/>
      <c r="G2843" s="4"/>
      <c r="H2843" s="4"/>
      <c r="I2843" s="4"/>
      <c r="J2843" s="4"/>
      <c r="K2843" s="4"/>
      <c r="L2843" s="6"/>
      <c r="M2843" s="5"/>
    </row>
    <row r="2844" spans="1:13">
      <c r="A2844" s="48"/>
      <c r="B2844" s="4"/>
      <c r="C2844" s="4"/>
      <c r="D2844" s="6"/>
      <c r="E2844" s="4"/>
      <c r="F2844" s="4"/>
      <c r="G2844" s="4"/>
      <c r="H2844" s="4"/>
      <c r="I2844" s="4"/>
      <c r="J2844" s="4"/>
      <c r="K2844" s="4"/>
      <c r="L2844" s="6"/>
      <c r="M2844" s="5"/>
    </row>
    <row r="2845" spans="1:13">
      <c r="A2845" s="48"/>
      <c r="B2845" s="4"/>
      <c r="C2845" s="4"/>
      <c r="D2845" s="6"/>
      <c r="E2845" s="4"/>
      <c r="F2845" s="4"/>
      <c r="G2845" s="4"/>
      <c r="H2845" s="4"/>
      <c r="I2845" s="4"/>
      <c r="J2845" s="4"/>
      <c r="K2845" s="4"/>
      <c r="L2845" s="6"/>
      <c r="M2845" s="5"/>
    </row>
    <row r="2846" spans="1:13">
      <c r="A2846" s="48"/>
      <c r="B2846" s="4"/>
      <c r="C2846" s="4"/>
      <c r="D2846" s="6"/>
      <c r="E2846" s="4"/>
      <c r="F2846" s="4"/>
      <c r="G2846" s="4"/>
      <c r="H2846" s="4"/>
      <c r="I2846" s="4"/>
      <c r="J2846" s="4"/>
      <c r="K2846" s="4"/>
      <c r="L2846" s="6"/>
      <c r="M2846" s="5"/>
    </row>
    <row r="2847" spans="1:13">
      <c r="A2847" s="48"/>
      <c r="B2847" s="4"/>
      <c r="C2847" s="4"/>
      <c r="D2847" s="6"/>
      <c r="E2847" s="4"/>
      <c r="F2847" s="4"/>
      <c r="G2847" s="4"/>
      <c r="H2847" s="4"/>
      <c r="I2847" s="4"/>
      <c r="J2847" s="4"/>
      <c r="K2847" s="4"/>
      <c r="L2847" s="6"/>
      <c r="M2847" s="5"/>
    </row>
    <row r="2848" spans="1:13">
      <c r="A2848" s="48"/>
      <c r="B2848" s="4"/>
      <c r="C2848" s="4"/>
      <c r="D2848" s="6"/>
      <c r="E2848" s="4"/>
      <c r="F2848" s="4"/>
      <c r="G2848" s="4"/>
      <c r="H2848" s="4"/>
      <c r="I2848" s="4"/>
      <c r="J2848" s="4"/>
      <c r="K2848" s="4"/>
      <c r="L2848" s="6"/>
      <c r="M2848" s="5"/>
    </row>
    <row r="2849" spans="1:13">
      <c r="A2849" s="48"/>
      <c r="B2849" s="4"/>
      <c r="C2849" s="4"/>
      <c r="D2849" s="6"/>
      <c r="E2849" s="4"/>
      <c r="F2849" s="4"/>
      <c r="G2849" s="4"/>
      <c r="H2849" s="4"/>
      <c r="I2849" s="4"/>
      <c r="J2849" s="4"/>
      <c r="K2849" s="4"/>
      <c r="L2849" s="6"/>
      <c r="M2849" s="5"/>
    </row>
    <row r="2850" spans="1:13">
      <c r="A2850" s="48"/>
      <c r="B2850" s="4"/>
      <c r="C2850" s="4"/>
      <c r="D2850" s="6"/>
      <c r="E2850" s="4"/>
      <c r="F2850" s="4"/>
      <c r="G2850" s="4"/>
      <c r="H2850" s="4"/>
      <c r="I2850" s="4"/>
      <c r="J2850" s="4"/>
      <c r="K2850" s="4"/>
      <c r="L2850" s="6"/>
      <c r="M2850" s="5"/>
    </row>
    <row r="2851" spans="1:13">
      <c r="A2851" s="48"/>
      <c r="B2851" s="4"/>
      <c r="C2851" s="4"/>
      <c r="D2851" s="6"/>
      <c r="E2851" s="4"/>
      <c r="F2851" s="4"/>
      <c r="G2851" s="4"/>
      <c r="H2851" s="4"/>
      <c r="I2851" s="4"/>
      <c r="J2851" s="4"/>
      <c r="K2851" s="4"/>
      <c r="L2851" s="6"/>
      <c r="M2851" s="5"/>
    </row>
    <row r="2852" spans="1:13">
      <c r="A2852" s="48"/>
      <c r="B2852" s="4"/>
      <c r="C2852" s="4"/>
      <c r="D2852" s="6"/>
      <c r="E2852" s="4"/>
      <c r="F2852" s="4"/>
      <c r="G2852" s="4"/>
      <c r="H2852" s="4"/>
      <c r="I2852" s="4"/>
      <c r="J2852" s="4"/>
      <c r="K2852" s="4"/>
      <c r="L2852" s="6"/>
      <c r="M2852" s="5"/>
    </row>
    <row r="2853" spans="1:13">
      <c r="A2853" s="48"/>
      <c r="B2853" s="4"/>
      <c r="C2853" s="4"/>
      <c r="D2853" s="6"/>
      <c r="E2853" s="4"/>
      <c r="F2853" s="4"/>
      <c r="G2853" s="4"/>
      <c r="H2853" s="4"/>
      <c r="I2853" s="4"/>
      <c r="J2853" s="4"/>
      <c r="K2853" s="4"/>
      <c r="L2853" s="6"/>
      <c r="M2853" s="5"/>
    </row>
    <row r="2854" spans="1:13">
      <c r="A2854" s="48"/>
      <c r="B2854" s="4"/>
      <c r="C2854" s="4"/>
      <c r="D2854" s="6"/>
      <c r="E2854" s="4"/>
      <c r="F2854" s="4"/>
      <c r="G2854" s="4"/>
      <c r="H2854" s="4"/>
      <c r="I2854" s="4"/>
      <c r="J2854" s="4"/>
      <c r="K2854" s="4"/>
      <c r="L2854" s="6"/>
      <c r="M2854" s="5"/>
    </row>
    <row r="2855" spans="1:13">
      <c r="A2855" s="48"/>
      <c r="B2855" s="4"/>
      <c r="C2855" s="4"/>
      <c r="D2855" s="6"/>
      <c r="E2855" s="4"/>
      <c r="F2855" s="4"/>
      <c r="G2855" s="4"/>
      <c r="H2855" s="4"/>
      <c r="I2855" s="4"/>
      <c r="J2855" s="4"/>
      <c r="K2855" s="9"/>
      <c r="L2855" s="10"/>
      <c r="M2855" s="11"/>
    </row>
    <row r="2856" spans="1:13">
      <c r="A2856" s="48"/>
      <c r="B2856" s="4"/>
      <c r="C2856" s="4"/>
      <c r="D2856" s="6"/>
      <c r="E2856" s="4"/>
      <c r="F2856" s="4"/>
      <c r="G2856" s="4"/>
      <c r="H2856" s="4"/>
      <c r="I2856" s="4"/>
      <c r="J2856" s="4"/>
      <c r="K2856" s="4"/>
      <c r="L2856" s="6"/>
      <c r="M2856" s="5"/>
    </row>
    <row r="2857" spans="1:13">
      <c r="A2857" s="48"/>
      <c r="B2857" s="4"/>
      <c r="C2857" s="4"/>
      <c r="D2857" s="6"/>
      <c r="E2857" s="4"/>
      <c r="F2857" s="4"/>
      <c r="G2857" s="4"/>
      <c r="H2857" s="4"/>
      <c r="I2857" s="4"/>
      <c r="J2857" s="4"/>
      <c r="K2857" s="4"/>
      <c r="L2857" s="6"/>
      <c r="M2857" s="5"/>
    </row>
    <row r="2858" spans="1:13">
      <c r="A2858" s="48"/>
      <c r="B2858" s="4"/>
      <c r="C2858" s="4"/>
      <c r="D2858" s="6"/>
      <c r="E2858" s="4"/>
      <c r="F2858" s="4"/>
      <c r="G2858" s="4"/>
      <c r="H2858" s="4"/>
      <c r="I2858" s="4"/>
      <c r="J2858" s="4"/>
      <c r="K2858" s="4"/>
      <c r="L2858" s="6"/>
      <c r="M2858" s="5"/>
    </row>
    <row r="2859" spans="1:13">
      <c r="A2859" s="48"/>
      <c r="B2859" s="4"/>
      <c r="C2859" s="4"/>
      <c r="D2859" s="6"/>
      <c r="E2859" s="4"/>
      <c r="F2859" s="4"/>
      <c r="G2859" s="4"/>
      <c r="H2859" s="4"/>
      <c r="I2859" s="4"/>
      <c r="J2859" s="4"/>
      <c r="K2859" s="4"/>
      <c r="L2859" s="6"/>
      <c r="M2859" s="5"/>
    </row>
    <row r="2860" spans="1:13">
      <c r="A2860" s="48"/>
      <c r="B2860" s="4"/>
      <c r="C2860" s="4"/>
      <c r="D2860" s="6"/>
      <c r="E2860" s="4"/>
      <c r="F2860" s="4"/>
      <c r="G2860" s="4"/>
      <c r="H2860" s="4"/>
      <c r="I2860" s="4"/>
      <c r="J2860" s="4"/>
      <c r="K2860" s="4"/>
      <c r="L2860" s="6"/>
      <c r="M2860" s="5"/>
    </row>
    <row r="2861" spans="1:13">
      <c r="A2861" s="48"/>
      <c r="B2861" s="4"/>
      <c r="C2861" s="4"/>
      <c r="D2861" s="6"/>
      <c r="E2861" s="4"/>
      <c r="F2861" s="4"/>
      <c r="G2861" s="4"/>
      <c r="H2861" s="4"/>
      <c r="I2861" s="4"/>
      <c r="J2861" s="4"/>
      <c r="K2861" s="4"/>
      <c r="L2861" s="6"/>
      <c r="M2861" s="5"/>
    </row>
    <row r="2862" spans="1:13">
      <c r="A2862" s="48"/>
      <c r="B2862" s="4"/>
      <c r="C2862" s="4"/>
      <c r="D2862" s="6"/>
      <c r="E2862" s="4"/>
      <c r="F2862" s="4"/>
      <c r="G2862" s="4"/>
      <c r="H2862" s="4"/>
      <c r="I2862" s="4"/>
      <c r="J2862" s="4"/>
      <c r="K2862" s="4"/>
      <c r="L2862" s="6"/>
      <c r="M2862" s="5"/>
    </row>
    <row r="2863" spans="1:13">
      <c r="A2863" s="48"/>
      <c r="B2863" s="4"/>
      <c r="C2863" s="4"/>
      <c r="D2863" s="6"/>
      <c r="E2863" s="4"/>
      <c r="F2863" s="4"/>
      <c r="G2863" s="4"/>
      <c r="H2863" s="4"/>
      <c r="I2863" s="4"/>
      <c r="J2863" s="4"/>
      <c r="K2863" s="4"/>
      <c r="L2863" s="6"/>
      <c r="M2863" s="5"/>
    </row>
    <row r="2864" spans="1:13">
      <c r="A2864" s="48"/>
      <c r="B2864" s="4"/>
      <c r="C2864" s="4"/>
      <c r="D2864" s="6"/>
      <c r="E2864" s="4"/>
      <c r="F2864" s="4"/>
      <c r="G2864" s="4"/>
      <c r="H2864" s="4"/>
      <c r="I2864" s="4"/>
      <c r="J2864" s="4"/>
      <c r="K2864" s="4"/>
      <c r="L2864" s="6"/>
      <c r="M2864" s="5"/>
    </row>
    <row r="2865" spans="1:13">
      <c r="A2865" s="48"/>
      <c r="B2865" s="4"/>
      <c r="C2865" s="4"/>
      <c r="D2865" s="6"/>
      <c r="E2865" s="4"/>
      <c r="F2865" s="4"/>
      <c r="G2865" s="4"/>
      <c r="H2865" s="4"/>
      <c r="I2865" s="4"/>
      <c r="J2865" s="4"/>
      <c r="K2865" s="4"/>
      <c r="L2865" s="6"/>
      <c r="M2865" s="5"/>
    </row>
    <row r="2866" spans="1:13">
      <c r="A2866" s="48"/>
      <c r="B2866" s="4"/>
      <c r="C2866" s="4"/>
      <c r="D2866" s="6"/>
      <c r="E2866" s="4"/>
      <c r="F2866" s="4"/>
      <c r="G2866" s="4"/>
      <c r="H2866" s="4"/>
      <c r="I2866" s="4"/>
      <c r="J2866" s="4"/>
      <c r="K2866" s="4"/>
      <c r="L2866" s="6"/>
      <c r="M2866" s="5"/>
    </row>
    <row r="2867" spans="1:13">
      <c r="A2867" s="48"/>
      <c r="B2867" s="4"/>
      <c r="C2867" s="4"/>
      <c r="D2867" s="6"/>
      <c r="E2867" s="4"/>
      <c r="F2867" s="4"/>
      <c r="G2867" s="4"/>
      <c r="H2867" s="4"/>
      <c r="I2867" s="4"/>
      <c r="J2867" s="4"/>
      <c r="K2867" s="4"/>
      <c r="L2867" s="6"/>
      <c r="M2867" s="5"/>
    </row>
    <row r="2868" spans="1:13">
      <c r="A2868" s="48"/>
      <c r="B2868" s="4"/>
      <c r="C2868" s="4"/>
      <c r="D2868" s="6"/>
      <c r="E2868" s="4"/>
      <c r="F2868" s="4"/>
      <c r="G2868" s="4"/>
      <c r="H2868" s="4"/>
      <c r="I2868" s="4"/>
      <c r="J2868" s="4"/>
      <c r="K2868" s="4"/>
      <c r="L2868" s="6"/>
      <c r="M2868" s="5"/>
    </row>
    <row r="2869" spans="1:13">
      <c r="A2869" s="48"/>
      <c r="B2869" s="4"/>
      <c r="C2869" s="4"/>
      <c r="D2869" s="6"/>
      <c r="E2869" s="4"/>
      <c r="F2869" s="4"/>
      <c r="G2869" s="4"/>
      <c r="H2869" s="4"/>
      <c r="I2869" s="4"/>
      <c r="J2869" s="4"/>
      <c r="K2869" s="4"/>
      <c r="L2869" s="6"/>
      <c r="M2869" s="5"/>
    </row>
    <row r="2870" spans="1:13">
      <c r="A2870" s="48"/>
      <c r="B2870" s="4"/>
      <c r="C2870" s="4"/>
      <c r="D2870" s="6"/>
      <c r="E2870" s="4"/>
      <c r="F2870" s="4"/>
      <c r="G2870" s="4"/>
      <c r="H2870" s="4"/>
      <c r="I2870" s="4"/>
      <c r="J2870" s="4"/>
      <c r="K2870" s="4"/>
      <c r="L2870" s="6"/>
      <c r="M2870" s="5"/>
    </row>
    <row r="2871" spans="1:13">
      <c r="A2871" s="48"/>
      <c r="B2871" s="4"/>
      <c r="C2871" s="4"/>
      <c r="D2871" s="6"/>
      <c r="E2871" s="4"/>
      <c r="F2871" s="4"/>
      <c r="G2871" s="4"/>
      <c r="H2871" s="4"/>
      <c r="I2871" s="4"/>
      <c r="J2871" s="4"/>
      <c r="K2871" s="4"/>
      <c r="L2871" s="6"/>
      <c r="M2871" s="5"/>
    </row>
    <row r="2872" spans="1:13">
      <c r="A2872" s="48"/>
      <c r="B2872" s="4"/>
      <c r="C2872" s="4"/>
      <c r="D2872" s="6"/>
      <c r="E2872" s="4"/>
      <c r="F2872" s="4"/>
      <c r="G2872" s="4"/>
      <c r="H2872" s="4"/>
      <c r="I2872" s="4"/>
      <c r="J2872" s="4"/>
      <c r="K2872" s="4"/>
      <c r="L2872" s="6"/>
      <c r="M2872" s="5"/>
    </row>
    <row r="2873" spans="1:13">
      <c r="A2873" s="48"/>
      <c r="B2873" s="4"/>
      <c r="C2873" s="4"/>
      <c r="D2873" s="6"/>
      <c r="E2873" s="4"/>
      <c r="F2873" s="4"/>
      <c r="G2873" s="4"/>
      <c r="H2873" s="4"/>
      <c r="I2873" s="4"/>
      <c r="J2873" s="4"/>
      <c r="K2873" s="4"/>
      <c r="L2873" s="6"/>
      <c r="M2873" s="5"/>
    </row>
    <row r="2874" spans="1:13">
      <c r="A2874" s="48"/>
      <c r="B2874" s="4"/>
      <c r="C2874" s="4"/>
      <c r="D2874" s="6"/>
      <c r="E2874" s="4"/>
      <c r="F2874" s="4"/>
      <c r="G2874" s="4"/>
      <c r="H2874" s="4"/>
      <c r="I2874" s="4"/>
      <c r="J2874" s="4"/>
      <c r="K2874" s="4"/>
      <c r="L2874" s="6"/>
      <c r="M2874" s="5"/>
    </row>
    <row r="2875" spans="1:13">
      <c r="A2875" s="48"/>
      <c r="B2875" s="4"/>
      <c r="C2875" s="4"/>
      <c r="D2875" s="6"/>
      <c r="E2875" s="4"/>
      <c r="F2875" s="4"/>
      <c r="G2875" s="4"/>
      <c r="H2875" s="4"/>
      <c r="I2875" s="4"/>
      <c r="J2875" s="4"/>
      <c r="K2875" s="4"/>
      <c r="L2875" s="6"/>
      <c r="M2875" s="5"/>
    </row>
    <row r="2876" spans="1:13">
      <c r="A2876" s="48"/>
      <c r="B2876" s="4"/>
      <c r="C2876" s="4"/>
      <c r="D2876" s="6"/>
      <c r="E2876" s="4"/>
      <c r="F2876" s="4"/>
      <c r="G2876" s="4"/>
      <c r="H2876" s="4"/>
      <c r="I2876" s="4"/>
      <c r="J2876" s="4"/>
      <c r="K2876" s="4"/>
      <c r="L2876" s="6"/>
      <c r="M2876" s="5"/>
    </row>
    <row r="2877" spans="1:13">
      <c r="A2877" s="48"/>
      <c r="B2877" s="4"/>
      <c r="C2877" s="4"/>
      <c r="D2877" s="6"/>
      <c r="E2877" s="4"/>
      <c r="F2877" s="4"/>
      <c r="G2877" s="4"/>
      <c r="H2877" s="4"/>
      <c r="I2877" s="4"/>
      <c r="J2877" s="4"/>
      <c r="K2877" s="9"/>
      <c r="L2877" s="10"/>
      <c r="M2877" s="11"/>
    </row>
    <row r="2878" spans="1:13">
      <c r="A2878" s="48"/>
      <c r="B2878" s="4"/>
      <c r="C2878" s="4"/>
      <c r="D2878" s="6"/>
      <c r="E2878" s="4"/>
      <c r="F2878" s="4"/>
      <c r="G2878" s="4"/>
      <c r="H2878" s="4"/>
      <c r="I2878" s="4"/>
      <c r="J2878" s="4"/>
      <c r="K2878" s="4"/>
      <c r="L2878" s="6"/>
      <c r="M2878" s="5"/>
    </row>
    <row r="2879" spans="1:13">
      <c r="A2879" s="48"/>
      <c r="B2879" s="4"/>
      <c r="C2879" s="4"/>
      <c r="D2879" s="6"/>
      <c r="E2879" s="4"/>
      <c r="F2879" s="4"/>
      <c r="G2879" s="4"/>
      <c r="H2879" s="4"/>
      <c r="I2879" s="4"/>
      <c r="J2879" s="4"/>
      <c r="K2879" s="4"/>
      <c r="L2879" s="6"/>
      <c r="M2879" s="5"/>
    </row>
    <row r="2880" spans="1:13">
      <c r="A2880" s="48"/>
      <c r="B2880" s="4"/>
      <c r="C2880" s="4"/>
      <c r="D2880" s="6"/>
      <c r="E2880" s="4"/>
      <c r="F2880" s="4"/>
      <c r="G2880" s="4"/>
      <c r="H2880" s="4"/>
      <c r="I2880" s="4"/>
      <c r="J2880" s="4"/>
      <c r="K2880" s="9"/>
      <c r="L2880" s="10"/>
      <c r="M2880" s="11"/>
    </row>
    <row r="2881" spans="1:13">
      <c r="A2881" s="48"/>
      <c r="B2881" s="4"/>
      <c r="C2881" s="4"/>
      <c r="D2881" s="6"/>
      <c r="E2881" s="4"/>
      <c r="F2881" s="4"/>
      <c r="G2881" s="4"/>
      <c r="H2881" s="4"/>
      <c r="I2881" s="4"/>
      <c r="J2881" s="4"/>
      <c r="K2881" s="4"/>
      <c r="L2881" s="6"/>
      <c r="M2881" s="5"/>
    </row>
    <row r="2882" spans="1:13">
      <c r="A2882" s="48"/>
      <c r="B2882" s="4"/>
      <c r="C2882" s="4"/>
      <c r="D2882" s="6"/>
      <c r="E2882" s="4"/>
      <c r="F2882" s="4"/>
      <c r="G2882" s="4"/>
      <c r="H2882" s="4"/>
      <c r="I2882" s="4"/>
      <c r="J2882" s="4"/>
      <c r="K2882" s="4"/>
      <c r="L2882" s="6"/>
      <c r="M2882" s="5"/>
    </row>
    <row r="2883" spans="1:13">
      <c r="A2883" s="48"/>
      <c r="B2883" s="4"/>
      <c r="C2883" s="4"/>
      <c r="D2883" s="6"/>
      <c r="E2883" s="4"/>
      <c r="F2883" s="4"/>
      <c r="G2883" s="4"/>
      <c r="H2883" s="4"/>
      <c r="I2883" s="4"/>
      <c r="J2883" s="4"/>
      <c r="K2883" s="4"/>
      <c r="L2883" s="6"/>
      <c r="M2883" s="5"/>
    </row>
    <row r="2884" spans="1:13">
      <c r="A2884" s="48"/>
      <c r="B2884" s="4"/>
      <c r="C2884" s="4"/>
      <c r="D2884" s="6"/>
      <c r="E2884" s="4"/>
      <c r="F2884" s="4"/>
      <c r="G2884" s="4"/>
      <c r="H2884" s="4"/>
      <c r="I2884" s="4"/>
      <c r="J2884" s="4"/>
      <c r="K2884" s="4"/>
      <c r="L2884" s="6"/>
      <c r="M2884" s="5"/>
    </row>
    <row r="2885" spans="1:13">
      <c r="A2885" s="48"/>
      <c r="B2885" s="4"/>
      <c r="C2885" s="4"/>
      <c r="D2885" s="6"/>
      <c r="E2885" s="4"/>
      <c r="F2885" s="4"/>
      <c r="G2885" s="4"/>
      <c r="H2885" s="4"/>
      <c r="I2885" s="4"/>
      <c r="J2885" s="4"/>
      <c r="K2885" s="4"/>
      <c r="L2885" s="6"/>
      <c r="M2885" s="5"/>
    </row>
    <row r="2886" spans="1:13">
      <c r="A2886" s="48"/>
      <c r="B2886" s="4"/>
      <c r="C2886" s="4"/>
      <c r="D2886" s="6"/>
      <c r="E2886" s="4"/>
      <c r="F2886" s="4"/>
      <c r="G2886" s="4"/>
      <c r="H2886" s="4"/>
      <c r="I2886" s="4"/>
      <c r="J2886" s="4"/>
      <c r="K2886" s="4"/>
      <c r="L2886" s="6"/>
      <c r="M2886" s="5"/>
    </row>
    <row r="2887" spans="1:13">
      <c r="A2887" s="48"/>
      <c r="B2887" s="4"/>
      <c r="C2887" s="4"/>
      <c r="D2887" s="6"/>
      <c r="E2887" s="4"/>
      <c r="F2887" s="4"/>
      <c r="G2887" s="4"/>
      <c r="H2887" s="4"/>
      <c r="I2887" s="4"/>
      <c r="J2887" s="4"/>
      <c r="K2887" s="4"/>
      <c r="L2887" s="6"/>
      <c r="M2887" s="5"/>
    </row>
    <row r="2888" spans="1:13">
      <c r="A2888" s="48"/>
      <c r="B2888" s="4"/>
      <c r="C2888" s="4"/>
      <c r="D2888" s="6"/>
      <c r="E2888" s="4"/>
      <c r="F2888" s="4"/>
      <c r="G2888" s="4"/>
      <c r="H2888" s="4"/>
      <c r="I2888" s="4"/>
      <c r="J2888" s="4"/>
      <c r="K2888" s="4"/>
      <c r="L2888" s="6"/>
      <c r="M2888" s="5"/>
    </row>
    <row r="2889" spans="1:13">
      <c r="A2889" s="48"/>
      <c r="B2889" s="4"/>
      <c r="C2889" s="4"/>
      <c r="D2889" s="6"/>
      <c r="E2889" s="4"/>
      <c r="F2889" s="4"/>
      <c r="G2889" s="4"/>
      <c r="H2889" s="4"/>
      <c r="I2889" s="4"/>
      <c r="J2889" s="4"/>
      <c r="K2889" s="4"/>
      <c r="L2889" s="6"/>
      <c r="M2889" s="5"/>
    </row>
    <row r="2890" spans="1:13">
      <c r="A2890" s="48"/>
      <c r="B2890" s="4"/>
      <c r="C2890" s="4"/>
      <c r="D2890" s="6"/>
      <c r="E2890" s="4"/>
      <c r="F2890" s="4"/>
      <c r="G2890" s="4"/>
      <c r="H2890" s="4"/>
      <c r="I2890" s="4"/>
      <c r="J2890" s="4"/>
      <c r="K2890" s="4"/>
      <c r="L2890" s="6"/>
      <c r="M2890" s="5"/>
    </row>
    <row r="2891" spans="1:13">
      <c r="A2891" s="48"/>
      <c r="B2891" s="4"/>
      <c r="C2891" s="4"/>
      <c r="D2891" s="6"/>
      <c r="E2891" s="4"/>
      <c r="F2891" s="4"/>
      <c r="G2891" s="4"/>
      <c r="H2891" s="4"/>
      <c r="I2891" s="4"/>
      <c r="J2891" s="4"/>
      <c r="K2891" s="4"/>
      <c r="L2891" s="6"/>
      <c r="M2891" s="5"/>
    </row>
    <row r="2892" spans="1:13">
      <c r="A2892" s="48"/>
      <c r="B2892" s="4"/>
      <c r="C2892" s="4"/>
      <c r="D2892" s="6"/>
      <c r="E2892" s="4"/>
      <c r="F2892" s="4"/>
      <c r="G2892" s="4"/>
      <c r="H2892" s="4"/>
      <c r="I2892" s="4"/>
      <c r="J2892" s="4"/>
      <c r="K2892" s="4"/>
      <c r="L2892" s="6"/>
      <c r="M2892" s="5"/>
    </row>
    <row r="2893" spans="1:13">
      <c r="A2893" s="48"/>
      <c r="B2893" s="4"/>
      <c r="C2893" s="4"/>
      <c r="D2893" s="6"/>
      <c r="E2893" s="4"/>
      <c r="F2893" s="4"/>
      <c r="G2893" s="4"/>
      <c r="H2893" s="4"/>
      <c r="I2893" s="4"/>
      <c r="J2893" s="4"/>
      <c r="K2893" s="4"/>
      <c r="L2893" s="6"/>
      <c r="M2893" s="5"/>
    </row>
    <row r="2894" spans="1:13">
      <c r="A2894" s="48"/>
      <c r="B2894" s="4"/>
      <c r="C2894" s="4"/>
      <c r="D2894" s="6"/>
      <c r="E2894" s="4"/>
      <c r="F2894" s="4"/>
      <c r="G2894" s="4"/>
      <c r="H2894" s="4"/>
      <c r="I2894" s="4"/>
      <c r="J2894" s="4"/>
      <c r="K2894" s="4"/>
      <c r="L2894" s="6"/>
      <c r="M2894" s="5"/>
    </row>
    <row r="2895" spans="1:13">
      <c r="A2895" s="48"/>
      <c r="B2895" s="4"/>
      <c r="C2895" s="4"/>
      <c r="D2895" s="6"/>
      <c r="E2895" s="4"/>
      <c r="F2895" s="4"/>
      <c r="G2895" s="4"/>
      <c r="H2895" s="4"/>
      <c r="I2895" s="4"/>
      <c r="J2895" s="4"/>
      <c r="K2895" s="4"/>
      <c r="L2895" s="6"/>
      <c r="M2895" s="5"/>
    </row>
    <row r="2896" spans="1:13">
      <c r="A2896" s="48"/>
      <c r="B2896" s="4"/>
      <c r="C2896" s="4"/>
      <c r="D2896" s="6"/>
      <c r="E2896" s="4"/>
      <c r="F2896" s="4"/>
      <c r="G2896" s="4"/>
      <c r="H2896" s="4"/>
      <c r="I2896" s="4"/>
      <c r="J2896" s="4"/>
      <c r="K2896" s="4"/>
      <c r="L2896" s="6"/>
      <c r="M2896" s="5"/>
    </row>
    <row r="2897" spans="1:13">
      <c r="A2897" s="48"/>
      <c r="B2897" s="4"/>
      <c r="C2897" s="4"/>
      <c r="D2897" s="6"/>
      <c r="E2897" s="4"/>
      <c r="F2897" s="4"/>
      <c r="G2897" s="4"/>
      <c r="H2897" s="4"/>
      <c r="I2897" s="4"/>
      <c r="J2897" s="4"/>
      <c r="K2897" s="4"/>
      <c r="L2897" s="6"/>
      <c r="M2897" s="5"/>
    </row>
    <row r="2898" spans="1:13">
      <c r="A2898" s="48"/>
      <c r="B2898" s="4"/>
      <c r="C2898" s="4"/>
      <c r="D2898" s="6"/>
      <c r="E2898" s="4"/>
      <c r="F2898" s="4"/>
      <c r="G2898" s="4"/>
      <c r="H2898" s="4"/>
      <c r="I2898" s="4"/>
      <c r="J2898" s="4"/>
      <c r="K2898" s="4"/>
      <c r="L2898" s="6"/>
      <c r="M2898" s="5"/>
    </row>
    <row r="2899" spans="1:13">
      <c r="A2899" s="48"/>
      <c r="B2899" s="4"/>
      <c r="C2899" s="4"/>
      <c r="D2899" s="6"/>
      <c r="E2899" s="4"/>
      <c r="F2899" s="4"/>
      <c r="G2899" s="4"/>
      <c r="H2899" s="4"/>
      <c r="I2899" s="4"/>
      <c r="J2899" s="4"/>
      <c r="K2899" s="4"/>
      <c r="L2899" s="6"/>
      <c r="M2899" s="5"/>
    </row>
    <row r="2900" spans="1:13">
      <c r="A2900" s="48"/>
      <c r="B2900" s="4"/>
      <c r="C2900" s="4"/>
      <c r="D2900" s="6"/>
      <c r="E2900" s="4"/>
      <c r="F2900" s="4"/>
      <c r="G2900" s="4"/>
      <c r="H2900" s="4"/>
      <c r="I2900" s="4"/>
      <c r="J2900" s="4"/>
      <c r="K2900" s="4"/>
      <c r="L2900" s="6"/>
      <c r="M2900" s="5"/>
    </row>
    <row r="2901" spans="1:13">
      <c r="A2901" s="48"/>
      <c r="B2901" s="4"/>
      <c r="C2901" s="4"/>
      <c r="D2901" s="6"/>
      <c r="E2901" s="4"/>
      <c r="F2901" s="4"/>
      <c r="G2901" s="4"/>
      <c r="H2901" s="4"/>
      <c r="I2901" s="4"/>
      <c r="J2901" s="4"/>
      <c r="K2901" s="9"/>
      <c r="L2901" s="10"/>
      <c r="M2901" s="11"/>
    </row>
    <row r="2902" spans="1:13">
      <c r="A2902" s="48"/>
      <c r="B2902" s="4"/>
      <c r="C2902" s="4"/>
      <c r="D2902" s="6"/>
      <c r="E2902" s="4"/>
      <c r="F2902" s="4"/>
      <c r="G2902" s="4"/>
      <c r="H2902" s="4"/>
      <c r="I2902" s="4"/>
      <c r="J2902" s="4"/>
      <c r="K2902" s="4"/>
      <c r="L2902" s="6"/>
      <c r="M2902" s="5"/>
    </row>
    <row r="2903" spans="1:13">
      <c r="A2903" s="48"/>
      <c r="B2903" s="4"/>
      <c r="C2903" s="4"/>
      <c r="D2903" s="6"/>
      <c r="E2903" s="4"/>
      <c r="F2903" s="4"/>
      <c r="G2903" s="4"/>
      <c r="H2903" s="4"/>
      <c r="I2903" s="4"/>
      <c r="J2903" s="4"/>
      <c r="K2903" s="4"/>
      <c r="L2903" s="6"/>
      <c r="M2903" s="5"/>
    </row>
    <row r="2904" spans="1:13">
      <c r="A2904" s="48"/>
      <c r="B2904" s="4"/>
      <c r="C2904" s="4"/>
      <c r="D2904" s="6"/>
      <c r="E2904" s="4"/>
      <c r="F2904" s="4"/>
      <c r="G2904" s="4"/>
      <c r="H2904" s="4"/>
      <c r="I2904" s="4"/>
      <c r="J2904" s="4"/>
      <c r="K2904" s="4"/>
      <c r="L2904" s="6"/>
      <c r="M2904" s="5"/>
    </row>
    <row r="2905" spans="1:13">
      <c r="A2905" s="48"/>
      <c r="B2905" s="4"/>
      <c r="C2905" s="4"/>
      <c r="D2905" s="6"/>
      <c r="E2905" s="4"/>
      <c r="F2905" s="4"/>
      <c r="G2905" s="4"/>
      <c r="H2905" s="4"/>
      <c r="I2905" s="4"/>
      <c r="J2905" s="4"/>
      <c r="K2905" s="4"/>
      <c r="L2905" s="6"/>
      <c r="M2905" s="5"/>
    </row>
    <row r="2906" spans="1:13">
      <c r="A2906" s="48"/>
      <c r="B2906" s="4"/>
      <c r="C2906" s="4"/>
      <c r="D2906" s="6"/>
      <c r="E2906" s="4"/>
      <c r="F2906" s="4"/>
      <c r="G2906" s="4"/>
      <c r="H2906" s="4"/>
      <c r="I2906" s="4"/>
      <c r="J2906" s="4"/>
      <c r="K2906" s="4"/>
      <c r="L2906" s="6"/>
      <c r="M2906" s="5"/>
    </row>
    <row r="2907" spans="1:13">
      <c r="A2907" s="48"/>
      <c r="B2907" s="4"/>
      <c r="C2907" s="4"/>
      <c r="D2907" s="6"/>
      <c r="E2907" s="4"/>
      <c r="F2907" s="4"/>
      <c r="G2907" s="4"/>
      <c r="H2907" s="4"/>
      <c r="I2907" s="4"/>
      <c r="J2907" s="4"/>
      <c r="K2907" s="4"/>
      <c r="L2907" s="6"/>
      <c r="M2907" s="5"/>
    </row>
    <row r="2908" spans="1:13">
      <c r="A2908" s="48"/>
      <c r="B2908" s="4"/>
      <c r="C2908" s="4"/>
      <c r="D2908" s="6"/>
      <c r="E2908" s="4"/>
      <c r="F2908" s="4"/>
      <c r="G2908" s="4"/>
      <c r="H2908" s="4"/>
      <c r="I2908" s="4"/>
      <c r="J2908" s="4"/>
      <c r="K2908" s="4"/>
      <c r="L2908" s="6"/>
      <c r="M2908" s="5"/>
    </row>
    <row r="2909" spans="1:13">
      <c r="A2909" s="48"/>
      <c r="B2909" s="4"/>
      <c r="C2909" s="4"/>
      <c r="D2909" s="6"/>
      <c r="E2909" s="4"/>
      <c r="F2909" s="4"/>
      <c r="G2909" s="4"/>
      <c r="H2909" s="4"/>
      <c r="I2909" s="4"/>
      <c r="J2909" s="4"/>
      <c r="K2909" s="4"/>
      <c r="L2909" s="6"/>
      <c r="M2909" s="5"/>
    </row>
    <row r="2910" spans="1:13">
      <c r="A2910" s="48"/>
      <c r="B2910" s="4"/>
      <c r="C2910" s="4"/>
      <c r="D2910" s="6"/>
      <c r="E2910" s="4"/>
      <c r="F2910" s="4"/>
      <c r="G2910" s="4"/>
      <c r="H2910" s="4"/>
      <c r="I2910" s="4"/>
      <c r="J2910" s="4"/>
      <c r="K2910" s="4"/>
      <c r="L2910" s="6"/>
      <c r="M2910" s="5"/>
    </row>
    <row r="2911" spans="1:13">
      <c r="A2911" s="48"/>
      <c r="B2911" s="4"/>
      <c r="C2911" s="4"/>
      <c r="D2911" s="6"/>
      <c r="E2911" s="4"/>
      <c r="F2911" s="4"/>
      <c r="G2911" s="4"/>
      <c r="H2911" s="4"/>
      <c r="I2911" s="4"/>
      <c r="J2911" s="4"/>
      <c r="K2911" s="4"/>
      <c r="L2911" s="6"/>
      <c r="M2911" s="5"/>
    </row>
    <row r="2912" spans="1:13">
      <c r="A2912" s="48"/>
      <c r="B2912" s="4"/>
      <c r="C2912" s="4"/>
      <c r="D2912" s="6"/>
      <c r="E2912" s="4"/>
      <c r="F2912" s="4"/>
      <c r="G2912" s="4"/>
      <c r="H2912" s="4"/>
      <c r="I2912" s="4"/>
      <c r="J2912" s="4"/>
      <c r="K2912" s="4"/>
      <c r="L2912" s="6"/>
      <c r="M2912" s="5"/>
    </row>
    <row r="2913" spans="1:13">
      <c r="A2913" s="48"/>
      <c r="B2913" s="4"/>
      <c r="C2913" s="4"/>
      <c r="D2913" s="6"/>
      <c r="E2913" s="4"/>
      <c r="F2913" s="4"/>
      <c r="G2913" s="4"/>
      <c r="H2913" s="4"/>
      <c r="I2913" s="4"/>
      <c r="J2913" s="4"/>
      <c r="K2913" s="4"/>
      <c r="L2913" s="6"/>
      <c r="M2913" s="5"/>
    </row>
    <row r="2914" spans="1:13">
      <c r="A2914" s="48"/>
      <c r="B2914" s="4"/>
      <c r="C2914" s="4"/>
      <c r="D2914" s="6"/>
      <c r="E2914" s="4"/>
      <c r="F2914" s="4"/>
      <c r="G2914" s="4"/>
      <c r="H2914" s="4"/>
      <c r="I2914" s="4"/>
      <c r="J2914" s="4"/>
      <c r="K2914" s="4"/>
      <c r="L2914" s="6"/>
      <c r="M2914" s="5"/>
    </row>
    <row r="2915" spans="1:13">
      <c r="A2915" s="48"/>
      <c r="B2915" s="4"/>
      <c r="C2915" s="4"/>
      <c r="D2915" s="6"/>
      <c r="E2915" s="4"/>
      <c r="F2915" s="4"/>
      <c r="G2915" s="4"/>
      <c r="H2915" s="4"/>
      <c r="I2915" s="4"/>
      <c r="J2915" s="4"/>
      <c r="K2915" s="4"/>
      <c r="L2915" s="6"/>
      <c r="M2915" s="5"/>
    </row>
    <row r="2916" spans="1:13">
      <c r="A2916" s="48"/>
      <c r="B2916" s="4"/>
      <c r="C2916" s="4"/>
      <c r="D2916" s="6"/>
      <c r="E2916" s="4"/>
      <c r="F2916" s="4"/>
      <c r="G2916" s="4"/>
      <c r="H2916" s="4"/>
      <c r="I2916" s="4"/>
      <c r="J2916" s="4"/>
      <c r="K2916" s="4"/>
      <c r="L2916" s="6"/>
      <c r="M2916" s="5"/>
    </row>
    <row r="2917" spans="1:13">
      <c r="A2917" s="48"/>
      <c r="B2917" s="4"/>
      <c r="C2917" s="4"/>
      <c r="D2917" s="6"/>
      <c r="E2917" s="4"/>
      <c r="F2917" s="4"/>
      <c r="G2917" s="4"/>
      <c r="H2917" s="4"/>
      <c r="I2917" s="4"/>
      <c r="J2917" s="4"/>
      <c r="K2917" s="4"/>
      <c r="L2917" s="6"/>
      <c r="M2917" s="5"/>
    </row>
    <row r="2918" spans="1:13">
      <c r="A2918" s="48"/>
      <c r="B2918" s="4"/>
      <c r="C2918" s="4"/>
      <c r="D2918" s="6"/>
      <c r="E2918" s="4"/>
      <c r="F2918" s="4"/>
      <c r="G2918" s="4"/>
      <c r="H2918" s="4"/>
      <c r="I2918" s="4"/>
      <c r="J2918" s="4"/>
      <c r="K2918" s="4"/>
      <c r="L2918" s="6"/>
      <c r="M2918" s="5"/>
    </row>
    <row r="2919" spans="1:13">
      <c r="A2919" s="48"/>
      <c r="B2919" s="4"/>
      <c r="C2919" s="4"/>
      <c r="D2919" s="6"/>
      <c r="E2919" s="4"/>
      <c r="F2919" s="4"/>
      <c r="G2919" s="4"/>
      <c r="H2919" s="4"/>
      <c r="I2919" s="4"/>
      <c r="J2919" s="4"/>
      <c r="K2919" s="4"/>
      <c r="L2919" s="6"/>
      <c r="M2919" s="5"/>
    </row>
    <row r="2920" spans="1:13">
      <c r="A2920" s="48"/>
      <c r="B2920" s="4"/>
      <c r="C2920" s="4"/>
      <c r="D2920" s="6"/>
      <c r="E2920" s="4"/>
      <c r="F2920" s="4"/>
      <c r="G2920" s="4"/>
      <c r="H2920" s="4"/>
      <c r="I2920" s="4"/>
      <c r="J2920" s="4"/>
      <c r="K2920" s="4"/>
      <c r="L2920" s="6"/>
      <c r="M2920" s="5"/>
    </row>
    <row r="2921" spans="1:13">
      <c r="A2921" s="48"/>
      <c r="B2921" s="4"/>
      <c r="C2921" s="4"/>
      <c r="D2921" s="6"/>
      <c r="E2921" s="4"/>
      <c r="F2921" s="4"/>
      <c r="G2921" s="4"/>
      <c r="H2921" s="4"/>
      <c r="I2921" s="4"/>
      <c r="J2921" s="4"/>
      <c r="K2921" s="4"/>
      <c r="L2921" s="6"/>
      <c r="M2921" s="5"/>
    </row>
    <row r="2922" spans="1:13">
      <c r="A2922" s="48"/>
      <c r="B2922" s="4"/>
      <c r="C2922" s="4"/>
      <c r="D2922" s="6"/>
      <c r="E2922" s="4"/>
      <c r="F2922" s="4"/>
      <c r="G2922" s="4"/>
      <c r="H2922" s="4"/>
      <c r="I2922" s="4"/>
      <c r="J2922" s="4"/>
      <c r="K2922" s="4"/>
      <c r="L2922" s="6"/>
      <c r="M2922" s="5"/>
    </row>
    <row r="2923" spans="1:13">
      <c r="A2923" s="48"/>
      <c r="B2923" s="4"/>
      <c r="C2923" s="4"/>
      <c r="D2923" s="6"/>
      <c r="E2923" s="4"/>
      <c r="F2923" s="4"/>
      <c r="G2923" s="4"/>
      <c r="H2923" s="4"/>
      <c r="I2923" s="4"/>
      <c r="J2923" s="4"/>
      <c r="K2923" s="4"/>
      <c r="L2923" s="6"/>
      <c r="M2923" s="5"/>
    </row>
    <row r="2924" spans="1:13">
      <c r="A2924" s="48"/>
      <c r="B2924" s="4"/>
      <c r="C2924" s="4"/>
      <c r="D2924" s="6"/>
      <c r="E2924" s="4"/>
      <c r="F2924" s="4"/>
      <c r="G2924" s="4"/>
      <c r="H2924" s="4"/>
      <c r="I2924" s="4"/>
      <c r="J2924" s="4"/>
      <c r="K2924" s="4"/>
      <c r="L2924" s="6"/>
      <c r="M2924" s="5"/>
    </row>
    <row r="2925" spans="1:13">
      <c r="A2925" s="48"/>
      <c r="B2925" s="4"/>
      <c r="C2925" s="4"/>
      <c r="D2925" s="6"/>
      <c r="E2925" s="4"/>
      <c r="F2925" s="4"/>
      <c r="G2925" s="4"/>
      <c r="H2925" s="4"/>
      <c r="I2925" s="4"/>
      <c r="J2925" s="4"/>
      <c r="K2925" s="4"/>
      <c r="L2925" s="6"/>
      <c r="M2925" s="5"/>
    </row>
    <row r="2926" spans="1:13">
      <c r="A2926" s="48"/>
      <c r="B2926" s="4"/>
      <c r="C2926" s="4"/>
      <c r="D2926" s="6"/>
      <c r="E2926" s="4"/>
      <c r="F2926" s="4"/>
      <c r="G2926" s="4"/>
      <c r="H2926" s="4"/>
      <c r="I2926" s="4"/>
      <c r="J2926" s="4"/>
      <c r="K2926" s="4"/>
      <c r="L2926" s="6"/>
      <c r="M2926" s="5"/>
    </row>
    <row r="2927" spans="1:13">
      <c r="A2927" s="48"/>
      <c r="B2927" s="4"/>
      <c r="C2927" s="4"/>
      <c r="D2927" s="6"/>
      <c r="E2927" s="4"/>
      <c r="F2927" s="4"/>
      <c r="G2927" s="4"/>
      <c r="H2927" s="4"/>
      <c r="I2927" s="4"/>
      <c r="J2927" s="4"/>
      <c r="K2927" s="4"/>
      <c r="L2927" s="6"/>
      <c r="M2927" s="5"/>
    </row>
    <row r="2928" spans="1:13">
      <c r="A2928" s="48"/>
      <c r="B2928" s="4"/>
      <c r="C2928" s="4"/>
      <c r="D2928" s="6"/>
      <c r="E2928" s="4"/>
      <c r="F2928" s="4"/>
      <c r="G2928" s="4"/>
      <c r="H2928" s="4"/>
      <c r="I2928" s="4"/>
      <c r="J2928" s="4"/>
      <c r="K2928" s="4"/>
      <c r="L2928" s="6"/>
      <c r="M2928" s="5"/>
    </row>
    <row r="2929" spans="1:13">
      <c r="A2929" s="48"/>
      <c r="B2929" s="4"/>
      <c r="C2929" s="4"/>
      <c r="D2929" s="6"/>
      <c r="E2929" s="4"/>
      <c r="F2929" s="4"/>
      <c r="G2929" s="4"/>
      <c r="H2929" s="4"/>
      <c r="I2929" s="4"/>
      <c r="J2929" s="4"/>
      <c r="K2929" s="9"/>
      <c r="L2929" s="10"/>
      <c r="M2929" s="11"/>
    </row>
    <row r="2930" spans="1:13">
      <c r="A2930" s="48"/>
      <c r="B2930" s="4"/>
      <c r="C2930" s="4"/>
      <c r="D2930" s="6"/>
      <c r="E2930" s="4"/>
      <c r="F2930" s="4"/>
      <c r="G2930" s="4"/>
      <c r="H2930" s="4"/>
      <c r="I2930" s="4"/>
      <c r="J2930" s="4"/>
      <c r="K2930" s="4"/>
      <c r="L2930" s="6"/>
      <c r="M2930" s="5"/>
    </row>
    <row r="2931" spans="1:13">
      <c r="A2931" s="48"/>
      <c r="B2931" s="4"/>
      <c r="C2931" s="4"/>
      <c r="D2931" s="6"/>
      <c r="E2931" s="4"/>
      <c r="F2931" s="4"/>
      <c r="G2931" s="4"/>
      <c r="H2931" s="4"/>
      <c r="I2931" s="4"/>
      <c r="J2931" s="4"/>
      <c r="K2931" s="4"/>
      <c r="L2931" s="6"/>
      <c r="M2931" s="5"/>
    </row>
    <row r="2932" spans="1:13">
      <c r="A2932" s="48"/>
      <c r="B2932" s="4"/>
      <c r="C2932" s="4"/>
      <c r="D2932" s="6"/>
      <c r="E2932" s="4"/>
      <c r="F2932" s="4"/>
      <c r="G2932" s="4"/>
      <c r="H2932" s="4"/>
      <c r="I2932" s="4"/>
      <c r="J2932" s="4"/>
      <c r="K2932" s="4"/>
      <c r="L2932" s="6"/>
      <c r="M2932" s="5"/>
    </row>
    <row r="2933" spans="1:13">
      <c r="A2933" s="48"/>
      <c r="B2933" s="4"/>
      <c r="C2933" s="4"/>
      <c r="D2933" s="6"/>
      <c r="E2933" s="4"/>
      <c r="F2933" s="4"/>
      <c r="G2933" s="4"/>
      <c r="H2933" s="4"/>
      <c r="I2933" s="4"/>
      <c r="J2933" s="4"/>
      <c r="K2933" s="9"/>
      <c r="L2933" s="10"/>
      <c r="M2933" s="11"/>
    </row>
    <row r="2934" spans="1:13">
      <c r="A2934" s="48"/>
      <c r="B2934" s="4"/>
      <c r="C2934" s="4"/>
      <c r="D2934" s="6"/>
      <c r="E2934" s="4"/>
      <c r="F2934" s="4"/>
      <c r="G2934" s="4"/>
      <c r="H2934" s="4"/>
      <c r="I2934" s="4"/>
      <c r="J2934" s="4"/>
      <c r="K2934" s="4"/>
      <c r="L2934" s="6"/>
      <c r="M2934" s="5"/>
    </row>
    <row r="2935" spans="1:13">
      <c r="A2935" s="48"/>
      <c r="B2935" s="4"/>
      <c r="C2935" s="4"/>
      <c r="D2935" s="6"/>
      <c r="E2935" s="4"/>
      <c r="F2935" s="4"/>
      <c r="G2935" s="4"/>
      <c r="H2935" s="4"/>
      <c r="I2935" s="4"/>
      <c r="J2935" s="4"/>
      <c r="K2935" s="4"/>
      <c r="L2935" s="6"/>
      <c r="M2935" s="5"/>
    </row>
    <row r="2936" spans="1:13">
      <c r="A2936" s="48"/>
      <c r="B2936" s="4"/>
      <c r="C2936" s="4"/>
      <c r="D2936" s="6"/>
      <c r="E2936" s="4"/>
      <c r="F2936" s="4"/>
      <c r="G2936" s="4"/>
      <c r="H2936" s="4"/>
      <c r="I2936" s="4"/>
      <c r="J2936" s="4"/>
      <c r="K2936" s="4"/>
      <c r="L2936" s="6"/>
      <c r="M2936" s="5"/>
    </row>
    <row r="2937" spans="1:13">
      <c r="A2937" s="48"/>
      <c r="B2937" s="4"/>
      <c r="C2937" s="4"/>
      <c r="D2937" s="6"/>
      <c r="E2937" s="4"/>
      <c r="F2937" s="4"/>
      <c r="G2937" s="4"/>
      <c r="H2937" s="4"/>
      <c r="I2937" s="4"/>
      <c r="J2937" s="4"/>
      <c r="K2937" s="4"/>
      <c r="L2937" s="6"/>
      <c r="M2937" s="5"/>
    </row>
    <row r="2938" spans="1:13">
      <c r="A2938" s="48"/>
      <c r="B2938" s="4"/>
      <c r="C2938" s="4"/>
      <c r="D2938" s="6"/>
      <c r="E2938" s="4"/>
      <c r="F2938" s="4"/>
      <c r="G2938" s="4"/>
      <c r="H2938" s="4"/>
      <c r="I2938" s="4"/>
      <c r="J2938" s="4"/>
      <c r="K2938" s="4"/>
      <c r="L2938" s="6"/>
      <c r="M2938" s="5"/>
    </row>
    <row r="2939" spans="1:13">
      <c r="A2939" s="48"/>
      <c r="B2939" s="4"/>
      <c r="C2939" s="4"/>
      <c r="D2939" s="6"/>
      <c r="E2939" s="4"/>
      <c r="F2939" s="4"/>
      <c r="G2939" s="4"/>
      <c r="H2939" s="4"/>
      <c r="I2939" s="4"/>
      <c r="J2939" s="4"/>
      <c r="K2939" s="4"/>
      <c r="L2939" s="6"/>
      <c r="M2939" s="5"/>
    </row>
    <row r="2940" spans="1:13">
      <c r="A2940" s="48"/>
      <c r="B2940" s="4"/>
      <c r="C2940" s="4"/>
      <c r="D2940" s="6"/>
      <c r="E2940" s="4"/>
      <c r="F2940" s="4"/>
      <c r="G2940" s="4"/>
      <c r="H2940" s="4"/>
      <c r="I2940" s="4"/>
      <c r="J2940" s="4"/>
      <c r="K2940" s="4"/>
      <c r="L2940" s="6"/>
      <c r="M2940" s="5"/>
    </row>
    <row r="2941" spans="1:13">
      <c r="A2941" s="48"/>
      <c r="B2941" s="4"/>
      <c r="C2941" s="4"/>
      <c r="D2941" s="6"/>
      <c r="E2941" s="4"/>
      <c r="F2941" s="4"/>
      <c r="G2941" s="4"/>
      <c r="H2941" s="4"/>
      <c r="I2941" s="4"/>
      <c r="J2941" s="4"/>
      <c r="K2941" s="4"/>
      <c r="L2941" s="6"/>
      <c r="M2941" s="5"/>
    </row>
    <row r="2942" spans="1:13">
      <c r="A2942" s="48"/>
      <c r="B2942" s="4"/>
      <c r="C2942" s="4"/>
      <c r="D2942" s="6"/>
      <c r="E2942" s="4"/>
      <c r="F2942" s="4"/>
      <c r="G2942" s="4"/>
      <c r="H2942" s="4"/>
      <c r="I2942" s="4"/>
      <c r="J2942" s="4"/>
      <c r="K2942" s="4"/>
      <c r="L2942" s="6"/>
      <c r="M2942" s="5"/>
    </row>
    <row r="2943" spans="1:13">
      <c r="A2943" s="48"/>
      <c r="B2943" s="4"/>
      <c r="C2943" s="4"/>
      <c r="D2943" s="6"/>
      <c r="E2943" s="4"/>
      <c r="F2943" s="4"/>
      <c r="G2943" s="4"/>
      <c r="H2943" s="4"/>
      <c r="I2943" s="4"/>
      <c r="J2943" s="4"/>
      <c r="K2943" s="4"/>
      <c r="L2943" s="6"/>
      <c r="M2943" s="5"/>
    </row>
    <row r="2944" spans="1:13">
      <c r="A2944" s="48"/>
      <c r="B2944" s="4"/>
      <c r="C2944" s="4"/>
      <c r="D2944" s="6"/>
      <c r="E2944" s="4"/>
      <c r="F2944" s="4"/>
      <c r="G2944" s="4"/>
      <c r="H2944" s="4"/>
      <c r="I2944" s="4"/>
      <c r="J2944" s="4"/>
      <c r="K2944" s="4"/>
      <c r="L2944" s="6"/>
      <c r="M2944" s="5"/>
    </row>
    <row r="2945" spans="1:13">
      <c r="A2945" s="48"/>
      <c r="B2945" s="4"/>
      <c r="C2945" s="4"/>
      <c r="D2945" s="6"/>
      <c r="E2945" s="4"/>
      <c r="F2945" s="4"/>
      <c r="G2945" s="4"/>
      <c r="H2945" s="4"/>
      <c r="I2945" s="4"/>
      <c r="J2945" s="4"/>
      <c r="K2945" s="4"/>
      <c r="L2945" s="6"/>
      <c r="M2945" s="5"/>
    </row>
    <row r="2946" spans="1:13">
      <c r="A2946" s="48"/>
      <c r="B2946" s="4"/>
      <c r="C2946" s="4"/>
      <c r="D2946" s="6"/>
      <c r="E2946" s="4"/>
      <c r="F2946" s="4"/>
      <c r="G2946" s="4"/>
      <c r="H2946" s="4"/>
      <c r="I2946" s="4"/>
      <c r="J2946" s="4"/>
      <c r="K2946" s="4"/>
      <c r="L2946" s="6"/>
      <c r="M2946" s="5"/>
    </row>
    <row r="2947" spans="1:13">
      <c r="A2947" s="48"/>
      <c r="B2947" s="4"/>
      <c r="C2947" s="4"/>
      <c r="D2947" s="6"/>
      <c r="E2947" s="4"/>
      <c r="F2947" s="4"/>
      <c r="G2947" s="4"/>
      <c r="H2947" s="4"/>
      <c r="I2947" s="4"/>
      <c r="J2947" s="4"/>
      <c r="K2947" s="9"/>
      <c r="L2947" s="10"/>
      <c r="M2947" s="11"/>
    </row>
    <row r="2948" spans="1:13">
      <c r="A2948" s="48"/>
      <c r="B2948" s="4"/>
      <c r="C2948" s="4"/>
      <c r="D2948" s="6"/>
      <c r="E2948" s="4"/>
      <c r="F2948" s="4"/>
      <c r="G2948" s="4"/>
      <c r="H2948" s="4"/>
      <c r="I2948" s="4"/>
      <c r="J2948" s="4"/>
      <c r="K2948" s="4"/>
      <c r="L2948" s="6"/>
      <c r="M2948" s="5"/>
    </row>
    <row r="2949" spans="1:13">
      <c r="A2949" s="48"/>
      <c r="B2949" s="4"/>
      <c r="C2949" s="4"/>
      <c r="D2949" s="6"/>
      <c r="E2949" s="4"/>
      <c r="F2949" s="4"/>
      <c r="G2949" s="4"/>
      <c r="H2949" s="4"/>
      <c r="I2949" s="4"/>
      <c r="J2949" s="4"/>
      <c r="K2949" s="4"/>
      <c r="L2949" s="6"/>
      <c r="M2949" s="5"/>
    </row>
    <row r="2950" spans="1:13">
      <c r="A2950" s="48"/>
      <c r="B2950" s="4"/>
      <c r="C2950" s="4"/>
      <c r="D2950" s="6"/>
      <c r="E2950" s="4"/>
      <c r="F2950" s="4"/>
      <c r="G2950" s="4"/>
      <c r="H2950" s="4"/>
      <c r="I2950" s="4"/>
      <c r="J2950" s="4"/>
      <c r="K2950" s="4"/>
      <c r="L2950" s="6"/>
      <c r="M2950" s="5"/>
    </row>
    <row r="2951" spans="1:13">
      <c r="A2951" s="48"/>
      <c r="B2951" s="4"/>
      <c r="C2951" s="4"/>
      <c r="D2951" s="6"/>
      <c r="E2951" s="4"/>
      <c r="F2951" s="4"/>
      <c r="G2951" s="4"/>
      <c r="H2951" s="4"/>
      <c r="I2951" s="4"/>
      <c r="J2951" s="4"/>
      <c r="K2951" s="4"/>
      <c r="L2951" s="6"/>
      <c r="M2951" s="5"/>
    </row>
    <row r="2952" spans="1:13">
      <c r="A2952" s="48"/>
      <c r="B2952" s="4"/>
      <c r="C2952" s="4"/>
      <c r="D2952" s="6"/>
      <c r="E2952" s="4"/>
      <c r="F2952" s="4"/>
      <c r="G2952" s="4"/>
      <c r="H2952" s="4"/>
      <c r="I2952" s="4"/>
      <c r="J2952" s="4"/>
      <c r="K2952" s="4"/>
      <c r="L2952" s="6"/>
      <c r="M2952" s="5"/>
    </row>
    <row r="2953" spans="1:13">
      <c r="A2953" s="48"/>
      <c r="B2953" s="4"/>
      <c r="C2953" s="4"/>
      <c r="D2953" s="6"/>
      <c r="E2953" s="4"/>
      <c r="F2953" s="4"/>
      <c r="G2953" s="4"/>
      <c r="H2953" s="4"/>
      <c r="I2953" s="4"/>
      <c r="J2953" s="4"/>
      <c r="K2953" s="4"/>
      <c r="L2953" s="6"/>
      <c r="M2953" s="5"/>
    </row>
    <row r="2954" spans="1:13">
      <c r="A2954" s="48"/>
      <c r="B2954" s="4"/>
      <c r="C2954" s="4"/>
      <c r="D2954" s="6"/>
      <c r="E2954" s="4"/>
      <c r="F2954" s="4"/>
      <c r="G2954" s="4"/>
      <c r="H2954" s="4"/>
      <c r="I2954" s="4"/>
      <c r="J2954" s="4"/>
      <c r="K2954" s="4"/>
      <c r="L2954" s="6"/>
      <c r="M2954" s="5"/>
    </row>
    <row r="2955" spans="1:13">
      <c r="A2955" s="48"/>
      <c r="B2955" s="4"/>
      <c r="C2955" s="4"/>
      <c r="D2955" s="6"/>
      <c r="E2955" s="4"/>
      <c r="F2955" s="4"/>
      <c r="G2955" s="4"/>
      <c r="H2955" s="4"/>
      <c r="I2955" s="4"/>
      <c r="J2955" s="4"/>
      <c r="K2955" s="4"/>
      <c r="L2955" s="6"/>
      <c r="M2955" s="5"/>
    </row>
    <row r="2956" spans="1:13">
      <c r="A2956" s="48"/>
      <c r="B2956" s="4"/>
      <c r="C2956" s="4"/>
      <c r="D2956" s="6"/>
      <c r="E2956" s="4"/>
      <c r="F2956" s="4"/>
      <c r="G2956" s="4"/>
      <c r="H2956" s="4"/>
      <c r="I2956" s="4"/>
      <c r="J2956" s="4"/>
      <c r="K2956" s="9"/>
      <c r="L2956" s="10"/>
      <c r="M2956" s="11"/>
    </row>
    <row r="2957" spans="1:13">
      <c r="A2957" s="48"/>
      <c r="B2957" s="4"/>
      <c r="C2957" s="4"/>
      <c r="D2957" s="6"/>
      <c r="E2957" s="4"/>
      <c r="F2957" s="4"/>
      <c r="G2957" s="4"/>
      <c r="H2957" s="4"/>
      <c r="I2957" s="4"/>
      <c r="J2957" s="4"/>
      <c r="K2957" s="4"/>
      <c r="L2957" s="6"/>
      <c r="M2957" s="5"/>
    </row>
    <row r="2958" spans="1:13">
      <c r="A2958" s="48"/>
      <c r="B2958" s="4"/>
      <c r="C2958" s="4"/>
      <c r="D2958" s="6"/>
      <c r="E2958" s="4"/>
      <c r="F2958" s="4"/>
      <c r="G2958" s="4"/>
      <c r="H2958" s="4"/>
      <c r="I2958" s="4"/>
      <c r="J2958" s="4"/>
      <c r="K2958" s="4"/>
      <c r="L2958" s="6"/>
      <c r="M2958" s="5"/>
    </row>
    <row r="2959" spans="1:13">
      <c r="A2959" s="48"/>
      <c r="B2959" s="4"/>
      <c r="C2959" s="4"/>
      <c r="D2959" s="6"/>
      <c r="E2959" s="4"/>
      <c r="F2959" s="4"/>
      <c r="G2959" s="4"/>
      <c r="H2959" s="4"/>
      <c r="I2959" s="4"/>
      <c r="J2959" s="4"/>
      <c r="K2959" s="4"/>
      <c r="L2959" s="6"/>
      <c r="M2959" s="5"/>
    </row>
    <row r="2960" spans="1:13">
      <c r="A2960" s="48"/>
      <c r="B2960" s="4"/>
      <c r="C2960" s="4"/>
      <c r="D2960" s="6"/>
      <c r="E2960" s="4"/>
      <c r="F2960" s="4"/>
      <c r="G2960" s="4"/>
      <c r="H2960" s="4"/>
      <c r="I2960" s="4"/>
      <c r="J2960" s="4"/>
      <c r="K2960" s="4"/>
      <c r="L2960" s="6"/>
      <c r="M2960" s="5"/>
    </row>
    <row r="2961" spans="1:13">
      <c r="A2961" s="48"/>
      <c r="B2961" s="4"/>
      <c r="C2961" s="4"/>
      <c r="D2961" s="6"/>
      <c r="E2961" s="4"/>
      <c r="F2961" s="4"/>
      <c r="G2961" s="4"/>
      <c r="H2961" s="4"/>
      <c r="I2961" s="4"/>
      <c r="J2961" s="4"/>
      <c r="K2961" s="4"/>
      <c r="L2961" s="6"/>
      <c r="M2961" s="5"/>
    </row>
    <row r="2962" spans="1:13">
      <c r="A2962" s="48"/>
      <c r="B2962" s="4"/>
      <c r="C2962" s="4"/>
      <c r="D2962" s="6"/>
      <c r="E2962" s="4"/>
      <c r="F2962" s="4"/>
      <c r="G2962" s="4"/>
      <c r="H2962" s="4"/>
      <c r="I2962" s="4"/>
      <c r="J2962" s="4"/>
      <c r="K2962" s="4"/>
      <c r="L2962" s="6"/>
      <c r="M2962" s="5"/>
    </row>
    <row r="2963" spans="1:13">
      <c r="A2963" s="48"/>
      <c r="B2963" s="4"/>
      <c r="C2963" s="4"/>
      <c r="D2963" s="6"/>
      <c r="E2963" s="4"/>
      <c r="F2963" s="4"/>
      <c r="G2963" s="4"/>
      <c r="H2963" s="4"/>
      <c r="I2963" s="4"/>
      <c r="J2963" s="4"/>
      <c r="K2963" s="4"/>
      <c r="L2963" s="6"/>
      <c r="M2963" s="5"/>
    </row>
    <row r="2964" spans="1:13">
      <c r="A2964" s="48"/>
      <c r="B2964" s="4"/>
      <c r="C2964" s="4"/>
      <c r="D2964" s="6"/>
      <c r="E2964" s="4"/>
      <c r="F2964" s="4"/>
      <c r="G2964" s="4"/>
      <c r="H2964" s="4"/>
      <c r="I2964" s="4"/>
      <c r="J2964" s="4"/>
      <c r="K2964" s="4"/>
      <c r="L2964" s="6"/>
      <c r="M2964" s="5"/>
    </row>
    <row r="2965" spans="1:13">
      <c r="A2965" s="48"/>
      <c r="B2965" s="4"/>
      <c r="C2965" s="4"/>
      <c r="D2965" s="6"/>
      <c r="E2965" s="4"/>
      <c r="F2965" s="4"/>
      <c r="G2965" s="4"/>
      <c r="H2965" s="4"/>
      <c r="I2965" s="4"/>
      <c r="J2965" s="4"/>
      <c r="K2965" s="4"/>
      <c r="L2965" s="6"/>
      <c r="M2965" s="5"/>
    </row>
    <row r="2966" spans="1:13">
      <c r="A2966" s="48"/>
      <c r="B2966" s="4"/>
      <c r="C2966" s="4"/>
      <c r="D2966" s="6"/>
      <c r="E2966" s="4"/>
      <c r="F2966" s="4"/>
      <c r="G2966" s="4"/>
      <c r="H2966" s="4"/>
      <c r="I2966" s="4"/>
      <c r="J2966" s="4"/>
      <c r="K2966" s="4"/>
      <c r="L2966" s="6"/>
      <c r="M2966" s="5"/>
    </row>
    <row r="2967" spans="1:13">
      <c r="A2967" s="48"/>
      <c r="B2967" s="4"/>
      <c r="C2967" s="4"/>
      <c r="D2967" s="6"/>
      <c r="E2967" s="4"/>
      <c r="F2967" s="4"/>
      <c r="G2967" s="4"/>
      <c r="H2967" s="4"/>
      <c r="I2967" s="4"/>
      <c r="J2967" s="4"/>
      <c r="K2967" s="4"/>
      <c r="L2967" s="6"/>
      <c r="M2967" s="5"/>
    </row>
    <row r="2968" spans="1:13">
      <c r="A2968" s="48"/>
      <c r="B2968" s="4"/>
      <c r="C2968" s="4"/>
      <c r="D2968" s="6"/>
      <c r="E2968" s="4"/>
      <c r="F2968" s="4"/>
      <c r="G2968" s="4"/>
      <c r="H2968" s="4"/>
      <c r="I2968" s="4"/>
      <c r="J2968" s="4"/>
      <c r="K2968" s="4"/>
      <c r="L2968" s="6"/>
      <c r="M2968" s="5"/>
    </row>
    <row r="2969" spans="1:13">
      <c r="A2969" s="48"/>
      <c r="B2969" s="4"/>
      <c r="C2969" s="4"/>
      <c r="D2969" s="6"/>
      <c r="E2969" s="4"/>
      <c r="F2969" s="4"/>
      <c r="G2969" s="4"/>
      <c r="H2969" s="4"/>
      <c r="I2969" s="4"/>
      <c r="J2969" s="4"/>
      <c r="K2969" s="4"/>
      <c r="L2969" s="6"/>
      <c r="M2969" s="5"/>
    </row>
    <row r="2970" spans="1:13">
      <c r="A2970" s="48"/>
      <c r="B2970" s="4"/>
      <c r="C2970" s="4"/>
      <c r="D2970" s="6"/>
      <c r="E2970" s="4"/>
      <c r="F2970" s="4"/>
      <c r="G2970" s="4"/>
      <c r="H2970" s="4"/>
      <c r="I2970" s="4"/>
      <c r="J2970" s="4"/>
      <c r="K2970" s="4"/>
      <c r="L2970" s="6"/>
      <c r="M2970" s="5"/>
    </row>
    <row r="2971" spans="1:13">
      <c r="A2971" s="48"/>
      <c r="B2971" s="4"/>
      <c r="C2971" s="4"/>
      <c r="D2971" s="6"/>
      <c r="E2971" s="4"/>
      <c r="F2971" s="4"/>
      <c r="G2971" s="4"/>
      <c r="H2971" s="4"/>
      <c r="I2971" s="4"/>
      <c r="J2971" s="4"/>
      <c r="K2971" s="4"/>
      <c r="L2971" s="6"/>
      <c r="M2971" s="5"/>
    </row>
    <row r="2972" spans="1:13">
      <c r="A2972" s="48"/>
      <c r="B2972" s="4"/>
      <c r="C2972" s="4"/>
      <c r="D2972" s="6"/>
      <c r="E2972" s="4"/>
      <c r="F2972" s="4"/>
      <c r="G2972" s="4"/>
      <c r="H2972" s="4"/>
      <c r="I2972" s="4"/>
      <c r="J2972" s="4"/>
      <c r="K2972" s="4"/>
      <c r="L2972" s="6"/>
      <c r="M2972" s="5"/>
    </row>
    <row r="2973" spans="1:13">
      <c r="A2973" s="48"/>
      <c r="B2973" s="4"/>
      <c r="C2973" s="4"/>
      <c r="D2973" s="6"/>
      <c r="E2973" s="4"/>
      <c r="F2973" s="4"/>
      <c r="G2973" s="4"/>
      <c r="H2973" s="4"/>
      <c r="I2973" s="4"/>
      <c r="J2973" s="4"/>
      <c r="K2973" s="4"/>
      <c r="L2973" s="6"/>
      <c r="M2973" s="5"/>
    </row>
    <row r="2974" spans="1:13">
      <c r="A2974" s="48"/>
      <c r="B2974" s="4"/>
      <c r="C2974" s="4"/>
      <c r="D2974" s="6"/>
      <c r="E2974" s="4"/>
      <c r="F2974" s="4"/>
      <c r="G2974" s="4"/>
      <c r="H2974" s="4"/>
      <c r="I2974" s="4"/>
      <c r="J2974" s="4"/>
      <c r="K2974" s="9"/>
      <c r="L2974" s="10"/>
      <c r="M2974" s="11"/>
    </row>
    <row r="2975" spans="1:13">
      <c r="A2975" s="48"/>
      <c r="B2975" s="4"/>
      <c r="C2975" s="4"/>
      <c r="D2975" s="6"/>
      <c r="E2975" s="4"/>
      <c r="F2975" s="4"/>
      <c r="G2975" s="4"/>
      <c r="H2975" s="4"/>
      <c r="I2975" s="4"/>
      <c r="J2975" s="4"/>
      <c r="K2975" s="4"/>
      <c r="L2975" s="6"/>
      <c r="M2975" s="5"/>
    </row>
    <row r="2976" spans="1:13">
      <c r="A2976" s="48"/>
      <c r="B2976" s="4"/>
      <c r="C2976" s="4"/>
      <c r="D2976" s="6"/>
      <c r="E2976" s="4"/>
      <c r="F2976" s="4"/>
      <c r="G2976" s="4"/>
      <c r="H2976" s="4"/>
      <c r="I2976" s="4"/>
      <c r="J2976" s="4"/>
      <c r="K2976" s="4"/>
      <c r="L2976" s="6"/>
      <c r="M2976" s="5"/>
    </row>
    <row r="2977" spans="1:13">
      <c r="A2977" s="48"/>
      <c r="B2977" s="4"/>
      <c r="C2977" s="4"/>
      <c r="D2977" s="6"/>
      <c r="E2977" s="4"/>
      <c r="F2977" s="4"/>
      <c r="G2977" s="4"/>
      <c r="H2977" s="4"/>
      <c r="I2977" s="4"/>
      <c r="J2977" s="4"/>
      <c r="K2977" s="4"/>
      <c r="L2977" s="6"/>
      <c r="M2977" s="5"/>
    </row>
    <row r="2978" spans="1:13">
      <c r="A2978" s="48"/>
      <c r="B2978" s="4"/>
      <c r="C2978" s="4"/>
      <c r="D2978" s="6"/>
      <c r="E2978" s="4"/>
      <c r="F2978" s="4"/>
      <c r="G2978" s="4"/>
      <c r="H2978" s="4"/>
      <c r="I2978" s="4"/>
      <c r="J2978" s="4"/>
      <c r="K2978" s="4"/>
      <c r="L2978" s="6"/>
      <c r="M2978" s="5"/>
    </row>
    <row r="2979" spans="1:13">
      <c r="A2979" s="48"/>
      <c r="B2979" s="4"/>
      <c r="C2979" s="4"/>
      <c r="D2979" s="6"/>
      <c r="E2979" s="4"/>
      <c r="F2979" s="4"/>
      <c r="G2979" s="4"/>
      <c r="H2979" s="4"/>
      <c r="I2979" s="4"/>
      <c r="J2979" s="4"/>
      <c r="K2979" s="4"/>
      <c r="L2979" s="6"/>
      <c r="M2979" s="5"/>
    </row>
    <row r="2980" spans="1:13">
      <c r="A2980" s="48"/>
      <c r="B2980" s="4"/>
      <c r="C2980" s="4"/>
      <c r="D2980" s="6"/>
      <c r="E2980" s="4"/>
      <c r="F2980" s="4"/>
      <c r="G2980" s="4"/>
      <c r="H2980" s="4"/>
      <c r="I2980" s="4"/>
      <c r="J2980" s="4"/>
      <c r="K2980" s="4"/>
      <c r="L2980" s="6"/>
      <c r="M2980" s="5"/>
    </row>
    <row r="2981" spans="1:13">
      <c r="A2981" s="48"/>
      <c r="B2981" s="4"/>
      <c r="C2981" s="4"/>
      <c r="D2981" s="6"/>
      <c r="E2981" s="4"/>
      <c r="F2981" s="4"/>
      <c r="G2981" s="4"/>
      <c r="H2981" s="4"/>
      <c r="I2981" s="4"/>
      <c r="J2981" s="4"/>
      <c r="K2981" s="4"/>
      <c r="L2981" s="6"/>
      <c r="M2981" s="5"/>
    </row>
    <row r="2982" spans="1:13">
      <c r="A2982" s="48"/>
      <c r="B2982" s="4"/>
      <c r="C2982" s="4"/>
      <c r="D2982" s="6"/>
      <c r="E2982" s="4"/>
      <c r="F2982" s="4"/>
      <c r="G2982" s="4"/>
      <c r="H2982" s="4"/>
      <c r="I2982" s="4"/>
      <c r="J2982" s="4"/>
      <c r="K2982" s="4"/>
      <c r="L2982" s="6"/>
      <c r="M2982" s="5"/>
    </row>
    <row r="2983" spans="1:13">
      <c r="A2983" s="48"/>
      <c r="B2983" s="4"/>
      <c r="C2983" s="4"/>
      <c r="D2983" s="6"/>
      <c r="E2983" s="4"/>
      <c r="F2983" s="4"/>
      <c r="G2983" s="4"/>
      <c r="H2983" s="4"/>
      <c r="I2983" s="4"/>
      <c r="J2983" s="4"/>
      <c r="K2983" s="4"/>
      <c r="L2983" s="6"/>
      <c r="M2983" s="5"/>
    </row>
    <row r="2984" spans="1:13">
      <c r="A2984" s="48"/>
      <c r="B2984" s="4"/>
      <c r="C2984" s="4"/>
      <c r="D2984" s="6"/>
      <c r="E2984" s="4"/>
      <c r="F2984" s="4"/>
      <c r="G2984" s="4"/>
      <c r="H2984" s="4"/>
      <c r="I2984" s="4"/>
      <c r="J2984" s="4"/>
      <c r="K2984" s="4"/>
      <c r="L2984" s="6"/>
      <c r="M2984" s="5"/>
    </row>
    <row r="2985" spans="1:13">
      <c r="A2985" s="48"/>
      <c r="B2985" s="4"/>
      <c r="C2985" s="4"/>
      <c r="D2985" s="6"/>
      <c r="E2985" s="4"/>
      <c r="F2985" s="4"/>
      <c r="G2985" s="4"/>
      <c r="H2985" s="4"/>
      <c r="I2985" s="4"/>
      <c r="J2985" s="4"/>
      <c r="K2985" s="4"/>
      <c r="L2985" s="6"/>
      <c r="M2985" s="5"/>
    </row>
    <row r="2986" spans="1:13">
      <c r="A2986" s="48"/>
      <c r="B2986" s="4"/>
      <c r="C2986" s="4"/>
      <c r="D2986" s="6"/>
      <c r="E2986" s="4"/>
      <c r="F2986" s="4"/>
      <c r="G2986" s="4"/>
      <c r="H2986" s="4"/>
      <c r="I2986" s="4"/>
      <c r="J2986" s="4"/>
      <c r="K2986" s="4"/>
      <c r="L2986" s="6"/>
      <c r="M2986" s="5"/>
    </row>
    <row r="2987" spans="1:13">
      <c r="A2987" s="48"/>
      <c r="B2987" s="4"/>
      <c r="C2987" s="4"/>
      <c r="D2987" s="6"/>
      <c r="E2987" s="4"/>
      <c r="F2987" s="4"/>
      <c r="G2987" s="4"/>
      <c r="H2987" s="4"/>
      <c r="I2987" s="4"/>
      <c r="J2987" s="4"/>
      <c r="K2987" s="4"/>
      <c r="L2987" s="6"/>
      <c r="M2987" s="5"/>
    </row>
    <row r="2988" spans="1:13">
      <c r="A2988" s="48"/>
      <c r="B2988" s="4"/>
      <c r="C2988" s="4"/>
      <c r="D2988" s="6"/>
      <c r="E2988" s="4"/>
      <c r="F2988" s="4"/>
      <c r="G2988" s="4"/>
      <c r="H2988" s="4"/>
      <c r="I2988" s="4"/>
      <c r="J2988" s="4"/>
      <c r="K2988" s="4"/>
      <c r="L2988" s="6"/>
      <c r="M2988" s="5"/>
    </row>
    <row r="2989" spans="1:13">
      <c r="A2989" s="48"/>
      <c r="B2989" s="4"/>
      <c r="C2989" s="4"/>
      <c r="D2989" s="6"/>
      <c r="E2989" s="4"/>
      <c r="F2989" s="4"/>
      <c r="G2989" s="4"/>
      <c r="H2989" s="4"/>
      <c r="I2989" s="4"/>
      <c r="J2989" s="4"/>
      <c r="K2989" s="4"/>
      <c r="L2989" s="6"/>
      <c r="M2989" s="5"/>
    </row>
    <row r="2990" spans="1:13">
      <c r="A2990" s="48"/>
      <c r="B2990" s="4"/>
      <c r="C2990" s="4"/>
      <c r="D2990" s="6"/>
      <c r="E2990" s="4"/>
      <c r="F2990" s="4"/>
      <c r="G2990" s="4"/>
      <c r="H2990" s="4"/>
      <c r="I2990" s="4"/>
      <c r="J2990" s="4"/>
      <c r="K2990" s="4"/>
      <c r="L2990" s="6"/>
      <c r="M2990" s="5"/>
    </row>
    <row r="2991" spans="1:13">
      <c r="A2991" s="48"/>
      <c r="B2991" s="4"/>
      <c r="C2991" s="4"/>
      <c r="D2991" s="6"/>
      <c r="E2991" s="4"/>
      <c r="F2991" s="4"/>
      <c r="G2991" s="4"/>
      <c r="H2991" s="4"/>
      <c r="I2991" s="4"/>
      <c r="J2991" s="4"/>
      <c r="K2991" s="4"/>
      <c r="L2991" s="6"/>
      <c r="M2991" s="5"/>
    </row>
    <row r="2992" spans="1:13">
      <c r="A2992" s="48"/>
      <c r="B2992" s="4"/>
      <c r="C2992" s="4"/>
      <c r="D2992" s="6"/>
      <c r="E2992" s="4"/>
      <c r="F2992" s="4"/>
      <c r="G2992" s="4"/>
      <c r="H2992" s="4"/>
      <c r="I2992" s="4"/>
      <c r="J2992" s="4"/>
      <c r="K2992" s="4"/>
      <c r="L2992" s="6"/>
      <c r="M2992" s="5"/>
    </row>
    <row r="2993" spans="1:13">
      <c r="A2993" s="48"/>
      <c r="B2993" s="4"/>
      <c r="C2993" s="4"/>
      <c r="D2993" s="6"/>
      <c r="E2993" s="4"/>
      <c r="F2993" s="4"/>
      <c r="G2993" s="4"/>
      <c r="H2993" s="4"/>
      <c r="I2993" s="4"/>
      <c r="J2993" s="4"/>
      <c r="K2993" s="4"/>
      <c r="L2993" s="6"/>
      <c r="M2993" s="5"/>
    </row>
    <row r="2994" spans="1:13">
      <c r="A2994" s="48"/>
      <c r="B2994" s="4"/>
      <c r="C2994" s="4"/>
      <c r="D2994" s="6"/>
      <c r="E2994" s="4"/>
      <c r="F2994" s="4"/>
      <c r="G2994" s="4"/>
      <c r="H2994" s="4"/>
      <c r="I2994" s="4"/>
      <c r="J2994" s="4"/>
      <c r="K2994" s="4"/>
      <c r="L2994" s="6"/>
      <c r="M2994" s="5"/>
    </row>
    <row r="2995" spans="1:13">
      <c r="A2995" s="48"/>
      <c r="B2995" s="4"/>
      <c r="C2995" s="4"/>
      <c r="D2995" s="6"/>
      <c r="E2995" s="4"/>
      <c r="F2995" s="4"/>
      <c r="G2995" s="4"/>
      <c r="H2995" s="4"/>
      <c r="I2995" s="4"/>
      <c r="J2995" s="4"/>
      <c r="K2995" s="4"/>
      <c r="L2995" s="6"/>
      <c r="M2995" s="5"/>
    </row>
    <row r="2996" spans="1:13">
      <c r="A2996" s="48"/>
      <c r="B2996" s="4"/>
      <c r="C2996" s="4"/>
      <c r="D2996" s="6"/>
      <c r="E2996" s="4"/>
      <c r="F2996" s="4"/>
      <c r="G2996" s="4"/>
      <c r="H2996" s="4"/>
      <c r="I2996" s="4"/>
      <c r="J2996" s="4"/>
      <c r="K2996" s="4"/>
      <c r="L2996" s="6"/>
      <c r="M2996" s="5"/>
    </row>
    <row r="2997" spans="1:13">
      <c r="A2997" s="48"/>
      <c r="B2997" s="4"/>
      <c r="C2997" s="4"/>
      <c r="D2997" s="6"/>
      <c r="E2997" s="4"/>
      <c r="F2997" s="4"/>
      <c r="G2997" s="4"/>
      <c r="H2997" s="4"/>
      <c r="I2997" s="4"/>
      <c r="J2997" s="4"/>
      <c r="K2997" s="4"/>
      <c r="L2997" s="6"/>
      <c r="M2997" s="5"/>
    </row>
    <row r="2998" spans="1:13">
      <c r="A2998" s="48"/>
      <c r="B2998" s="4"/>
      <c r="C2998" s="4"/>
      <c r="D2998" s="6"/>
      <c r="E2998" s="4"/>
      <c r="F2998" s="4"/>
      <c r="G2998" s="4"/>
      <c r="H2998" s="4"/>
      <c r="I2998" s="4"/>
      <c r="J2998" s="4"/>
      <c r="K2998" s="4"/>
      <c r="L2998" s="6"/>
      <c r="M2998" s="5"/>
    </row>
    <row r="2999" spans="1:13">
      <c r="A2999" s="48"/>
      <c r="B2999" s="4"/>
      <c r="C2999" s="4"/>
      <c r="D2999" s="6"/>
      <c r="E2999" s="4"/>
      <c r="F2999" s="4"/>
      <c r="G2999" s="4"/>
      <c r="H2999" s="4"/>
      <c r="I2999" s="4"/>
      <c r="J2999" s="4"/>
      <c r="K2999" s="9"/>
      <c r="L2999" s="10"/>
      <c r="M2999" s="11"/>
    </row>
    <row r="3000" spans="1:13">
      <c r="A3000" s="48"/>
      <c r="B3000" s="4"/>
      <c r="C3000" s="4"/>
      <c r="D3000" s="6"/>
      <c r="E3000" s="4"/>
      <c r="F3000" s="4"/>
      <c r="G3000" s="4"/>
      <c r="H3000" s="4"/>
      <c r="I3000" s="4"/>
      <c r="J3000" s="4"/>
      <c r="K3000" s="9"/>
      <c r="L3000" s="10"/>
      <c r="M3000" s="11"/>
    </row>
    <row r="3001" spans="1:13">
      <c r="A3001" s="48"/>
      <c r="B3001" s="4"/>
      <c r="C3001" s="4"/>
      <c r="D3001" s="6"/>
      <c r="E3001" s="4"/>
      <c r="F3001" s="4"/>
      <c r="G3001" s="4"/>
      <c r="H3001" s="4"/>
      <c r="I3001" s="4"/>
      <c r="J3001" s="4"/>
      <c r="K3001" s="4"/>
      <c r="L3001" s="6"/>
      <c r="M3001" s="5"/>
    </row>
    <row r="3002" spans="1:13">
      <c r="A3002" s="48"/>
      <c r="B3002" s="4"/>
      <c r="C3002" s="4"/>
      <c r="D3002" s="6"/>
      <c r="E3002" s="4"/>
      <c r="F3002" s="4"/>
      <c r="G3002" s="4"/>
      <c r="H3002" s="4"/>
      <c r="I3002" s="4"/>
      <c r="J3002" s="4"/>
      <c r="K3002" s="9"/>
      <c r="L3002" s="10"/>
      <c r="M3002" s="11"/>
    </row>
    <row r="3003" spans="1:13">
      <c r="A3003" s="48"/>
      <c r="B3003" s="4"/>
      <c r="C3003" s="4"/>
      <c r="D3003" s="6"/>
      <c r="E3003" s="4"/>
      <c r="F3003" s="4"/>
      <c r="G3003" s="4"/>
      <c r="H3003" s="4"/>
      <c r="I3003" s="4"/>
      <c r="J3003" s="4"/>
      <c r="K3003" s="4"/>
      <c r="L3003" s="6"/>
      <c r="M3003" s="5"/>
    </row>
    <row r="3004" spans="1:13">
      <c r="A3004" s="48"/>
      <c r="B3004" s="4"/>
      <c r="C3004" s="4"/>
      <c r="D3004" s="6"/>
      <c r="E3004" s="4"/>
      <c r="F3004" s="4"/>
      <c r="G3004" s="4"/>
      <c r="H3004" s="4"/>
      <c r="I3004" s="4"/>
      <c r="J3004" s="4"/>
      <c r="K3004" s="4"/>
      <c r="L3004" s="6"/>
      <c r="M3004" s="5"/>
    </row>
    <row r="3005" spans="1:13">
      <c r="A3005" s="48"/>
      <c r="B3005" s="4"/>
      <c r="C3005" s="4"/>
      <c r="D3005" s="6"/>
      <c r="E3005" s="4"/>
      <c r="F3005" s="4"/>
      <c r="G3005" s="4"/>
      <c r="H3005" s="4"/>
      <c r="I3005" s="4"/>
      <c r="J3005" s="4"/>
      <c r="K3005" s="4"/>
      <c r="L3005" s="6"/>
      <c r="M3005" s="5"/>
    </row>
    <row r="3006" spans="1:13">
      <c r="A3006" s="48"/>
      <c r="B3006" s="4"/>
      <c r="C3006" s="4"/>
      <c r="D3006" s="6"/>
      <c r="E3006" s="4"/>
      <c r="F3006" s="4"/>
      <c r="G3006" s="4"/>
      <c r="H3006" s="4"/>
      <c r="I3006" s="4"/>
      <c r="J3006" s="4"/>
      <c r="K3006" s="4"/>
      <c r="L3006" s="6"/>
      <c r="M3006" s="5"/>
    </row>
    <row r="3007" spans="1:13">
      <c r="A3007" s="48"/>
      <c r="B3007" s="4"/>
      <c r="C3007" s="4"/>
      <c r="D3007" s="6"/>
      <c r="E3007" s="4"/>
      <c r="F3007" s="4"/>
      <c r="G3007" s="4"/>
      <c r="H3007" s="4"/>
      <c r="I3007" s="4"/>
      <c r="J3007" s="4"/>
      <c r="K3007" s="4"/>
      <c r="L3007" s="6"/>
      <c r="M3007" s="5"/>
    </row>
    <row r="3008" spans="1:13">
      <c r="A3008" s="48"/>
      <c r="B3008" s="4"/>
      <c r="C3008" s="4"/>
      <c r="D3008" s="6"/>
      <c r="E3008" s="4"/>
      <c r="F3008" s="4"/>
      <c r="G3008" s="4"/>
      <c r="H3008" s="4"/>
      <c r="I3008" s="4"/>
      <c r="J3008" s="4"/>
      <c r="K3008" s="4"/>
      <c r="L3008" s="6"/>
      <c r="M3008" s="5"/>
    </row>
    <row r="3009" spans="1:13">
      <c r="A3009" s="48"/>
      <c r="B3009" s="4"/>
      <c r="C3009" s="4"/>
      <c r="D3009" s="6"/>
      <c r="E3009" s="4"/>
      <c r="F3009" s="4"/>
      <c r="G3009" s="4"/>
      <c r="H3009" s="4"/>
      <c r="I3009" s="4"/>
      <c r="J3009" s="4"/>
      <c r="K3009" s="4"/>
      <c r="L3009" s="6"/>
      <c r="M3009" s="5"/>
    </row>
    <row r="3010" spans="1:13">
      <c r="A3010" s="48"/>
      <c r="B3010" s="4"/>
      <c r="C3010" s="4"/>
      <c r="D3010" s="6"/>
      <c r="E3010" s="4"/>
      <c r="F3010" s="4"/>
      <c r="G3010" s="4"/>
      <c r="H3010" s="4"/>
      <c r="I3010" s="4"/>
      <c r="J3010" s="4"/>
      <c r="K3010" s="4"/>
      <c r="L3010" s="6"/>
      <c r="M3010" s="5"/>
    </row>
    <row r="3011" spans="1:13">
      <c r="A3011" s="48"/>
      <c r="B3011" s="4"/>
      <c r="C3011" s="4"/>
      <c r="D3011" s="6"/>
      <c r="E3011" s="4"/>
      <c r="F3011" s="4"/>
      <c r="G3011" s="4"/>
      <c r="H3011" s="4"/>
      <c r="I3011" s="4"/>
      <c r="J3011" s="4"/>
      <c r="K3011" s="4"/>
      <c r="L3011" s="6"/>
      <c r="M3011" s="5"/>
    </row>
    <row r="3012" spans="1:13">
      <c r="A3012" s="48"/>
      <c r="B3012" s="4"/>
      <c r="C3012" s="4"/>
      <c r="D3012" s="6"/>
      <c r="E3012" s="4"/>
      <c r="F3012" s="4"/>
      <c r="G3012" s="4"/>
      <c r="H3012" s="4"/>
      <c r="I3012" s="4"/>
      <c r="J3012" s="4"/>
      <c r="K3012" s="4"/>
      <c r="L3012" s="6"/>
      <c r="M3012" s="5"/>
    </row>
    <row r="3013" spans="1:13">
      <c r="A3013" s="48"/>
      <c r="B3013" s="4"/>
      <c r="C3013" s="4"/>
      <c r="D3013" s="6"/>
      <c r="E3013" s="4"/>
      <c r="F3013" s="4"/>
      <c r="G3013" s="4"/>
      <c r="H3013" s="4"/>
      <c r="I3013" s="4"/>
      <c r="J3013" s="4"/>
      <c r="K3013" s="4"/>
      <c r="L3013" s="6"/>
      <c r="M3013" s="5"/>
    </row>
    <row r="3014" spans="1:13">
      <c r="A3014" s="48"/>
      <c r="B3014" s="4"/>
      <c r="C3014" s="4"/>
      <c r="D3014" s="6"/>
      <c r="E3014" s="4"/>
      <c r="F3014" s="4"/>
      <c r="G3014" s="4"/>
      <c r="H3014" s="4"/>
      <c r="I3014" s="4"/>
      <c r="J3014" s="4"/>
      <c r="K3014" s="4"/>
      <c r="L3014" s="6"/>
      <c r="M3014" s="5"/>
    </row>
    <row r="3015" spans="1:13">
      <c r="A3015" s="48"/>
      <c r="B3015" s="4"/>
      <c r="C3015" s="4"/>
      <c r="D3015" s="6"/>
      <c r="E3015" s="4"/>
      <c r="F3015" s="4"/>
      <c r="G3015" s="4"/>
      <c r="H3015" s="4"/>
      <c r="I3015" s="4"/>
      <c r="J3015" s="4"/>
      <c r="K3015" s="4"/>
      <c r="L3015" s="6"/>
      <c r="M3015" s="5"/>
    </row>
    <row r="3016" spans="1:13">
      <c r="A3016" s="48"/>
      <c r="B3016" s="4"/>
      <c r="C3016" s="4"/>
      <c r="D3016" s="6"/>
      <c r="E3016" s="4"/>
      <c r="F3016" s="4"/>
      <c r="G3016" s="4"/>
      <c r="H3016" s="4"/>
      <c r="I3016" s="4"/>
      <c r="J3016" s="4"/>
      <c r="K3016" s="9"/>
      <c r="L3016" s="10"/>
      <c r="M3016" s="11"/>
    </row>
    <row r="3017" spans="1:13">
      <c r="A3017" s="48"/>
      <c r="B3017" s="4"/>
      <c r="C3017" s="4"/>
      <c r="D3017" s="6"/>
      <c r="E3017" s="4"/>
      <c r="F3017" s="4"/>
      <c r="G3017" s="4"/>
      <c r="H3017" s="4"/>
      <c r="I3017" s="4"/>
      <c r="J3017" s="4"/>
      <c r="K3017" s="4"/>
      <c r="L3017" s="6"/>
      <c r="M3017" s="5"/>
    </row>
    <row r="3018" spans="1:13">
      <c r="A3018" s="48"/>
      <c r="B3018" s="4"/>
      <c r="C3018" s="4"/>
      <c r="D3018" s="6"/>
      <c r="E3018" s="4"/>
      <c r="F3018" s="4"/>
      <c r="G3018" s="4"/>
      <c r="H3018" s="4"/>
      <c r="I3018" s="4"/>
      <c r="J3018" s="4"/>
      <c r="K3018" s="4"/>
      <c r="L3018" s="6"/>
      <c r="M3018" s="5"/>
    </row>
    <row r="3019" spans="1:13">
      <c r="A3019" s="48"/>
      <c r="B3019" s="4"/>
      <c r="C3019" s="4"/>
      <c r="D3019" s="6"/>
      <c r="E3019" s="4"/>
      <c r="F3019" s="4"/>
      <c r="G3019" s="4"/>
      <c r="H3019" s="4"/>
      <c r="I3019" s="4"/>
      <c r="J3019" s="4"/>
      <c r="K3019" s="4"/>
      <c r="L3019" s="6"/>
      <c r="M3019" s="5"/>
    </row>
    <row r="3020" spans="1:13">
      <c r="A3020" s="48"/>
      <c r="B3020" s="4"/>
      <c r="C3020" s="4"/>
      <c r="D3020" s="6"/>
      <c r="E3020" s="4"/>
      <c r="F3020" s="4"/>
      <c r="G3020" s="4"/>
      <c r="H3020" s="4"/>
      <c r="I3020" s="4"/>
      <c r="J3020" s="4"/>
      <c r="K3020" s="9"/>
      <c r="L3020" s="10"/>
      <c r="M3020" s="11"/>
    </row>
    <row r="3021" spans="1:13">
      <c r="A3021" s="48"/>
      <c r="B3021" s="4"/>
      <c r="C3021" s="4"/>
      <c r="D3021" s="6"/>
      <c r="E3021" s="4"/>
      <c r="F3021" s="4"/>
      <c r="G3021" s="4"/>
      <c r="H3021" s="4"/>
      <c r="I3021" s="4"/>
      <c r="J3021" s="4"/>
      <c r="K3021" s="4"/>
      <c r="L3021" s="6"/>
      <c r="M3021" s="5"/>
    </row>
    <row r="3022" spans="1:13">
      <c r="A3022" s="48"/>
      <c r="B3022" s="4"/>
      <c r="C3022" s="4"/>
      <c r="D3022" s="6"/>
      <c r="E3022" s="4"/>
      <c r="F3022" s="4"/>
      <c r="G3022" s="4"/>
      <c r="H3022" s="4"/>
      <c r="I3022" s="4"/>
      <c r="J3022" s="4"/>
      <c r="K3022" s="4"/>
      <c r="L3022" s="6"/>
      <c r="M3022" s="5"/>
    </row>
    <row r="3023" spans="1:13">
      <c r="A3023" s="48"/>
      <c r="B3023" s="4"/>
      <c r="C3023" s="4"/>
      <c r="D3023" s="6"/>
      <c r="E3023" s="4"/>
      <c r="F3023" s="4"/>
      <c r="G3023" s="4"/>
      <c r="H3023" s="4"/>
      <c r="I3023" s="4"/>
      <c r="J3023" s="4"/>
      <c r="K3023" s="9"/>
      <c r="L3023" s="10"/>
      <c r="M3023" s="11"/>
    </row>
    <row r="3024" spans="1:13">
      <c r="A3024" s="48"/>
      <c r="B3024" s="4"/>
      <c r="C3024" s="4"/>
      <c r="D3024" s="6"/>
      <c r="E3024" s="4"/>
      <c r="F3024" s="4"/>
      <c r="G3024" s="4"/>
      <c r="H3024" s="4"/>
      <c r="I3024" s="4"/>
      <c r="J3024" s="4"/>
      <c r="K3024" s="4"/>
      <c r="L3024" s="6"/>
      <c r="M3024" s="5"/>
    </row>
    <row r="3025" spans="1:13">
      <c r="A3025" s="48"/>
      <c r="B3025" s="4"/>
      <c r="C3025" s="4"/>
      <c r="D3025" s="6"/>
      <c r="E3025" s="4"/>
      <c r="F3025" s="4"/>
      <c r="G3025" s="4"/>
      <c r="H3025" s="4"/>
      <c r="I3025" s="4"/>
      <c r="J3025" s="4"/>
      <c r="K3025" s="4"/>
      <c r="L3025" s="6"/>
      <c r="M3025" s="5"/>
    </row>
    <row r="3026" spans="1:13">
      <c r="A3026" s="48"/>
      <c r="B3026" s="4"/>
      <c r="C3026" s="4"/>
      <c r="D3026" s="6"/>
      <c r="E3026" s="4"/>
      <c r="F3026" s="4"/>
      <c r="G3026" s="4"/>
      <c r="H3026" s="4"/>
      <c r="I3026" s="4"/>
      <c r="J3026" s="4"/>
      <c r="K3026" s="4"/>
      <c r="L3026" s="6"/>
      <c r="M3026" s="5"/>
    </row>
    <row r="3027" spans="1:13">
      <c r="A3027" s="48"/>
      <c r="B3027" s="4"/>
      <c r="C3027" s="4"/>
      <c r="D3027" s="6"/>
      <c r="E3027" s="4"/>
      <c r="F3027" s="4"/>
      <c r="G3027" s="4"/>
      <c r="H3027" s="4"/>
      <c r="I3027" s="4"/>
      <c r="J3027" s="4"/>
      <c r="K3027" s="4"/>
      <c r="L3027" s="6"/>
      <c r="M3027" s="5"/>
    </row>
    <row r="3028" spans="1:13">
      <c r="A3028" s="48"/>
      <c r="B3028" s="4"/>
      <c r="C3028" s="4"/>
      <c r="D3028" s="6"/>
      <c r="E3028" s="4"/>
      <c r="F3028" s="4"/>
      <c r="G3028" s="4"/>
      <c r="H3028" s="4"/>
      <c r="I3028" s="4"/>
      <c r="J3028" s="4"/>
      <c r="K3028" s="4"/>
      <c r="L3028" s="6"/>
      <c r="M3028" s="5"/>
    </row>
    <row r="3029" spans="1:13">
      <c r="A3029" s="48"/>
      <c r="B3029" s="4"/>
      <c r="C3029" s="4"/>
      <c r="D3029" s="6"/>
      <c r="E3029" s="4"/>
      <c r="F3029" s="4"/>
      <c r="G3029" s="4"/>
      <c r="H3029" s="4"/>
      <c r="I3029" s="4"/>
      <c r="J3029" s="4"/>
      <c r="K3029" s="9"/>
      <c r="L3029" s="10"/>
      <c r="M3029" s="11"/>
    </row>
    <row r="3030" spans="1:13">
      <c r="A3030" s="48"/>
      <c r="B3030" s="4"/>
      <c r="C3030" s="4"/>
      <c r="D3030" s="6"/>
      <c r="E3030" s="4"/>
      <c r="F3030" s="4"/>
      <c r="G3030" s="4"/>
      <c r="H3030" s="4"/>
      <c r="I3030" s="4"/>
      <c r="J3030" s="4"/>
      <c r="K3030" s="4"/>
      <c r="L3030" s="6"/>
      <c r="M3030" s="5"/>
    </row>
    <row r="3031" spans="1:13">
      <c r="A3031" s="48"/>
      <c r="B3031" s="4"/>
      <c r="C3031" s="4"/>
      <c r="D3031" s="6"/>
      <c r="E3031" s="4"/>
      <c r="F3031" s="4"/>
      <c r="G3031" s="4"/>
      <c r="H3031" s="4"/>
      <c r="I3031" s="4"/>
      <c r="J3031" s="4"/>
      <c r="K3031" s="4"/>
      <c r="L3031" s="6"/>
      <c r="M3031" s="5"/>
    </row>
    <row r="3032" spans="1:13">
      <c r="A3032" s="48"/>
      <c r="B3032" s="4"/>
      <c r="C3032" s="4"/>
      <c r="D3032" s="6"/>
      <c r="E3032" s="4"/>
      <c r="F3032" s="4"/>
      <c r="G3032" s="4"/>
      <c r="H3032" s="4"/>
      <c r="I3032" s="4"/>
      <c r="J3032" s="4"/>
      <c r="K3032" s="4"/>
      <c r="L3032" s="6"/>
      <c r="M3032" s="5"/>
    </row>
    <row r="3033" spans="1:13">
      <c r="A3033" s="48"/>
      <c r="B3033" s="4"/>
      <c r="C3033" s="4"/>
      <c r="D3033" s="6"/>
      <c r="E3033" s="4"/>
      <c r="F3033" s="4"/>
      <c r="G3033" s="4"/>
      <c r="H3033" s="4"/>
      <c r="I3033" s="4"/>
      <c r="J3033" s="4"/>
      <c r="K3033" s="4"/>
      <c r="L3033" s="6"/>
      <c r="M3033" s="5"/>
    </row>
    <row r="3034" spans="1:13">
      <c r="A3034" s="48"/>
      <c r="B3034" s="4"/>
      <c r="C3034" s="4"/>
      <c r="D3034" s="6"/>
      <c r="E3034" s="4"/>
      <c r="F3034" s="4"/>
      <c r="G3034" s="4"/>
      <c r="H3034" s="4"/>
      <c r="I3034" s="4"/>
      <c r="J3034" s="4"/>
      <c r="K3034" s="4"/>
      <c r="L3034" s="6"/>
      <c r="M3034" s="5"/>
    </row>
    <row r="3035" spans="1:13">
      <c r="A3035" s="48"/>
      <c r="B3035" s="4"/>
      <c r="C3035" s="4"/>
      <c r="D3035" s="6"/>
      <c r="E3035" s="4"/>
      <c r="F3035" s="4"/>
      <c r="G3035" s="4"/>
      <c r="H3035" s="4"/>
      <c r="I3035" s="4"/>
      <c r="J3035" s="4"/>
      <c r="K3035" s="4"/>
      <c r="L3035" s="6"/>
      <c r="M3035" s="5"/>
    </row>
    <row r="3036" spans="1:13">
      <c r="A3036" s="48"/>
      <c r="B3036" s="4"/>
      <c r="C3036" s="4"/>
      <c r="D3036" s="6"/>
      <c r="E3036" s="4"/>
      <c r="F3036" s="4"/>
      <c r="G3036" s="4"/>
      <c r="H3036" s="4"/>
      <c r="I3036" s="4"/>
      <c r="J3036" s="4"/>
      <c r="K3036" s="4"/>
      <c r="L3036" s="6"/>
      <c r="M3036" s="5"/>
    </row>
    <row r="3037" spans="1:13">
      <c r="A3037" s="48"/>
      <c r="B3037" s="4"/>
      <c r="C3037" s="4"/>
      <c r="D3037" s="6"/>
      <c r="E3037" s="4"/>
      <c r="F3037" s="4"/>
      <c r="G3037" s="4"/>
      <c r="H3037" s="4"/>
      <c r="I3037" s="4"/>
      <c r="J3037" s="4"/>
      <c r="K3037" s="4"/>
      <c r="L3037" s="6"/>
      <c r="M3037" s="5"/>
    </row>
    <row r="3038" spans="1:13">
      <c r="A3038" s="48"/>
      <c r="B3038" s="4"/>
      <c r="C3038" s="4"/>
      <c r="D3038" s="6"/>
      <c r="E3038" s="4"/>
      <c r="F3038" s="4"/>
      <c r="G3038" s="4"/>
      <c r="H3038" s="4"/>
      <c r="I3038" s="4"/>
      <c r="J3038" s="4"/>
      <c r="K3038" s="4"/>
      <c r="L3038" s="6"/>
      <c r="M3038" s="5"/>
    </row>
    <row r="3039" spans="1:13">
      <c r="A3039" s="48"/>
      <c r="B3039" s="4"/>
      <c r="C3039" s="4"/>
      <c r="D3039" s="6"/>
      <c r="E3039" s="4"/>
      <c r="F3039" s="4"/>
      <c r="G3039" s="4"/>
      <c r="H3039" s="4"/>
      <c r="I3039" s="4"/>
      <c r="J3039" s="4"/>
      <c r="K3039" s="4"/>
      <c r="L3039" s="6"/>
      <c r="M3039" s="5"/>
    </row>
    <row r="3040" spans="1:13">
      <c r="A3040" s="48"/>
      <c r="B3040" s="4"/>
      <c r="C3040" s="4"/>
      <c r="D3040" s="6"/>
      <c r="E3040" s="4"/>
      <c r="F3040" s="4"/>
      <c r="G3040" s="4"/>
      <c r="H3040" s="4"/>
      <c r="I3040" s="4"/>
      <c r="J3040" s="4"/>
      <c r="K3040" s="4"/>
      <c r="L3040" s="6"/>
      <c r="M3040" s="5"/>
    </row>
    <row r="3041" spans="1:13">
      <c r="A3041" s="48"/>
      <c r="B3041" s="4"/>
      <c r="C3041" s="4"/>
      <c r="D3041" s="6"/>
      <c r="E3041" s="4"/>
      <c r="F3041" s="4"/>
      <c r="G3041" s="4"/>
      <c r="H3041" s="4"/>
      <c r="I3041" s="4"/>
      <c r="J3041" s="4"/>
      <c r="K3041" s="4"/>
      <c r="L3041" s="6"/>
      <c r="M3041" s="5"/>
    </row>
    <row r="3042" spans="1:13">
      <c r="A3042" s="48"/>
      <c r="B3042" s="4"/>
      <c r="C3042" s="4"/>
      <c r="D3042" s="6"/>
      <c r="E3042" s="4"/>
      <c r="F3042" s="4"/>
      <c r="G3042" s="4"/>
      <c r="H3042" s="4"/>
      <c r="I3042" s="4"/>
      <c r="J3042" s="4"/>
      <c r="K3042" s="4"/>
      <c r="L3042" s="6"/>
      <c r="M3042" s="5"/>
    </row>
    <row r="3043" spans="1:13">
      <c r="A3043" s="48"/>
      <c r="B3043" s="4"/>
      <c r="C3043" s="4"/>
      <c r="D3043" s="6"/>
      <c r="E3043" s="4"/>
      <c r="F3043" s="4"/>
      <c r="G3043" s="4"/>
      <c r="H3043" s="4"/>
      <c r="I3043" s="4"/>
      <c r="J3043" s="4"/>
      <c r="K3043" s="4"/>
      <c r="L3043" s="6"/>
      <c r="M3043" s="5"/>
    </row>
    <row r="3044" spans="1:13">
      <c r="A3044" s="48"/>
      <c r="B3044" s="4"/>
      <c r="C3044" s="4"/>
      <c r="D3044" s="6"/>
      <c r="E3044" s="4"/>
      <c r="F3044" s="4"/>
      <c r="G3044" s="4"/>
      <c r="H3044" s="4"/>
      <c r="I3044" s="4"/>
      <c r="J3044" s="4"/>
      <c r="K3044" s="4"/>
      <c r="L3044" s="6"/>
      <c r="M3044" s="5"/>
    </row>
    <row r="3045" spans="1:13">
      <c r="A3045" s="48"/>
      <c r="B3045" s="4"/>
      <c r="C3045" s="4"/>
      <c r="D3045" s="6"/>
      <c r="E3045" s="4"/>
      <c r="F3045" s="4"/>
      <c r="G3045" s="4"/>
      <c r="H3045" s="4"/>
      <c r="I3045" s="4"/>
      <c r="J3045" s="4"/>
      <c r="K3045" s="4"/>
      <c r="L3045" s="6"/>
      <c r="M3045" s="5"/>
    </row>
    <row r="3046" spans="1:13">
      <c r="A3046" s="48"/>
      <c r="B3046" s="4"/>
      <c r="C3046" s="4"/>
      <c r="D3046" s="6"/>
      <c r="E3046" s="4"/>
      <c r="F3046" s="4"/>
      <c r="G3046" s="4"/>
      <c r="H3046" s="4"/>
      <c r="I3046" s="4"/>
      <c r="J3046" s="4"/>
      <c r="K3046" s="4"/>
      <c r="L3046" s="6"/>
      <c r="M3046" s="5"/>
    </row>
    <row r="3047" spans="1:13">
      <c r="A3047" s="48"/>
      <c r="B3047" s="4"/>
      <c r="C3047" s="4"/>
      <c r="D3047" s="6"/>
      <c r="E3047" s="4"/>
      <c r="F3047" s="4"/>
      <c r="G3047" s="4"/>
      <c r="H3047" s="4"/>
      <c r="I3047" s="4"/>
      <c r="J3047" s="4"/>
      <c r="K3047" s="4"/>
      <c r="L3047" s="6"/>
      <c r="M3047" s="5"/>
    </row>
    <row r="3048" spans="1:13">
      <c r="A3048" s="48"/>
      <c r="B3048" s="4"/>
      <c r="C3048" s="4"/>
      <c r="D3048" s="6"/>
      <c r="E3048" s="4"/>
      <c r="F3048" s="4"/>
      <c r="G3048" s="4"/>
      <c r="H3048" s="4"/>
      <c r="I3048" s="4"/>
      <c r="J3048" s="4"/>
      <c r="K3048" s="4"/>
      <c r="L3048" s="6"/>
      <c r="M3048" s="5"/>
    </row>
    <row r="3049" spans="1:13">
      <c r="A3049" s="48"/>
      <c r="B3049" s="4"/>
      <c r="C3049" s="4"/>
      <c r="D3049" s="6"/>
      <c r="E3049" s="4"/>
      <c r="F3049" s="4"/>
      <c r="G3049" s="4"/>
      <c r="H3049" s="4"/>
      <c r="I3049" s="4"/>
      <c r="J3049" s="4"/>
      <c r="K3049" s="4"/>
      <c r="L3049" s="6"/>
      <c r="M3049" s="5"/>
    </row>
    <row r="3050" spans="1:13">
      <c r="A3050" s="48"/>
      <c r="B3050" s="4"/>
      <c r="C3050" s="4"/>
      <c r="D3050" s="6"/>
      <c r="E3050" s="4"/>
      <c r="F3050" s="4"/>
      <c r="G3050" s="4"/>
      <c r="H3050" s="4"/>
      <c r="I3050" s="4"/>
      <c r="J3050" s="4"/>
      <c r="K3050" s="4"/>
      <c r="L3050" s="6"/>
      <c r="M3050" s="5"/>
    </row>
    <row r="3051" spans="1:13">
      <c r="A3051" s="48"/>
      <c r="B3051" s="4"/>
      <c r="C3051" s="4"/>
      <c r="D3051" s="6"/>
      <c r="E3051" s="4"/>
      <c r="F3051" s="4"/>
      <c r="G3051" s="4"/>
      <c r="H3051" s="4"/>
      <c r="I3051" s="4"/>
      <c r="J3051" s="4"/>
      <c r="K3051" s="4"/>
      <c r="L3051" s="6"/>
      <c r="M3051" s="5"/>
    </row>
    <row r="3052" spans="1:13">
      <c r="A3052" s="48"/>
      <c r="B3052" s="4"/>
      <c r="C3052" s="4"/>
      <c r="D3052" s="6"/>
      <c r="E3052" s="4"/>
      <c r="F3052" s="4"/>
      <c r="G3052" s="4"/>
      <c r="H3052" s="4"/>
      <c r="I3052" s="4"/>
      <c r="J3052" s="4"/>
      <c r="K3052" s="4"/>
      <c r="L3052" s="6"/>
      <c r="M3052" s="5"/>
    </row>
    <row r="3053" spans="1:13">
      <c r="A3053" s="48"/>
      <c r="B3053" s="4"/>
      <c r="C3053" s="4"/>
      <c r="D3053" s="6"/>
      <c r="E3053" s="4"/>
      <c r="F3053" s="4"/>
      <c r="G3053" s="4"/>
      <c r="H3053" s="4"/>
      <c r="I3053" s="4"/>
      <c r="J3053" s="4"/>
      <c r="K3053" s="4"/>
      <c r="L3053" s="6"/>
      <c r="M3053" s="5"/>
    </row>
    <row r="3054" spans="1:13">
      <c r="A3054" s="48"/>
      <c r="B3054" s="4"/>
      <c r="C3054" s="4"/>
      <c r="D3054" s="6"/>
      <c r="E3054" s="4"/>
      <c r="F3054" s="4"/>
      <c r="G3054" s="4"/>
      <c r="H3054" s="4"/>
      <c r="I3054" s="4"/>
      <c r="J3054" s="4"/>
      <c r="K3054" s="4"/>
      <c r="L3054" s="6"/>
      <c r="M3054" s="5"/>
    </row>
    <row r="3055" spans="1:13">
      <c r="A3055" s="48"/>
      <c r="B3055" s="4"/>
      <c r="C3055" s="4"/>
      <c r="D3055" s="6"/>
      <c r="E3055" s="4"/>
      <c r="F3055" s="4"/>
      <c r="G3055" s="4"/>
      <c r="H3055" s="4"/>
      <c r="I3055" s="4"/>
      <c r="J3055" s="4"/>
      <c r="K3055" s="4"/>
      <c r="L3055" s="6"/>
      <c r="M3055" s="5"/>
    </row>
    <row r="3056" spans="1:13">
      <c r="A3056" s="48"/>
      <c r="B3056" s="4"/>
      <c r="C3056" s="4"/>
      <c r="D3056" s="6"/>
      <c r="E3056" s="4"/>
      <c r="F3056" s="4"/>
      <c r="G3056" s="4"/>
      <c r="H3056" s="4"/>
      <c r="I3056" s="4"/>
      <c r="J3056" s="4"/>
      <c r="K3056" s="4"/>
      <c r="L3056" s="6"/>
      <c r="M3056" s="5"/>
    </row>
    <row r="3057" spans="1:13">
      <c r="A3057" s="48"/>
      <c r="B3057" s="4"/>
      <c r="C3057" s="4"/>
      <c r="D3057" s="6"/>
      <c r="E3057" s="4"/>
      <c r="F3057" s="4"/>
      <c r="G3057" s="4"/>
      <c r="H3057" s="4"/>
      <c r="I3057" s="4"/>
      <c r="J3057" s="4"/>
      <c r="K3057" s="4"/>
      <c r="L3057" s="6"/>
      <c r="M3057" s="5"/>
    </row>
    <row r="3058" spans="1:13">
      <c r="A3058" s="48"/>
      <c r="B3058" s="4"/>
      <c r="C3058" s="4"/>
      <c r="D3058" s="6"/>
      <c r="E3058" s="4"/>
      <c r="F3058" s="4"/>
      <c r="G3058" s="4"/>
      <c r="H3058" s="4"/>
      <c r="I3058" s="4"/>
      <c r="J3058" s="4"/>
      <c r="K3058" s="9"/>
      <c r="L3058" s="10"/>
      <c r="M3058" s="11"/>
    </row>
    <row r="3059" spans="1:13">
      <c r="A3059" s="48"/>
      <c r="B3059" s="4"/>
      <c r="C3059" s="4"/>
      <c r="D3059" s="6"/>
      <c r="E3059" s="4"/>
      <c r="F3059" s="4"/>
      <c r="G3059" s="4"/>
      <c r="H3059" s="4"/>
      <c r="I3059" s="4"/>
      <c r="J3059" s="4"/>
      <c r="K3059" s="4"/>
      <c r="L3059" s="6"/>
      <c r="M3059" s="5"/>
    </row>
    <row r="3060" spans="1:13">
      <c r="A3060" s="48"/>
      <c r="B3060" s="4"/>
      <c r="C3060" s="4"/>
      <c r="D3060" s="6"/>
      <c r="E3060" s="4"/>
      <c r="F3060" s="4"/>
      <c r="G3060" s="4"/>
      <c r="H3060" s="4"/>
      <c r="I3060" s="4"/>
      <c r="J3060" s="4"/>
      <c r="K3060" s="4"/>
      <c r="L3060" s="6"/>
      <c r="M3060" s="5"/>
    </row>
    <row r="3061" spans="1:13">
      <c r="A3061" s="48"/>
      <c r="B3061" s="4"/>
      <c r="C3061" s="4"/>
      <c r="D3061" s="6"/>
      <c r="E3061" s="4"/>
      <c r="F3061" s="4"/>
      <c r="G3061" s="4"/>
      <c r="H3061" s="4"/>
      <c r="I3061" s="4"/>
      <c r="J3061" s="4"/>
      <c r="K3061" s="4"/>
      <c r="L3061" s="6"/>
      <c r="M3061" s="5"/>
    </row>
    <row r="3062" spans="1:13">
      <c r="A3062" s="48"/>
      <c r="B3062" s="4"/>
      <c r="C3062" s="4"/>
      <c r="D3062" s="6"/>
      <c r="E3062" s="4"/>
      <c r="F3062" s="4"/>
      <c r="G3062" s="4"/>
      <c r="H3062" s="4"/>
      <c r="I3062" s="4"/>
      <c r="J3062" s="4"/>
      <c r="K3062" s="4"/>
      <c r="L3062" s="6"/>
      <c r="M3062" s="5"/>
    </row>
    <row r="3063" spans="1:13">
      <c r="A3063" s="48"/>
      <c r="B3063" s="4"/>
      <c r="C3063" s="4"/>
      <c r="D3063" s="6"/>
      <c r="E3063" s="4"/>
      <c r="F3063" s="4"/>
      <c r="G3063" s="4"/>
      <c r="H3063" s="4"/>
      <c r="I3063" s="4"/>
      <c r="J3063" s="4"/>
      <c r="K3063" s="4"/>
      <c r="L3063" s="6"/>
      <c r="M3063" s="5"/>
    </row>
    <row r="3064" spans="1:13">
      <c r="A3064" s="48"/>
      <c r="B3064" s="4"/>
      <c r="C3064" s="4"/>
      <c r="D3064" s="6"/>
      <c r="E3064" s="4"/>
      <c r="F3064" s="4"/>
      <c r="G3064" s="4"/>
      <c r="H3064" s="4"/>
      <c r="I3064" s="4"/>
      <c r="J3064" s="4"/>
      <c r="K3064" s="4"/>
      <c r="L3064" s="6"/>
      <c r="M3064" s="5"/>
    </row>
    <row r="3065" spans="1:13">
      <c r="A3065" s="48"/>
      <c r="B3065" s="4"/>
      <c r="C3065" s="4"/>
      <c r="D3065" s="6"/>
      <c r="E3065" s="4"/>
      <c r="F3065" s="4"/>
      <c r="G3065" s="4"/>
      <c r="H3065" s="4"/>
      <c r="I3065" s="4"/>
      <c r="J3065" s="4"/>
      <c r="K3065" s="4"/>
      <c r="L3065" s="6"/>
      <c r="M3065" s="5"/>
    </row>
    <row r="3066" spans="1:13">
      <c r="A3066" s="48"/>
      <c r="B3066" s="4"/>
      <c r="C3066" s="4"/>
      <c r="D3066" s="6"/>
      <c r="E3066" s="4"/>
      <c r="F3066" s="4"/>
      <c r="G3066" s="4"/>
      <c r="H3066" s="4"/>
      <c r="I3066" s="4"/>
      <c r="J3066" s="4"/>
      <c r="K3066" s="4"/>
      <c r="L3066" s="6"/>
      <c r="M3066" s="5"/>
    </row>
    <row r="3067" spans="1:13">
      <c r="A3067" s="48"/>
      <c r="B3067" s="4"/>
      <c r="C3067" s="4"/>
      <c r="D3067" s="6"/>
      <c r="E3067" s="4"/>
      <c r="F3067" s="4"/>
      <c r="G3067" s="4"/>
      <c r="H3067" s="4"/>
      <c r="I3067" s="4"/>
      <c r="J3067" s="4"/>
      <c r="K3067" s="4"/>
      <c r="L3067" s="6"/>
      <c r="M3067" s="5"/>
    </row>
    <row r="3068" spans="1:13">
      <c r="A3068" s="48"/>
      <c r="B3068" s="4"/>
      <c r="C3068" s="4"/>
      <c r="D3068" s="6"/>
      <c r="E3068" s="4"/>
      <c r="F3068" s="4"/>
      <c r="G3068" s="4"/>
      <c r="H3068" s="4"/>
      <c r="I3068" s="4"/>
      <c r="J3068" s="4"/>
      <c r="K3068" s="4"/>
      <c r="L3068" s="6"/>
      <c r="M3068" s="5"/>
    </row>
    <row r="3069" spans="1:13">
      <c r="A3069" s="48"/>
      <c r="B3069" s="4"/>
      <c r="C3069" s="4"/>
      <c r="D3069" s="6"/>
      <c r="E3069" s="4"/>
      <c r="F3069" s="4"/>
      <c r="G3069" s="4"/>
      <c r="H3069" s="4"/>
      <c r="I3069" s="4"/>
      <c r="J3069" s="4"/>
      <c r="K3069" s="4"/>
      <c r="L3069" s="6"/>
      <c r="M3069" s="5"/>
    </row>
    <row r="3070" spans="1:13">
      <c r="A3070" s="48"/>
      <c r="B3070" s="4"/>
      <c r="C3070" s="4"/>
      <c r="D3070" s="6"/>
      <c r="E3070" s="4"/>
      <c r="F3070" s="4"/>
      <c r="G3070" s="4"/>
      <c r="H3070" s="4"/>
      <c r="I3070" s="4"/>
      <c r="J3070" s="4"/>
      <c r="K3070" s="4"/>
      <c r="L3070" s="6"/>
      <c r="M3070" s="5"/>
    </row>
    <row r="3071" spans="1:13">
      <c r="A3071" s="48"/>
      <c r="B3071" s="4"/>
      <c r="C3071" s="4"/>
      <c r="D3071" s="6"/>
      <c r="E3071" s="4"/>
      <c r="F3071" s="4"/>
      <c r="G3071" s="4"/>
      <c r="H3071" s="4"/>
      <c r="I3071" s="4"/>
      <c r="J3071" s="4"/>
      <c r="K3071" s="4"/>
      <c r="L3071" s="6"/>
      <c r="M3071" s="5"/>
    </row>
    <row r="3072" spans="1:13">
      <c r="A3072" s="48"/>
      <c r="B3072" s="4"/>
      <c r="C3072" s="4"/>
      <c r="D3072" s="6"/>
      <c r="E3072" s="4"/>
      <c r="F3072" s="4"/>
      <c r="G3072" s="4"/>
      <c r="H3072" s="4"/>
      <c r="I3072" s="4"/>
      <c r="J3072" s="4"/>
      <c r="K3072" s="4"/>
      <c r="L3072" s="6"/>
      <c r="M3072" s="5"/>
    </row>
    <row r="3073" spans="1:13">
      <c r="A3073" s="48"/>
      <c r="B3073" s="4"/>
      <c r="C3073" s="4"/>
      <c r="D3073" s="6"/>
      <c r="E3073" s="4"/>
      <c r="F3073" s="4"/>
      <c r="G3073" s="4"/>
      <c r="H3073" s="4"/>
      <c r="I3073" s="4"/>
      <c r="J3073" s="4"/>
      <c r="K3073" s="4"/>
      <c r="L3073" s="6"/>
      <c r="M3073" s="5"/>
    </row>
    <row r="3074" spans="1:13">
      <c r="A3074" s="48"/>
      <c r="B3074" s="4"/>
      <c r="C3074" s="4"/>
      <c r="D3074" s="6"/>
      <c r="E3074" s="4"/>
      <c r="F3074" s="4"/>
      <c r="G3074" s="4"/>
      <c r="H3074" s="4"/>
      <c r="I3074" s="4"/>
      <c r="J3074" s="4"/>
      <c r="K3074" s="4"/>
      <c r="L3074" s="6"/>
      <c r="M3074" s="5"/>
    </row>
    <row r="3075" spans="1:13">
      <c r="A3075" s="48"/>
      <c r="B3075" s="4"/>
      <c r="C3075" s="4"/>
      <c r="D3075" s="6"/>
      <c r="E3075" s="4"/>
      <c r="F3075" s="4"/>
      <c r="G3075" s="4"/>
      <c r="H3075" s="4"/>
      <c r="I3075" s="4"/>
      <c r="J3075" s="4"/>
      <c r="K3075" s="4"/>
      <c r="L3075" s="6"/>
      <c r="M3075" s="5"/>
    </row>
    <row r="3076" spans="1:13">
      <c r="A3076" s="48"/>
      <c r="B3076" s="4"/>
      <c r="C3076" s="4"/>
      <c r="D3076" s="6"/>
      <c r="E3076" s="4"/>
      <c r="F3076" s="4"/>
      <c r="G3076" s="4"/>
      <c r="H3076" s="4"/>
      <c r="I3076" s="4"/>
      <c r="J3076" s="4"/>
      <c r="K3076" s="4"/>
      <c r="L3076" s="6"/>
      <c r="M3076" s="5"/>
    </row>
    <row r="3077" spans="1:13">
      <c r="A3077" s="48"/>
      <c r="B3077" s="4"/>
      <c r="C3077" s="4"/>
      <c r="D3077" s="6"/>
      <c r="E3077" s="4"/>
      <c r="F3077" s="4"/>
      <c r="G3077" s="4"/>
      <c r="H3077" s="4"/>
      <c r="I3077" s="4"/>
      <c r="J3077" s="4"/>
      <c r="K3077" s="4"/>
      <c r="L3077" s="6"/>
      <c r="M3077" s="5"/>
    </row>
    <row r="3078" spans="1:13">
      <c r="A3078" s="48"/>
      <c r="B3078" s="4"/>
      <c r="C3078" s="4"/>
      <c r="D3078" s="6"/>
      <c r="E3078" s="4"/>
      <c r="F3078" s="4"/>
      <c r="G3078" s="4"/>
      <c r="H3078" s="4"/>
      <c r="I3078" s="4"/>
      <c r="J3078" s="4"/>
      <c r="K3078" s="4"/>
      <c r="L3078" s="6"/>
      <c r="M3078" s="5"/>
    </row>
    <row r="3079" spans="1:13">
      <c r="A3079" s="48"/>
      <c r="B3079" s="4"/>
      <c r="C3079" s="4"/>
      <c r="D3079" s="6"/>
      <c r="E3079" s="4"/>
      <c r="F3079" s="4"/>
      <c r="G3079" s="4"/>
      <c r="H3079" s="4"/>
      <c r="I3079" s="4"/>
      <c r="J3079" s="4"/>
      <c r="K3079" s="4"/>
      <c r="L3079" s="6"/>
      <c r="M3079" s="5"/>
    </row>
    <row r="3080" spans="1:13">
      <c r="A3080" s="48"/>
      <c r="B3080" s="4"/>
      <c r="C3080" s="4"/>
      <c r="D3080" s="6"/>
      <c r="E3080" s="4"/>
      <c r="F3080" s="4"/>
      <c r="G3080" s="4"/>
      <c r="H3080" s="4"/>
      <c r="I3080" s="4"/>
      <c r="J3080" s="4"/>
      <c r="K3080" s="4"/>
      <c r="L3080" s="6"/>
      <c r="M3080" s="5"/>
    </row>
    <row r="3081" spans="1:13">
      <c r="A3081" s="48"/>
      <c r="B3081" s="4"/>
      <c r="C3081" s="4"/>
      <c r="D3081" s="6"/>
      <c r="E3081" s="4"/>
      <c r="F3081" s="4"/>
      <c r="G3081" s="4"/>
      <c r="H3081" s="4"/>
      <c r="I3081" s="4"/>
      <c r="J3081" s="4"/>
      <c r="K3081" s="4"/>
      <c r="L3081" s="6"/>
      <c r="M3081" s="5"/>
    </row>
    <row r="3082" spans="1:13">
      <c r="A3082" s="48"/>
      <c r="B3082" s="4"/>
      <c r="C3082" s="4"/>
      <c r="D3082" s="6"/>
      <c r="E3082" s="4"/>
      <c r="F3082" s="4"/>
      <c r="G3082" s="4"/>
      <c r="H3082" s="4"/>
      <c r="I3082" s="4"/>
      <c r="J3082" s="4"/>
      <c r="K3082" s="4"/>
      <c r="L3082" s="6"/>
      <c r="M3082" s="5"/>
    </row>
    <row r="3083" spans="1:13">
      <c r="A3083" s="48"/>
      <c r="B3083" s="4"/>
      <c r="C3083" s="4"/>
      <c r="D3083" s="6"/>
      <c r="E3083" s="4"/>
      <c r="F3083" s="4"/>
      <c r="G3083" s="4"/>
      <c r="H3083" s="4"/>
      <c r="I3083" s="4"/>
      <c r="J3083" s="4"/>
      <c r="K3083" s="4"/>
      <c r="L3083" s="6"/>
      <c r="M3083" s="5"/>
    </row>
    <row r="3084" spans="1:13">
      <c r="A3084" s="48"/>
      <c r="B3084" s="4"/>
      <c r="C3084" s="4"/>
      <c r="D3084" s="6"/>
      <c r="E3084" s="4"/>
      <c r="F3084" s="4"/>
      <c r="G3084" s="4"/>
      <c r="H3084" s="4"/>
      <c r="I3084" s="4"/>
      <c r="J3084" s="4"/>
      <c r="K3084" s="4"/>
      <c r="L3084" s="6"/>
      <c r="M3084" s="5"/>
    </row>
    <row r="3085" spans="1:13">
      <c r="A3085" s="48"/>
      <c r="B3085" s="4"/>
      <c r="C3085" s="4"/>
      <c r="D3085" s="6"/>
      <c r="E3085" s="4"/>
      <c r="F3085" s="4"/>
      <c r="G3085" s="4"/>
      <c r="H3085" s="4"/>
      <c r="I3085" s="4"/>
      <c r="J3085" s="4"/>
      <c r="K3085" s="9"/>
      <c r="L3085" s="10"/>
      <c r="M3085" s="11"/>
    </row>
    <row r="3086" spans="1:13">
      <c r="A3086" s="48"/>
      <c r="B3086" s="4"/>
      <c r="C3086" s="4"/>
      <c r="D3086" s="6"/>
      <c r="E3086" s="4"/>
      <c r="F3086" s="4"/>
      <c r="G3086" s="4"/>
      <c r="H3086" s="4"/>
      <c r="I3086" s="4"/>
      <c r="J3086" s="4"/>
      <c r="K3086" s="4"/>
      <c r="L3086" s="6"/>
      <c r="M3086" s="5"/>
    </row>
    <row r="3087" spans="1:13">
      <c r="A3087" s="48"/>
      <c r="B3087" s="4"/>
      <c r="C3087" s="4"/>
      <c r="D3087" s="6"/>
      <c r="E3087" s="4"/>
      <c r="F3087" s="4"/>
      <c r="G3087" s="4"/>
      <c r="H3087" s="4"/>
      <c r="I3087" s="4"/>
      <c r="J3087" s="4"/>
      <c r="K3087" s="4"/>
      <c r="L3087" s="6"/>
      <c r="M3087" s="5"/>
    </row>
    <row r="3088" spans="1:13">
      <c r="A3088" s="48"/>
      <c r="B3088" s="4"/>
      <c r="C3088" s="4"/>
      <c r="D3088" s="6"/>
      <c r="E3088" s="4"/>
      <c r="F3088" s="4"/>
      <c r="G3088" s="4"/>
      <c r="H3088" s="4"/>
      <c r="I3088" s="4"/>
      <c r="J3088" s="4"/>
      <c r="K3088" s="4"/>
      <c r="L3088" s="6"/>
      <c r="M3088" s="5"/>
    </row>
    <row r="3089" spans="1:13">
      <c r="A3089" s="48"/>
      <c r="B3089" s="4"/>
      <c r="C3089" s="4"/>
      <c r="D3089" s="6"/>
      <c r="E3089" s="4"/>
      <c r="F3089" s="4"/>
      <c r="G3089" s="4"/>
      <c r="H3089" s="4"/>
      <c r="I3089" s="4"/>
      <c r="J3089" s="4"/>
      <c r="K3089" s="4"/>
      <c r="L3089" s="6"/>
      <c r="M3089" s="5"/>
    </row>
    <row r="3090" spans="1:13">
      <c r="A3090" s="48"/>
      <c r="B3090" s="4"/>
      <c r="C3090" s="4"/>
      <c r="D3090" s="6"/>
      <c r="E3090" s="4"/>
      <c r="F3090" s="4"/>
      <c r="G3090" s="4"/>
      <c r="H3090" s="4"/>
      <c r="I3090" s="4"/>
      <c r="J3090" s="4"/>
      <c r="K3090" s="4"/>
      <c r="L3090" s="6"/>
      <c r="M3090" s="5"/>
    </row>
    <row r="3091" spans="1:13">
      <c r="A3091" s="48"/>
      <c r="B3091" s="4"/>
      <c r="C3091" s="4"/>
      <c r="D3091" s="6"/>
      <c r="E3091" s="4"/>
      <c r="F3091" s="4"/>
      <c r="G3091" s="4"/>
      <c r="H3091" s="4"/>
      <c r="I3091" s="4"/>
      <c r="J3091" s="4"/>
      <c r="K3091" s="4"/>
      <c r="L3091" s="6"/>
      <c r="M3091" s="5"/>
    </row>
    <row r="3092" spans="1:13">
      <c r="A3092" s="48"/>
      <c r="B3092" s="4"/>
      <c r="C3092" s="4"/>
      <c r="D3092" s="6"/>
      <c r="E3092" s="4"/>
      <c r="F3092" s="4"/>
      <c r="G3092" s="4"/>
      <c r="H3092" s="4"/>
      <c r="I3092" s="4"/>
      <c r="J3092" s="4"/>
      <c r="K3092" s="4"/>
      <c r="L3092" s="6"/>
      <c r="M3092" s="5"/>
    </row>
    <row r="3093" spans="1:13">
      <c r="A3093" s="48"/>
      <c r="B3093" s="4"/>
      <c r="C3093" s="4"/>
      <c r="D3093" s="6"/>
      <c r="E3093" s="4"/>
      <c r="F3093" s="4"/>
      <c r="G3093" s="4"/>
      <c r="H3093" s="4"/>
      <c r="I3093" s="4"/>
      <c r="J3093" s="4"/>
      <c r="K3093" s="9"/>
      <c r="L3093" s="10"/>
      <c r="M3093" s="11"/>
    </row>
    <row r="3094" spans="1:13">
      <c r="A3094" s="48"/>
      <c r="B3094" s="4"/>
      <c r="C3094" s="4"/>
      <c r="D3094" s="6"/>
      <c r="E3094" s="4"/>
      <c r="F3094" s="4"/>
      <c r="G3094" s="4"/>
      <c r="H3094" s="4"/>
      <c r="I3094" s="4"/>
      <c r="J3094" s="4"/>
      <c r="K3094" s="4"/>
      <c r="L3094" s="6"/>
      <c r="M3094" s="5"/>
    </row>
    <row r="3095" spans="1:13">
      <c r="A3095" s="48"/>
      <c r="B3095" s="4"/>
      <c r="C3095" s="4"/>
      <c r="D3095" s="6"/>
      <c r="E3095" s="4"/>
      <c r="F3095" s="4"/>
      <c r="G3095" s="4"/>
      <c r="H3095" s="4"/>
      <c r="I3095" s="4"/>
      <c r="J3095" s="4"/>
      <c r="K3095" s="4"/>
      <c r="L3095" s="6"/>
      <c r="M3095" s="5"/>
    </row>
    <row r="3096" spans="1:13">
      <c r="A3096" s="48"/>
      <c r="B3096" s="4"/>
      <c r="C3096" s="4"/>
      <c r="D3096" s="6"/>
      <c r="E3096" s="4"/>
      <c r="F3096" s="4"/>
      <c r="G3096" s="4"/>
      <c r="H3096" s="4"/>
      <c r="I3096" s="4"/>
      <c r="J3096" s="4"/>
      <c r="K3096" s="4"/>
      <c r="L3096" s="6"/>
      <c r="M3096" s="5"/>
    </row>
    <row r="3097" spans="1:13">
      <c r="A3097" s="48"/>
      <c r="B3097" s="4"/>
      <c r="C3097" s="4"/>
      <c r="D3097" s="6"/>
      <c r="E3097" s="4"/>
      <c r="F3097" s="4"/>
      <c r="G3097" s="4"/>
      <c r="H3097" s="4"/>
      <c r="I3097" s="4"/>
      <c r="J3097" s="4"/>
      <c r="K3097" s="4"/>
      <c r="L3097" s="6"/>
      <c r="M3097" s="5"/>
    </row>
    <row r="3098" spans="1:13">
      <c r="A3098" s="48"/>
      <c r="B3098" s="4"/>
      <c r="C3098" s="4"/>
      <c r="D3098" s="6"/>
      <c r="E3098" s="4"/>
      <c r="F3098" s="4"/>
      <c r="G3098" s="4"/>
      <c r="H3098" s="4"/>
      <c r="I3098" s="4"/>
      <c r="J3098" s="4"/>
      <c r="K3098" s="4"/>
      <c r="L3098" s="6"/>
      <c r="M3098" s="5"/>
    </row>
    <row r="3099" spans="1:13">
      <c r="A3099" s="48"/>
      <c r="B3099" s="4"/>
      <c r="C3099" s="4"/>
      <c r="D3099" s="6"/>
      <c r="E3099" s="4"/>
      <c r="F3099" s="4"/>
      <c r="G3099" s="4"/>
      <c r="H3099" s="4"/>
      <c r="I3099" s="4"/>
      <c r="J3099" s="4"/>
      <c r="K3099" s="4"/>
      <c r="L3099" s="6"/>
      <c r="M3099" s="5"/>
    </row>
    <row r="3100" spans="1:13">
      <c r="A3100" s="48"/>
      <c r="B3100" s="4"/>
      <c r="C3100" s="4"/>
      <c r="D3100" s="6"/>
      <c r="E3100" s="4"/>
      <c r="F3100" s="4"/>
      <c r="G3100" s="4"/>
      <c r="H3100" s="4"/>
      <c r="I3100" s="4"/>
      <c r="J3100" s="4"/>
      <c r="K3100" s="4"/>
      <c r="L3100" s="6"/>
      <c r="M3100" s="5"/>
    </row>
    <row r="3101" spans="1:13">
      <c r="A3101" s="48"/>
      <c r="B3101" s="4"/>
      <c r="C3101" s="4"/>
      <c r="D3101" s="6"/>
      <c r="E3101" s="4"/>
      <c r="F3101" s="4"/>
      <c r="G3101" s="4"/>
      <c r="H3101" s="4"/>
      <c r="I3101" s="4"/>
      <c r="J3101" s="4"/>
      <c r="K3101" s="4"/>
      <c r="L3101" s="6"/>
      <c r="M3101" s="5"/>
    </row>
    <row r="3102" spans="1:13">
      <c r="A3102" s="48"/>
      <c r="B3102" s="4"/>
      <c r="C3102" s="4"/>
      <c r="D3102" s="6"/>
      <c r="E3102" s="4"/>
      <c r="F3102" s="4"/>
      <c r="G3102" s="4"/>
      <c r="H3102" s="4"/>
      <c r="I3102" s="4"/>
      <c r="J3102" s="4"/>
      <c r="K3102" s="4"/>
      <c r="L3102" s="6"/>
      <c r="M3102" s="5"/>
    </row>
    <row r="3103" spans="1:13">
      <c r="A3103" s="48"/>
      <c r="B3103" s="4"/>
      <c r="C3103" s="4"/>
      <c r="D3103" s="6"/>
      <c r="E3103" s="4"/>
      <c r="F3103" s="4"/>
      <c r="G3103" s="4"/>
      <c r="H3103" s="4"/>
      <c r="I3103" s="4"/>
      <c r="J3103" s="4"/>
      <c r="K3103" s="4"/>
      <c r="L3103" s="6"/>
      <c r="M3103" s="5"/>
    </row>
    <row r="3104" spans="1:13">
      <c r="A3104" s="48"/>
      <c r="B3104" s="4"/>
      <c r="C3104" s="4"/>
      <c r="D3104" s="6"/>
      <c r="E3104" s="4"/>
      <c r="F3104" s="4"/>
      <c r="G3104" s="4"/>
      <c r="H3104" s="4"/>
      <c r="I3104" s="4"/>
      <c r="J3104" s="4"/>
      <c r="K3104" s="4"/>
      <c r="L3104" s="6"/>
      <c r="M3104" s="5"/>
    </row>
    <row r="3105" spans="1:13">
      <c r="A3105" s="48"/>
      <c r="B3105" s="4"/>
      <c r="C3105" s="4"/>
      <c r="D3105" s="6"/>
      <c r="E3105" s="4"/>
      <c r="F3105" s="4"/>
      <c r="G3105" s="4"/>
      <c r="H3105" s="4"/>
      <c r="I3105" s="4"/>
      <c r="J3105" s="4"/>
      <c r="K3105" s="4"/>
      <c r="L3105" s="6"/>
      <c r="M3105" s="5"/>
    </row>
    <row r="3106" spans="1:13">
      <c r="A3106" s="48"/>
      <c r="B3106" s="4"/>
      <c r="C3106" s="4"/>
      <c r="D3106" s="6"/>
      <c r="E3106" s="4"/>
      <c r="F3106" s="4"/>
      <c r="G3106" s="4"/>
      <c r="H3106" s="4"/>
      <c r="I3106" s="4"/>
      <c r="J3106" s="4"/>
      <c r="K3106" s="4"/>
      <c r="L3106" s="6"/>
      <c r="M3106" s="5"/>
    </row>
    <row r="3107" spans="1:13">
      <c r="A3107" s="48"/>
      <c r="B3107" s="4"/>
      <c r="C3107" s="4"/>
      <c r="D3107" s="6"/>
      <c r="E3107" s="4"/>
      <c r="F3107" s="4"/>
      <c r="G3107" s="4"/>
      <c r="H3107" s="4"/>
      <c r="I3107" s="4"/>
      <c r="J3107" s="4"/>
      <c r="K3107" s="4"/>
      <c r="L3107" s="6"/>
      <c r="M3107" s="5"/>
    </row>
    <row r="3108" spans="1:13">
      <c r="A3108" s="48"/>
      <c r="B3108" s="4"/>
      <c r="C3108" s="4"/>
      <c r="D3108" s="6"/>
      <c r="E3108" s="4"/>
      <c r="F3108" s="4"/>
      <c r="G3108" s="4"/>
      <c r="H3108" s="4"/>
      <c r="I3108" s="4"/>
      <c r="J3108" s="4"/>
      <c r="K3108" s="4"/>
      <c r="L3108" s="6"/>
      <c r="M3108" s="5"/>
    </row>
    <row r="3109" spans="1:13">
      <c r="A3109" s="48"/>
      <c r="B3109" s="4"/>
      <c r="C3109" s="4"/>
      <c r="D3109" s="6"/>
      <c r="E3109" s="4"/>
      <c r="F3109" s="4"/>
      <c r="G3109" s="4"/>
      <c r="H3109" s="4"/>
      <c r="I3109" s="4"/>
      <c r="J3109" s="4"/>
      <c r="K3109" s="9"/>
      <c r="L3109" s="10"/>
      <c r="M3109" s="11"/>
    </row>
    <row r="3110" spans="1:13">
      <c r="A3110" s="48"/>
      <c r="B3110" s="4"/>
      <c r="C3110" s="4"/>
      <c r="D3110" s="6"/>
      <c r="E3110" s="4"/>
      <c r="F3110" s="4"/>
      <c r="G3110" s="4"/>
      <c r="H3110" s="4"/>
      <c r="I3110" s="4"/>
      <c r="J3110" s="4"/>
      <c r="K3110" s="4"/>
      <c r="L3110" s="6"/>
      <c r="M3110" s="5"/>
    </row>
    <row r="3111" spans="1:13">
      <c r="A3111" s="48"/>
      <c r="B3111" s="4"/>
      <c r="C3111" s="4"/>
      <c r="D3111" s="6"/>
      <c r="E3111" s="4"/>
      <c r="F3111" s="4"/>
      <c r="G3111" s="4"/>
      <c r="H3111" s="4"/>
      <c r="I3111" s="4"/>
      <c r="J3111" s="4"/>
      <c r="K3111" s="4"/>
      <c r="L3111" s="6"/>
      <c r="M3111" s="5"/>
    </row>
    <row r="3112" spans="1:13">
      <c r="A3112" s="48"/>
      <c r="B3112" s="4"/>
      <c r="C3112" s="4"/>
      <c r="D3112" s="6"/>
      <c r="E3112" s="4"/>
      <c r="F3112" s="4"/>
      <c r="G3112" s="4"/>
      <c r="H3112" s="4"/>
      <c r="I3112" s="4"/>
      <c r="J3112" s="4"/>
      <c r="K3112" s="4"/>
      <c r="L3112" s="6"/>
      <c r="M3112" s="5"/>
    </row>
    <row r="3113" spans="1:13">
      <c r="A3113" s="48"/>
      <c r="B3113" s="4"/>
      <c r="C3113" s="4"/>
      <c r="D3113" s="6"/>
      <c r="E3113" s="4"/>
      <c r="F3113" s="4"/>
      <c r="G3113" s="4"/>
      <c r="H3113" s="4"/>
      <c r="I3113" s="4"/>
      <c r="J3113" s="4"/>
      <c r="K3113" s="4"/>
      <c r="L3113" s="6"/>
      <c r="M3113" s="5"/>
    </row>
    <row r="3114" spans="1:13">
      <c r="A3114" s="48"/>
      <c r="B3114" s="4"/>
      <c r="C3114" s="4"/>
      <c r="D3114" s="6"/>
      <c r="E3114" s="4"/>
      <c r="F3114" s="4"/>
      <c r="G3114" s="4"/>
      <c r="H3114" s="4"/>
      <c r="I3114" s="4"/>
      <c r="J3114" s="4"/>
      <c r="K3114" s="4"/>
      <c r="L3114" s="6"/>
      <c r="M3114" s="5"/>
    </row>
    <row r="3115" spans="1:13">
      <c r="A3115" s="48"/>
      <c r="B3115" s="4"/>
      <c r="C3115" s="4"/>
      <c r="D3115" s="6"/>
      <c r="E3115" s="4"/>
      <c r="F3115" s="4"/>
      <c r="G3115" s="4"/>
      <c r="H3115" s="4"/>
      <c r="I3115" s="4"/>
      <c r="J3115" s="4"/>
      <c r="K3115" s="4"/>
      <c r="L3115" s="6"/>
      <c r="M3115" s="5"/>
    </row>
    <row r="3116" spans="1:13">
      <c r="A3116" s="48"/>
      <c r="B3116" s="4"/>
      <c r="C3116" s="4"/>
      <c r="D3116" s="6"/>
      <c r="E3116" s="4"/>
      <c r="F3116" s="4"/>
      <c r="G3116" s="4"/>
      <c r="H3116" s="4"/>
      <c r="I3116" s="4"/>
      <c r="J3116" s="4"/>
      <c r="K3116" s="4"/>
      <c r="L3116" s="6"/>
      <c r="M3116" s="5"/>
    </row>
    <row r="3117" spans="1:13">
      <c r="A3117" s="48"/>
      <c r="B3117" s="4"/>
      <c r="C3117" s="4"/>
      <c r="D3117" s="6"/>
      <c r="E3117" s="4"/>
      <c r="F3117" s="4"/>
      <c r="G3117" s="4"/>
      <c r="H3117" s="4"/>
      <c r="I3117" s="4"/>
      <c r="J3117" s="4"/>
      <c r="K3117" s="9"/>
      <c r="L3117" s="10"/>
      <c r="M3117" s="11"/>
    </row>
    <row r="3118" spans="1:13">
      <c r="A3118" s="48"/>
      <c r="B3118" s="4"/>
      <c r="C3118" s="4"/>
      <c r="D3118" s="6"/>
      <c r="E3118" s="4"/>
      <c r="F3118" s="4"/>
      <c r="G3118" s="4"/>
      <c r="H3118" s="4"/>
      <c r="I3118" s="4"/>
      <c r="J3118" s="4"/>
      <c r="K3118" s="4"/>
      <c r="L3118" s="6"/>
      <c r="M3118" s="5"/>
    </row>
    <row r="3119" spans="1:13">
      <c r="A3119" s="48"/>
      <c r="B3119" s="4"/>
      <c r="C3119" s="4"/>
      <c r="D3119" s="6"/>
      <c r="E3119" s="4"/>
      <c r="F3119" s="4"/>
      <c r="G3119" s="4"/>
      <c r="H3119" s="4"/>
      <c r="I3119" s="4"/>
      <c r="J3119" s="4"/>
      <c r="K3119" s="9"/>
      <c r="L3119" s="10"/>
      <c r="M3119" s="11"/>
    </row>
    <row r="3120" spans="1:13">
      <c r="A3120" s="48"/>
      <c r="B3120" s="4"/>
      <c r="C3120" s="4"/>
      <c r="D3120" s="6"/>
      <c r="E3120" s="4"/>
      <c r="F3120" s="4"/>
      <c r="G3120" s="4"/>
      <c r="H3120" s="4"/>
      <c r="I3120" s="4"/>
      <c r="J3120" s="4"/>
      <c r="K3120" s="4"/>
      <c r="L3120" s="6"/>
      <c r="M3120" s="5"/>
    </row>
    <row r="3121" spans="1:13">
      <c r="A3121" s="48"/>
      <c r="B3121" s="4"/>
      <c r="C3121" s="4"/>
      <c r="D3121" s="6"/>
      <c r="E3121" s="4"/>
      <c r="F3121" s="4"/>
      <c r="G3121" s="4"/>
      <c r="H3121" s="4"/>
      <c r="I3121" s="4"/>
      <c r="J3121" s="4"/>
      <c r="K3121" s="4"/>
      <c r="L3121" s="6"/>
      <c r="M3121" s="5"/>
    </row>
    <row r="3122" spans="1:13">
      <c r="A3122" s="48"/>
      <c r="B3122" s="4"/>
      <c r="C3122" s="4"/>
      <c r="D3122" s="6"/>
      <c r="E3122" s="4"/>
      <c r="F3122" s="4"/>
      <c r="G3122" s="4"/>
      <c r="H3122" s="4"/>
      <c r="I3122" s="4"/>
      <c r="J3122" s="4"/>
      <c r="K3122" s="4"/>
      <c r="L3122" s="6"/>
      <c r="M3122" s="5"/>
    </row>
    <row r="3123" spans="1:13">
      <c r="A3123" s="48"/>
      <c r="B3123" s="4"/>
      <c r="C3123" s="4"/>
      <c r="D3123" s="6"/>
      <c r="E3123" s="4"/>
      <c r="F3123" s="4"/>
      <c r="G3123" s="4"/>
      <c r="H3123" s="4"/>
      <c r="I3123" s="4"/>
      <c r="J3123" s="4"/>
      <c r="K3123" s="4"/>
      <c r="L3123" s="6"/>
      <c r="M3123" s="5"/>
    </row>
    <row r="3124" spans="1:13">
      <c r="A3124" s="48"/>
      <c r="B3124" s="4"/>
      <c r="C3124" s="4"/>
      <c r="D3124" s="6"/>
      <c r="E3124" s="4"/>
      <c r="F3124" s="4"/>
      <c r="G3124" s="4"/>
      <c r="H3124" s="4"/>
      <c r="I3124" s="4"/>
      <c r="J3124" s="4"/>
      <c r="K3124" s="4"/>
      <c r="L3124" s="6"/>
      <c r="M3124" s="5"/>
    </row>
    <row r="3125" spans="1:13">
      <c r="A3125" s="48"/>
      <c r="B3125" s="4"/>
      <c r="C3125" s="4"/>
      <c r="D3125" s="6"/>
      <c r="E3125" s="4"/>
      <c r="F3125" s="4"/>
      <c r="G3125" s="4"/>
      <c r="H3125" s="4"/>
      <c r="I3125" s="4"/>
      <c r="J3125" s="4"/>
      <c r="K3125" s="4"/>
      <c r="L3125" s="6"/>
      <c r="M3125" s="5"/>
    </row>
    <row r="3126" spans="1:13">
      <c r="A3126" s="48"/>
      <c r="B3126" s="4"/>
      <c r="C3126" s="4"/>
      <c r="D3126" s="6"/>
      <c r="E3126" s="4"/>
      <c r="F3126" s="4"/>
      <c r="G3126" s="4"/>
      <c r="H3126" s="4"/>
      <c r="I3126" s="4"/>
      <c r="J3126" s="4"/>
      <c r="K3126" s="4"/>
      <c r="L3126" s="6"/>
      <c r="M3126" s="5"/>
    </row>
    <row r="3127" spans="1:13">
      <c r="A3127" s="48"/>
      <c r="B3127" s="4"/>
      <c r="C3127" s="4"/>
      <c r="D3127" s="6"/>
      <c r="E3127" s="4"/>
      <c r="F3127" s="4"/>
      <c r="G3127" s="4"/>
      <c r="H3127" s="4"/>
      <c r="I3127" s="4"/>
      <c r="J3127" s="4"/>
      <c r="K3127" s="9"/>
      <c r="L3127" s="10"/>
      <c r="M3127" s="11"/>
    </row>
    <row r="3128" spans="1:13">
      <c r="A3128" s="48"/>
      <c r="B3128" s="4"/>
      <c r="C3128" s="4"/>
      <c r="D3128" s="6"/>
      <c r="E3128" s="4"/>
      <c r="F3128" s="4"/>
      <c r="G3128" s="4"/>
      <c r="H3128" s="4"/>
      <c r="I3128" s="4"/>
      <c r="J3128" s="4"/>
      <c r="K3128" s="4"/>
      <c r="L3128" s="6"/>
      <c r="M3128" s="5"/>
    </row>
    <row r="3129" spans="1:13">
      <c r="A3129" s="48"/>
      <c r="B3129" s="4"/>
      <c r="C3129" s="4"/>
      <c r="D3129" s="6"/>
      <c r="E3129" s="4"/>
      <c r="F3129" s="4"/>
      <c r="G3129" s="4"/>
      <c r="H3129" s="4"/>
      <c r="I3129" s="4"/>
      <c r="J3129" s="4"/>
      <c r="K3129" s="9"/>
      <c r="L3129" s="10"/>
      <c r="M3129" s="11"/>
    </row>
    <row r="3130" spans="1:13">
      <c r="A3130" s="48"/>
      <c r="B3130" s="4"/>
      <c r="C3130" s="4"/>
      <c r="D3130" s="6"/>
      <c r="E3130" s="4"/>
      <c r="F3130" s="4"/>
      <c r="G3130" s="4"/>
      <c r="H3130" s="4"/>
      <c r="I3130" s="4"/>
      <c r="J3130" s="4"/>
      <c r="K3130" s="4"/>
      <c r="L3130" s="6"/>
      <c r="M3130" s="5"/>
    </row>
    <row r="3131" spans="1:13">
      <c r="A3131" s="48"/>
      <c r="B3131" s="4"/>
      <c r="C3131" s="4"/>
      <c r="D3131" s="6"/>
      <c r="E3131" s="4"/>
      <c r="F3131" s="4"/>
      <c r="G3131" s="4"/>
      <c r="H3131" s="4"/>
      <c r="I3131" s="4"/>
      <c r="J3131" s="4"/>
      <c r="K3131" s="4"/>
      <c r="L3131" s="6"/>
      <c r="M3131" s="5"/>
    </row>
    <row r="3132" spans="1:13">
      <c r="A3132" s="48"/>
      <c r="B3132" s="4"/>
      <c r="C3132" s="4"/>
      <c r="D3132" s="6"/>
      <c r="E3132" s="4"/>
      <c r="F3132" s="4"/>
      <c r="G3132" s="4"/>
      <c r="H3132" s="4"/>
      <c r="I3132" s="4"/>
      <c r="J3132" s="4"/>
      <c r="K3132" s="4"/>
      <c r="L3132" s="6"/>
      <c r="M3132" s="5"/>
    </row>
    <row r="3133" spans="1:13">
      <c r="A3133" s="48"/>
      <c r="B3133" s="4"/>
      <c r="C3133" s="4"/>
      <c r="D3133" s="6"/>
      <c r="E3133" s="4"/>
      <c r="F3133" s="4"/>
      <c r="G3133" s="4"/>
      <c r="H3133" s="4"/>
      <c r="I3133" s="4"/>
      <c r="J3133" s="4"/>
      <c r="K3133" s="4"/>
      <c r="L3133" s="6"/>
      <c r="M3133" s="5"/>
    </row>
    <row r="3134" spans="1:13">
      <c r="A3134" s="48"/>
      <c r="B3134" s="4"/>
      <c r="C3134" s="4"/>
      <c r="D3134" s="6"/>
      <c r="E3134" s="4"/>
      <c r="F3134" s="4"/>
      <c r="G3134" s="4"/>
      <c r="H3134" s="4"/>
      <c r="I3134" s="4"/>
      <c r="J3134" s="4"/>
      <c r="K3134" s="4"/>
      <c r="L3134" s="6"/>
      <c r="M3134" s="5"/>
    </row>
    <row r="3135" spans="1:13">
      <c r="A3135" s="48"/>
      <c r="B3135" s="4"/>
      <c r="C3135" s="4"/>
      <c r="D3135" s="6"/>
      <c r="E3135" s="4"/>
      <c r="F3135" s="4"/>
      <c r="G3135" s="4"/>
      <c r="H3135" s="4"/>
      <c r="I3135" s="4"/>
      <c r="J3135" s="4"/>
      <c r="K3135" s="4"/>
      <c r="L3135" s="6"/>
      <c r="M3135" s="5"/>
    </row>
    <row r="3136" spans="1:13">
      <c r="A3136" s="48"/>
      <c r="B3136" s="4"/>
      <c r="C3136" s="4"/>
      <c r="D3136" s="6"/>
      <c r="E3136" s="4"/>
      <c r="F3136" s="4"/>
      <c r="G3136" s="4"/>
      <c r="H3136" s="4"/>
      <c r="I3136" s="4"/>
      <c r="J3136" s="4"/>
      <c r="K3136" s="4"/>
      <c r="L3136" s="6"/>
      <c r="M3136" s="5"/>
    </row>
    <row r="3137" spans="1:13">
      <c r="A3137" s="48"/>
      <c r="B3137" s="4"/>
      <c r="C3137" s="4"/>
      <c r="D3137" s="6"/>
      <c r="E3137" s="4"/>
      <c r="F3137" s="4"/>
      <c r="G3137" s="4"/>
      <c r="H3137" s="4"/>
      <c r="I3137" s="4"/>
      <c r="J3137" s="4"/>
      <c r="K3137" s="4"/>
      <c r="L3137" s="6"/>
      <c r="M3137" s="5"/>
    </row>
    <row r="3138" spans="1:13">
      <c r="A3138" s="48"/>
      <c r="B3138" s="4"/>
      <c r="C3138" s="4"/>
      <c r="D3138" s="6"/>
      <c r="E3138" s="4"/>
      <c r="F3138" s="4"/>
      <c r="G3138" s="4"/>
      <c r="H3138" s="4"/>
      <c r="I3138" s="4"/>
      <c r="J3138" s="4"/>
      <c r="K3138" s="4"/>
      <c r="L3138" s="6"/>
      <c r="M3138" s="5"/>
    </row>
    <row r="3139" spans="1:13">
      <c r="A3139" s="48"/>
      <c r="B3139" s="4"/>
      <c r="C3139" s="4"/>
      <c r="D3139" s="6"/>
      <c r="E3139" s="4"/>
      <c r="F3139" s="4"/>
      <c r="G3139" s="4"/>
      <c r="H3139" s="4"/>
      <c r="I3139" s="4"/>
      <c r="J3139" s="4"/>
      <c r="K3139" s="4"/>
      <c r="L3139" s="6"/>
      <c r="M3139" s="5"/>
    </row>
    <row r="3140" spans="1:13">
      <c r="A3140" s="48"/>
      <c r="B3140" s="4"/>
      <c r="C3140" s="4"/>
      <c r="D3140" s="6"/>
      <c r="E3140" s="4"/>
      <c r="F3140" s="4"/>
      <c r="G3140" s="4"/>
      <c r="H3140" s="4"/>
      <c r="I3140" s="4"/>
      <c r="J3140" s="4"/>
      <c r="K3140" s="4"/>
      <c r="L3140" s="6"/>
      <c r="M3140" s="5"/>
    </row>
    <row r="3141" spans="1:13">
      <c r="A3141" s="48"/>
      <c r="B3141" s="4"/>
      <c r="C3141" s="4"/>
      <c r="D3141" s="6"/>
      <c r="E3141" s="4"/>
      <c r="F3141" s="4"/>
      <c r="G3141" s="4"/>
      <c r="H3141" s="4"/>
      <c r="I3141" s="4"/>
      <c r="J3141" s="4"/>
      <c r="K3141" s="4"/>
      <c r="L3141" s="6"/>
      <c r="M3141" s="5"/>
    </row>
    <row r="3142" spans="1:13">
      <c r="A3142" s="48"/>
      <c r="B3142" s="4"/>
      <c r="C3142" s="4"/>
      <c r="D3142" s="6"/>
      <c r="E3142" s="4"/>
      <c r="F3142" s="4"/>
      <c r="G3142" s="4"/>
      <c r="H3142" s="4"/>
      <c r="I3142" s="4"/>
      <c r="J3142" s="4"/>
      <c r="K3142" s="4"/>
      <c r="L3142" s="6"/>
      <c r="M3142" s="5"/>
    </row>
    <row r="3143" spans="1:13">
      <c r="A3143" s="48"/>
      <c r="B3143" s="4"/>
      <c r="C3143" s="4"/>
      <c r="D3143" s="6"/>
      <c r="E3143" s="4"/>
      <c r="F3143" s="4"/>
      <c r="G3143" s="4"/>
      <c r="H3143" s="4"/>
      <c r="I3143" s="4"/>
      <c r="J3143" s="4"/>
      <c r="K3143" s="4"/>
      <c r="L3143" s="6"/>
      <c r="M3143" s="5"/>
    </row>
    <row r="3144" spans="1:13">
      <c r="A3144" s="48"/>
      <c r="B3144" s="4"/>
      <c r="C3144" s="4"/>
      <c r="D3144" s="6"/>
      <c r="E3144" s="4"/>
      <c r="F3144" s="4"/>
      <c r="G3144" s="4"/>
      <c r="H3144" s="4"/>
      <c r="I3144" s="4"/>
      <c r="J3144" s="4"/>
      <c r="K3144" s="4"/>
      <c r="L3144" s="6"/>
      <c r="M3144" s="5"/>
    </row>
    <row r="3145" spans="1:13">
      <c r="A3145" s="48"/>
      <c r="B3145" s="4"/>
      <c r="C3145" s="4"/>
      <c r="D3145" s="6"/>
      <c r="E3145" s="4"/>
      <c r="F3145" s="4"/>
      <c r="G3145" s="4"/>
      <c r="H3145" s="4"/>
      <c r="I3145" s="4"/>
      <c r="J3145" s="4"/>
      <c r="K3145" s="4"/>
      <c r="L3145" s="6"/>
      <c r="M3145" s="5"/>
    </row>
    <row r="3146" spans="1:13">
      <c r="A3146" s="48"/>
      <c r="B3146" s="4"/>
      <c r="C3146" s="4"/>
      <c r="D3146" s="6"/>
      <c r="E3146" s="4"/>
      <c r="F3146" s="4"/>
      <c r="G3146" s="4"/>
      <c r="H3146" s="4"/>
      <c r="I3146" s="4"/>
      <c r="J3146" s="4"/>
      <c r="K3146" s="4"/>
      <c r="L3146" s="6"/>
      <c r="M3146" s="5"/>
    </row>
    <row r="3147" spans="1:13">
      <c r="A3147" s="48"/>
      <c r="B3147" s="4"/>
      <c r="C3147" s="4"/>
      <c r="D3147" s="6"/>
      <c r="E3147" s="4"/>
      <c r="F3147" s="4"/>
      <c r="G3147" s="4"/>
      <c r="H3147" s="4"/>
      <c r="I3147" s="4"/>
      <c r="J3147" s="4"/>
      <c r="K3147" s="4"/>
      <c r="L3147" s="6"/>
      <c r="M3147" s="5"/>
    </row>
    <row r="3148" spans="1:13">
      <c r="A3148" s="48"/>
      <c r="B3148" s="4"/>
      <c r="C3148" s="4"/>
      <c r="D3148" s="6"/>
      <c r="E3148" s="4"/>
      <c r="F3148" s="4"/>
      <c r="G3148" s="4"/>
      <c r="H3148" s="4"/>
      <c r="I3148" s="4"/>
      <c r="J3148" s="4"/>
      <c r="K3148" s="4"/>
      <c r="L3148" s="6"/>
      <c r="M3148" s="5"/>
    </row>
    <row r="3149" spans="1:13">
      <c r="A3149" s="48"/>
      <c r="B3149" s="4"/>
      <c r="C3149" s="4"/>
      <c r="D3149" s="6"/>
      <c r="E3149" s="4"/>
      <c r="F3149" s="4"/>
      <c r="G3149" s="4"/>
      <c r="H3149" s="4"/>
      <c r="I3149" s="4"/>
      <c r="J3149" s="4"/>
      <c r="K3149" s="9"/>
      <c r="L3149" s="10"/>
      <c r="M3149" s="11"/>
    </row>
    <row r="3150" spans="1:13">
      <c r="A3150" s="48"/>
      <c r="B3150" s="4"/>
      <c r="C3150" s="4"/>
      <c r="D3150" s="6"/>
      <c r="E3150" s="4"/>
      <c r="F3150" s="4"/>
      <c r="G3150" s="4"/>
      <c r="H3150" s="4"/>
      <c r="I3150" s="4"/>
      <c r="J3150" s="4"/>
      <c r="K3150" s="4"/>
      <c r="L3150" s="6"/>
      <c r="M3150" s="5"/>
    </row>
    <row r="3151" spans="1:13">
      <c r="A3151" s="48"/>
      <c r="B3151" s="4"/>
      <c r="C3151" s="4"/>
      <c r="D3151" s="6"/>
      <c r="E3151" s="4"/>
      <c r="F3151" s="4"/>
      <c r="G3151" s="4"/>
      <c r="H3151" s="4"/>
      <c r="I3151" s="4"/>
      <c r="J3151" s="4"/>
      <c r="K3151" s="4"/>
      <c r="L3151" s="6"/>
      <c r="M3151" s="5"/>
    </row>
    <row r="3152" spans="1:13">
      <c r="A3152" s="48"/>
      <c r="B3152" s="4"/>
      <c r="C3152" s="4"/>
      <c r="D3152" s="6"/>
      <c r="E3152" s="4"/>
      <c r="F3152" s="4"/>
      <c r="G3152" s="4"/>
      <c r="H3152" s="4"/>
      <c r="I3152" s="4"/>
      <c r="J3152" s="4"/>
      <c r="K3152" s="4"/>
      <c r="L3152" s="6"/>
      <c r="M3152" s="5"/>
    </row>
    <row r="3153" spans="1:13">
      <c r="A3153" s="48"/>
      <c r="B3153" s="4"/>
      <c r="C3153" s="4"/>
      <c r="D3153" s="6"/>
      <c r="E3153" s="4"/>
      <c r="F3153" s="4"/>
      <c r="G3153" s="4"/>
      <c r="H3153" s="4"/>
      <c r="I3153" s="4"/>
      <c r="J3153" s="4"/>
      <c r="K3153" s="4"/>
      <c r="L3153" s="6"/>
      <c r="M3153" s="5"/>
    </row>
    <row r="3154" spans="1:13">
      <c r="A3154" s="48"/>
      <c r="B3154" s="4"/>
      <c r="C3154" s="4"/>
      <c r="D3154" s="6"/>
      <c r="E3154" s="4"/>
      <c r="F3154" s="4"/>
      <c r="G3154" s="4"/>
      <c r="H3154" s="4"/>
      <c r="I3154" s="4"/>
      <c r="J3154" s="4"/>
      <c r="K3154" s="4"/>
      <c r="L3154" s="6"/>
      <c r="M3154" s="5"/>
    </row>
    <row r="3155" spans="1:13">
      <c r="A3155" s="48"/>
      <c r="B3155" s="4"/>
      <c r="C3155" s="4"/>
      <c r="D3155" s="6"/>
      <c r="E3155" s="4"/>
      <c r="F3155" s="4"/>
      <c r="G3155" s="4"/>
      <c r="H3155" s="4"/>
      <c r="I3155" s="4"/>
      <c r="J3155" s="4"/>
      <c r="K3155" s="4"/>
      <c r="L3155" s="6"/>
      <c r="M3155" s="5"/>
    </row>
    <row r="3156" spans="1:13">
      <c r="A3156" s="48"/>
      <c r="B3156" s="4"/>
      <c r="C3156" s="4"/>
      <c r="D3156" s="6"/>
      <c r="E3156" s="4"/>
      <c r="F3156" s="4"/>
      <c r="G3156" s="4"/>
      <c r="H3156" s="4"/>
      <c r="I3156" s="4"/>
      <c r="J3156" s="4"/>
      <c r="K3156" s="4"/>
      <c r="L3156" s="6"/>
      <c r="M3156" s="5"/>
    </row>
    <row r="3157" spans="1:13">
      <c r="A3157" s="48"/>
      <c r="B3157" s="4"/>
      <c r="C3157" s="4"/>
      <c r="D3157" s="6"/>
      <c r="E3157" s="4"/>
      <c r="F3157" s="4"/>
      <c r="G3157" s="4"/>
      <c r="H3157" s="4"/>
      <c r="I3157" s="4"/>
      <c r="J3157" s="4"/>
      <c r="K3157" s="4"/>
      <c r="L3157" s="6"/>
      <c r="M3157" s="5"/>
    </row>
    <row r="3158" spans="1:13">
      <c r="A3158" s="48"/>
      <c r="B3158" s="4"/>
      <c r="C3158" s="4"/>
      <c r="D3158" s="6"/>
      <c r="E3158" s="4"/>
      <c r="F3158" s="4"/>
      <c r="G3158" s="4"/>
      <c r="H3158" s="4"/>
      <c r="I3158" s="4"/>
      <c r="J3158" s="4"/>
      <c r="K3158" s="4"/>
      <c r="L3158" s="6"/>
      <c r="M3158" s="5"/>
    </row>
    <row r="3159" spans="1:13">
      <c r="A3159" s="48"/>
      <c r="B3159" s="4"/>
      <c r="C3159" s="4"/>
      <c r="D3159" s="6"/>
      <c r="E3159" s="4"/>
      <c r="F3159" s="4"/>
      <c r="G3159" s="4"/>
      <c r="H3159" s="4"/>
      <c r="I3159" s="4"/>
      <c r="J3159" s="4"/>
      <c r="K3159" s="4"/>
      <c r="L3159" s="6"/>
      <c r="M3159" s="5"/>
    </row>
    <row r="3160" spans="1:13">
      <c r="A3160" s="48"/>
      <c r="B3160" s="4"/>
      <c r="C3160" s="4"/>
      <c r="D3160" s="6"/>
      <c r="E3160" s="4"/>
      <c r="F3160" s="4"/>
      <c r="G3160" s="4"/>
      <c r="H3160" s="4"/>
      <c r="I3160" s="4"/>
      <c r="J3160" s="4"/>
      <c r="K3160" s="4"/>
      <c r="L3160" s="6"/>
      <c r="M3160" s="5"/>
    </row>
    <row r="3161" spans="1:13">
      <c r="A3161" s="48"/>
      <c r="B3161" s="4"/>
      <c r="C3161" s="4"/>
      <c r="D3161" s="6"/>
      <c r="E3161" s="4"/>
      <c r="F3161" s="4"/>
      <c r="G3161" s="4"/>
      <c r="H3161" s="4"/>
      <c r="I3161" s="4"/>
      <c r="J3161" s="4"/>
      <c r="K3161" s="4"/>
      <c r="L3161" s="6"/>
      <c r="M3161" s="5"/>
    </row>
    <row r="3162" spans="1:13">
      <c r="A3162" s="48"/>
      <c r="B3162" s="4"/>
      <c r="C3162" s="4"/>
      <c r="D3162" s="6"/>
      <c r="E3162" s="4"/>
      <c r="F3162" s="4"/>
      <c r="G3162" s="4"/>
      <c r="H3162" s="4"/>
      <c r="I3162" s="4"/>
      <c r="J3162" s="4"/>
      <c r="K3162" s="4"/>
      <c r="L3162" s="6"/>
      <c r="M3162" s="5"/>
    </row>
    <row r="3163" spans="1:13">
      <c r="A3163" s="48"/>
      <c r="B3163" s="4"/>
      <c r="C3163" s="4"/>
      <c r="D3163" s="6"/>
      <c r="E3163" s="4"/>
      <c r="F3163" s="4"/>
      <c r="G3163" s="4"/>
      <c r="H3163" s="4"/>
      <c r="I3163" s="4"/>
      <c r="J3163" s="4"/>
      <c r="K3163" s="4"/>
      <c r="L3163" s="6"/>
      <c r="M3163" s="5"/>
    </row>
    <row r="3164" spans="1:13">
      <c r="A3164" s="48"/>
      <c r="B3164" s="4"/>
      <c r="C3164" s="4"/>
      <c r="D3164" s="6"/>
      <c r="E3164" s="4"/>
      <c r="F3164" s="4"/>
      <c r="G3164" s="4"/>
      <c r="H3164" s="4"/>
      <c r="I3164" s="4"/>
      <c r="J3164" s="4"/>
      <c r="K3164" s="4"/>
      <c r="L3164" s="6"/>
      <c r="M3164" s="5"/>
    </row>
    <row r="3165" spans="1:13">
      <c r="A3165" s="48"/>
      <c r="B3165" s="4"/>
      <c r="C3165" s="4"/>
      <c r="D3165" s="6"/>
      <c r="E3165" s="4"/>
      <c r="F3165" s="4"/>
      <c r="G3165" s="4"/>
      <c r="H3165" s="4"/>
      <c r="I3165" s="4"/>
      <c r="J3165" s="4"/>
      <c r="K3165" s="4"/>
      <c r="L3165" s="6"/>
      <c r="M3165" s="5"/>
    </row>
    <row r="3166" spans="1:13">
      <c r="A3166" s="48"/>
      <c r="B3166" s="4"/>
      <c r="C3166" s="4"/>
      <c r="D3166" s="6"/>
      <c r="E3166" s="4"/>
      <c r="F3166" s="4"/>
      <c r="G3166" s="4"/>
      <c r="H3166" s="4"/>
      <c r="I3166" s="4"/>
      <c r="J3166" s="4"/>
      <c r="K3166" s="4"/>
      <c r="L3166" s="6"/>
      <c r="M3166" s="5"/>
    </row>
    <row r="3167" spans="1:13">
      <c r="A3167" s="48"/>
      <c r="B3167" s="4"/>
      <c r="C3167" s="4"/>
      <c r="D3167" s="6"/>
      <c r="E3167" s="4"/>
      <c r="F3167" s="4"/>
      <c r="G3167" s="4"/>
      <c r="H3167" s="4"/>
      <c r="I3167" s="4"/>
      <c r="J3167" s="4"/>
      <c r="K3167" s="4"/>
      <c r="L3167" s="6"/>
      <c r="M3167" s="5"/>
    </row>
    <row r="3168" spans="1:13">
      <c r="A3168" s="48"/>
      <c r="B3168" s="4"/>
      <c r="C3168" s="4"/>
      <c r="D3168" s="6"/>
      <c r="E3168" s="4"/>
      <c r="F3168" s="4"/>
      <c r="G3168" s="4"/>
      <c r="H3168" s="4"/>
      <c r="I3168" s="4"/>
      <c r="J3168" s="4"/>
      <c r="K3168" s="4"/>
      <c r="L3168" s="6"/>
      <c r="M3168" s="5"/>
    </row>
    <row r="3169" spans="1:13">
      <c r="A3169" s="48"/>
      <c r="B3169" s="4"/>
      <c r="C3169" s="4"/>
      <c r="D3169" s="6"/>
      <c r="E3169" s="4"/>
      <c r="F3169" s="4"/>
      <c r="G3169" s="4"/>
      <c r="H3169" s="4"/>
      <c r="I3169" s="4"/>
      <c r="J3169" s="4"/>
      <c r="K3169" s="4"/>
      <c r="L3169" s="6"/>
      <c r="M3169" s="5"/>
    </row>
    <row r="3170" spans="1:13">
      <c r="A3170" s="48"/>
      <c r="B3170" s="4"/>
      <c r="C3170" s="4"/>
      <c r="D3170" s="6"/>
      <c r="E3170" s="4"/>
      <c r="F3170" s="4"/>
      <c r="G3170" s="4"/>
      <c r="H3170" s="4"/>
      <c r="I3170" s="4"/>
      <c r="J3170" s="4"/>
      <c r="K3170" s="9"/>
      <c r="L3170" s="10"/>
      <c r="M3170" s="11"/>
    </row>
    <row r="3171" spans="1:13">
      <c r="A3171" s="48"/>
      <c r="B3171" s="4"/>
      <c r="C3171" s="4"/>
      <c r="D3171" s="6"/>
      <c r="E3171" s="4"/>
      <c r="F3171" s="4"/>
      <c r="G3171" s="4"/>
      <c r="H3171" s="4"/>
      <c r="I3171" s="4"/>
      <c r="J3171" s="4"/>
      <c r="K3171" s="4"/>
      <c r="L3171" s="6"/>
      <c r="M3171" s="5"/>
    </row>
    <row r="3172" spans="1:13">
      <c r="A3172" s="48"/>
      <c r="B3172" s="4"/>
      <c r="C3172" s="4"/>
      <c r="D3172" s="6"/>
      <c r="E3172" s="4"/>
      <c r="F3172" s="4"/>
      <c r="G3172" s="4"/>
      <c r="H3172" s="4"/>
      <c r="I3172" s="4"/>
      <c r="J3172" s="4"/>
      <c r="K3172" s="4"/>
      <c r="L3172" s="6"/>
      <c r="M3172" s="5"/>
    </row>
    <row r="3173" spans="1:13">
      <c r="A3173" s="48"/>
      <c r="B3173" s="4"/>
      <c r="C3173" s="4"/>
      <c r="D3173" s="6"/>
      <c r="E3173" s="4"/>
      <c r="F3173" s="4"/>
      <c r="G3173" s="4"/>
      <c r="H3173" s="4"/>
      <c r="I3173" s="4"/>
      <c r="J3173" s="4"/>
      <c r="K3173" s="4"/>
      <c r="L3173" s="6"/>
      <c r="M3173" s="5"/>
    </row>
    <row r="3174" spans="1:13">
      <c r="A3174" s="48"/>
      <c r="B3174" s="4"/>
      <c r="C3174" s="4"/>
      <c r="D3174" s="6"/>
      <c r="E3174" s="4"/>
      <c r="F3174" s="4"/>
      <c r="G3174" s="4"/>
      <c r="H3174" s="4"/>
      <c r="I3174" s="4"/>
      <c r="J3174" s="4"/>
      <c r="K3174" s="4"/>
      <c r="L3174" s="6"/>
      <c r="M3174" s="5"/>
    </row>
    <row r="3175" spans="1:13">
      <c r="A3175" s="48"/>
      <c r="B3175" s="4"/>
      <c r="C3175" s="4"/>
      <c r="D3175" s="6"/>
      <c r="E3175" s="4"/>
      <c r="F3175" s="4"/>
      <c r="G3175" s="4"/>
      <c r="H3175" s="4"/>
      <c r="I3175" s="4"/>
      <c r="J3175" s="4"/>
      <c r="K3175" s="4"/>
      <c r="L3175" s="6"/>
      <c r="M3175" s="5"/>
    </row>
    <row r="3176" spans="1:13">
      <c r="A3176" s="48"/>
      <c r="B3176" s="4"/>
      <c r="C3176" s="4"/>
      <c r="D3176" s="6"/>
      <c r="E3176" s="4"/>
      <c r="F3176" s="4"/>
      <c r="G3176" s="4"/>
      <c r="H3176" s="4"/>
      <c r="I3176" s="4"/>
      <c r="J3176" s="4"/>
      <c r="K3176" s="4"/>
      <c r="L3176" s="6"/>
      <c r="M3176" s="5"/>
    </row>
    <row r="3177" spans="1:13">
      <c r="A3177" s="48"/>
      <c r="B3177" s="4"/>
      <c r="C3177" s="4"/>
      <c r="D3177" s="6"/>
      <c r="E3177" s="4"/>
      <c r="F3177" s="4"/>
      <c r="G3177" s="4"/>
      <c r="H3177" s="4"/>
      <c r="I3177" s="4"/>
      <c r="J3177" s="4"/>
      <c r="K3177" s="4"/>
      <c r="L3177" s="6"/>
      <c r="M3177" s="5"/>
    </row>
    <row r="3178" spans="1:13">
      <c r="A3178" s="48"/>
      <c r="B3178" s="4"/>
      <c r="C3178" s="4"/>
      <c r="D3178" s="6"/>
      <c r="E3178" s="4"/>
      <c r="F3178" s="4"/>
      <c r="G3178" s="4"/>
      <c r="H3178" s="4"/>
      <c r="I3178" s="4"/>
      <c r="J3178" s="4"/>
      <c r="K3178" s="4"/>
      <c r="L3178" s="6"/>
      <c r="M3178" s="5"/>
    </row>
    <row r="3179" spans="1:13">
      <c r="A3179" s="48"/>
      <c r="B3179" s="4"/>
      <c r="C3179" s="4"/>
      <c r="D3179" s="6"/>
      <c r="E3179" s="4"/>
      <c r="F3179" s="4"/>
      <c r="G3179" s="4"/>
      <c r="H3179" s="4"/>
      <c r="I3179" s="4"/>
      <c r="J3179" s="4"/>
      <c r="K3179" s="4"/>
      <c r="L3179" s="6"/>
      <c r="M3179" s="5"/>
    </row>
    <row r="3180" spans="1:13">
      <c r="A3180" s="48"/>
      <c r="B3180" s="4"/>
      <c r="C3180" s="4"/>
      <c r="D3180" s="6"/>
      <c r="E3180" s="4"/>
      <c r="F3180" s="4"/>
      <c r="G3180" s="4"/>
      <c r="H3180" s="4"/>
      <c r="I3180" s="4"/>
      <c r="J3180" s="4"/>
      <c r="K3180" s="4"/>
      <c r="L3180" s="6"/>
      <c r="M3180" s="5"/>
    </row>
    <row r="3181" spans="1:13">
      <c r="A3181" s="48"/>
      <c r="B3181" s="4"/>
      <c r="C3181" s="4"/>
      <c r="D3181" s="6"/>
      <c r="E3181" s="4"/>
      <c r="F3181" s="4"/>
      <c r="G3181" s="4"/>
      <c r="H3181" s="4"/>
      <c r="I3181" s="4"/>
      <c r="J3181" s="4"/>
      <c r="K3181" s="4"/>
      <c r="L3181" s="6"/>
      <c r="M3181" s="5"/>
    </row>
    <row r="3182" spans="1:13">
      <c r="A3182" s="48"/>
      <c r="B3182" s="4"/>
      <c r="C3182" s="4"/>
      <c r="D3182" s="6"/>
      <c r="E3182" s="4"/>
      <c r="F3182" s="4"/>
      <c r="G3182" s="4"/>
      <c r="H3182" s="4"/>
      <c r="I3182" s="4"/>
      <c r="J3182" s="4"/>
      <c r="K3182" s="4"/>
      <c r="L3182" s="6"/>
      <c r="M3182" s="5"/>
    </row>
    <row r="3183" spans="1:13">
      <c r="A3183" s="48"/>
      <c r="B3183" s="4"/>
      <c r="C3183" s="4"/>
      <c r="D3183" s="6"/>
      <c r="E3183" s="4"/>
      <c r="F3183" s="4"/>
      <c r="G3183" s="4"/>
      <c r="H3183" s="4"/>
      <c r="I3183" s="4"/>
      <c r="J3183" s="4"/>
      <c r="K3183" s="4"/>
      <c r="L3183" s="6"/>
      <c r="M3183" s="5"/>
    </row>
    <row r="3184" spans="1:13">
      <c r="A3184" s="48"/>
      <c r="B3184" s="4"/>
      <c r="C3184" s="4"/>
      <c r="D3184" s="6"/>
      <c r="E3184" s="4"/>
      <c r="F3184" s="4"/>
      <c r="G3184" s="4"/>
      <c r="H3184" s="4"/>
      <c r="I3184" s="4"/>
      <c r="J3184" s="4"/>
      <c r="K3184" s="4"/>
      <c r="L3184" s="6"/>
      <c r="M3184" s="5"/>
    </row>
    <row r="3185" spans="1:13">
      <c r="A3185" s="48"/>
      <c r="B3185" s="4"/>
      <c r="C3185" s="4"/>
      <c r="D3185" s="6"/>
      <c r="E3185" s="4"/>
      <c r="F3185" s="4"/>
      <c r="G3185" s="4"/>
      <c r="H3185" s="4"/>
      <c r="I3185" s="4"/>
      <c r="J3185" s="4"/>
      <c r="K3185" s="4"/>
      <c r="L3185" s="6"/>
      <c r="M3185" s="5"/>
    </row>
    <row r="3186" spans="1:13">
      <c r="A3186" s="48"/>
      <c r="B3186" s="4"/>
      <c r="C3186" s="4"/>
      <c r="D3186" s="6"/>
      <c r="E3186" s="4"/>
      <c r="F3186" s="4"/>
      <c r="G3186" s="4"/>
      <c r="H3186" s="4"/>
      <c r="I3186" s="4"/>
      <c r="J3186" s="4"/>
      <c r="K3186" s="4"/>
      <c r="L3186" s="6"/>
      <c r="M3186" s="5"/>
    </row>
    <row r="3187" spans="1:13">
      <c r="A3187" s="48"/>
      <c r="B3187" s="4"/>
      <c r="C3187" s="4"/>
      <c r="D3187" s="6"/>
      <c r="E3187" s="4"/>
      <c r="F3187" s="4"/>
      <c r="G3187" s="4"/>
      <c r="H3187" s="4"/>
      <c r="I3187" s="4"/>
      <c r="J3187" s="4"/>
      <c r="K3187" s="4"/>
      <c r="L3187" s="6"/>
      <c r="M3187" s="5"/>
    </row>
    <row r="3188" spans="1:13">
      <c r="A3188" s="48"/>
      <c r="B3188" s="4"/>
      <c r="C3188" s="4"/>
      <c r="D3188" s="6"/>
      <c r="E3188" s="4"/>
      <c r="F3188" s="4"/>
      <c r="G3188" s="4"/>
      <c r="H3188" s="4"/>
      <c r="I3188" s="4"/>
      <c r="J3188" s="4"/>
      <c r="K3188" s="4"/>
      <c r="L3188" s="6"/>
      <c r="M3188" s="5"/>
    </row>
    <row r="3189" spans="1:13">
      <c r="A3189" s="48"/>
      <c r="B3189" s="4"/>
      <c r="C3189" s="4"/>
      <c r="D3189" s="6"/>
      <c r="E3189" s="4"/>
      <c r="F3189" s="4"/>
      <c r="G3189" s="4"/>
      <c r="H3189" s="4"/>
      <c r="I3189" s="4"/>
      <c r="J3189" s="4"/>
      <c r="K3189" s="4"/>
      <c r="L3189" s="6"/>
      <c r="M3189" s="5"/>
    </row>
    <row r="3190" spans="1:13">
      <c r="A3190" s="48"/>
      <c r="B3190" s="4"/>
      <c r="C3190" s="4"/>
      <c r="D3190" s="6"/>
      <c r="E3190" s="4"/>
      <c r="F3190" s="4"/>
      <c r="G3190" s="4"/>
      <c r="H3190" s="4"/>
      <c r="I3190" s="4"/>
      <c r="J3190" s="4"/>
      <c r="K3190" s="4"/>
      <c r="L3190" s="6"/>
      <c r="M3190" s="5"/>
    </row>
    <row r="3191" spans="1:13">
      <c r="A3191" s="48"/>
      <c r="B3191" s="4"/>
      <c r="C3191" s="4"/>
      <c r="D3191" s="6"/>
      <c r="E3191" s="4"/>
      <c r="F3191" s="4"/>
      <c r="G3191" s="4"/>
      <c r="H3191" s="4"/>
      <c r="I3191" s="4"/>
      <c r="J3191" s="4"/>
      <c r="K3191" s="4"/>
      <c r="L3191" s="6"/>
      <c r="M3191" s="5"/>
    </row>
    <row r="3192" spans="1:13">
      <c r="A3192" s="48"/>
      <c r="B3192" s="4"/>
      <c r="C3192" s="4"/>
      <c r="D3192" s="6"/>
      <c r="E3192" s="4"/>
      <c r="F3192" s="4"/>
      <c r="G3192" s="4"/>
      <c r="H3192" s="4"/>
      <c r="I3192" s="4"/>
      <c r="J3192" s="4"/>
      <c r="K3192" s="4"/>
      <c r="L3192" s="6"/>
      <c r="M3192" s="5"/>
    </row>
    <row r="3193" spans="1:13">
      <c r="A3193" s="48"/>
      <c r="B3193" s="4"/>
      <c r="C3193" s="4"/>
      <c r="D3193" s="6"/>
      <c r="E3193" s="4"/>
      <c r="F3193" s="4"/>
      <c r="G3193" s="4"/>
      <c r="H3193" s="4"/>
      <c r="I3193" s="4"/>
      <c r="J3193" s="4"/>
      <c r="K3193" s="4"/>
      <c r="L3193" s="6"/>
      <c r="M3193" s="5"/>
    </row>
    <row r="3194" spans="1:13">
      <c r="A3194" s="48"/>
      <c r="B3194" s="4"/>
      <c r="C3194" s="4"/>
      <c r="D3194" s="6"/>
      <c r="E3194" s="4"/>
      <c r="F3194" s="4"/>
      <c r="G3194" s="4"/>
      <c r="H3194" s="4"/>
      <c r="I3194" s="4"/>
      <c r="J3194" s="4"/>
      <c r="K3194" s="4"/>
      <c r="L3194" s="6"/>
      <c r="M3194" s="5"/>
    </row>
    <row r="3195" spans="1:13">
      <c r="A3195" s="48"/>
      <c r="B3195" s="4"/>
      <c r="C3195" s="4"/>
      <c r="D3195" s="6"/>
      <c r="E3195" s="4"/>
      <c r="F3195" s="4"/>
      <c r="G3195" s="4"/>
      <c r="H3195" s="4"/>
      <c r="I3195" s="4"/>
      <c r="J3195" s="4"/>
      <c r="K3195" s="4"/>
      <c r="L3195" s="6"/>
      <c r="M3195" s="5"/>
    </row>
    <row r="3196" spans="1:13">
      <c r="A3196" s="48"/>
      <c r="B3196" s="4"/>
      <c r="C3196" s="4"/>
      <c r="D3196" s="6"/>
      <c r="E3196" s="4"/>
      <c r="F3196" s="4"/>
      <c r="G3196" s="4"/>
      <c r="H3196" s="4"/>
      <c r="I3196" s="4"/>
      <c r="J3196" s="4"/>
      <c r="K3196" s="4"/>
      <c r="L3196" s="6"/>
      <c r="M3196" s="5"/>
    </row>
    <row r="3197" spans="1:13">
      <c r="A3197" s="48"/>
      <c r="B3197" s="4"/>
      <c r="C3197" s="4"/>
      <c r="D3197" s="6"/>
      <c r="E3197" s="4"/>
      <c r="F3197" s="4"/>
      <c r="G3197" s="4"/>
      <c r="H3197" s="4"/>
      <c r="I3197" s="4"/>
      <c r="J3197" s="4"/>
      <c r="K3197" s="4"/>
      <c r="L3197" s="6"/>
      <c r="M3197" s="5"/>
    </row>
    <row r="3198" spans="1:13">
      <c r="A3198" s="48"/>
      <c r="B3198" s="4"/>
      <c r="C3198" s="4"/>
      <c r="D3198" s="6"/>
      <c r="E3198" s="4"/>
      <c r="F3198" s="4"/>
      <c r="G3198" s="4"/>
      <c r="H3198" s="4"/>
      <c r="I3198" s="4"/>
      <c r="J3198" s="4"/>
      <c r="K3198" s="4"/>
      <c r="L3198" s="6"/>
      <c r="M3198" s="5"/>
    </row>
    <row r="3199" spans="1:13">
      <c r="A3199" s="48"/>
      <c r="B3199" s="4"/>
      <c r="C3199" s="4"/>
      <c r="D3199" s="6"/>
      <c r="E3199" s="4"/>
      <c r="F3199" s="4"/>
      <c r="G3199" s="4"/>
      <c r="H3199" s="4"/>
      <c r="I3199" s="4"/>
      <c r="J3199" s="4"/>
      <c r="K3199" s="4"/>
      <c r="L3199" s="6"/>
      <c r="M3199" s="5"/>
    </row>
    <row r="3200" spans="1:13">
      <c r="A3200" s="48"/>
      <c r="B3200" s="4"/>
      <c r="C3200" s="4"/>
      <c r="D3200" s="6"/>
      <c r="E3200" s="4"/>
      <c r="F3200" s="4"/>
      <c r="G3200" s="4"/>
      <c r="H3200" s="4"/>
      <c r="I3200" s="4"/>
      <c r="J3200" s="4"/>
      <c r="K3200" s="4"/>
      <c r="L3200" s="6"/>
      <c r="M3200" s="5"/>
    </row>
    <row r="3201" spans="1:13">
      <c r="A3201" s="48"/>
      <c r="B3201" s="4"/>
      <c r="C3201" s="4"/>
      <c r="D3201" s="6"/>
      <c r="E3201" s="4"/>
      <c r="F3201" s="4"/>
      <c r="G3201" s="4"/>
      <c r="H3201" s="4"/>
      <c r="I3201" s="4"/>
      <c r="J3201" s="4"/>
      <c r="K3201" s="4"/>
      <c r="L3201" s="6"/>
      <c r="M3201" s="5"/>
    </row>
    <row r="3202" spans="1:13">
      <c r="A3202" s="48"/>
      <c r="B3202" s="4"/>
      <c r="C3202" s="4"/>
      <c r="D3202" s="6"/>
      <c r="E3202" s="4"/>
      <c r="F3202" s="4"/>
      <c r="G3202" s="4"/>
      <c r="H3202" s="4"/>
      <c r="I3202" s="4"/>
      <c r="J3202" s="4"/>
      <c r="K3202" s="4"/>
      <c r="L3202" s="6"/>
      <c r="M3202" s="5"/>
    </row>
    <row r="3203" spans="1:13">
      <c r="A3203" s="48"/>
      <c r="B3203" s="4"/>
      <c r="C3203" s="4"/>
      <c r="D3203" s="6"/>
      <c r="E3203" s="4"/>
      <c r="F3203" s="4"/>
      <c r="G3203" s="4"/>
      <c r="H3203" s="4"/>
      <c r="I3203" s="4"/>
      <c r="J3203" s="4"/>
      <c r="K3203" s="4"/>
      <c r="L3203" s="6"/>
      <c r="M3203" s="5"/>
    </row>
    <row r="3204" spans="1:13">
      <c r="A3204" s="48"/>
      <c r="B3204" s="4"/>
      <c r="C3204" s="4"/>
      <c r="D3204" s="6"/>
      <c r="E3204" s="4"/>
      <c r="F3204" s="4"/>
      <c r="G3204" s="4"/>
      <c r="H3204" s="4"/>
      <c r="I3204" s="4"/>
      <c r="J3204" s="4"/>
      <c r="K3204" s="4"/>
      <c r="L3204" s="6"/>
      <c r="M3204" s="5"/>
    </row>
    <row r="3205" spans="1:13">
      <c r="A3205" s="48"/>
      <c r="B3205" s="4"/>
      <c r="C3205" s="4"/>
      <c r="D3205" s="6"/>
      <c r="E3205" s="4"/>
      <c r="F3205" s="4"/>
      <c r="G3205" s="4"/>
      <c r="H3205" s="4"/>
      <c r="I3205" s="4"/>
      <c r="J3205" s="4"/>
      <c r="K3205" s="9"/>
      <c r="L3205" s="10"/>
      <c r="M3205" s="11"/>
    </row>
    <row r="3206" spans="1:13">
      <c r="A3206" s="48"/>
      <c r="B3206" s="4"/>
      <c r="C3206" s="4"/>
      <c r="D3206" s="6"/>
      <c r="E3206" s="4"/>
      <c r="F3206" s="4"/>
      <c r="G3206" s="4"/>
      <c r="H3206" s="4"/>
      <c r="I3206" s="4"/>
      <c r="J3206" s="4"/>
      <c r="K3206" s="4"/>
      <c r="L3206" s="6"/>
      <c r="M3206" s="5"/>
    </row>
    <row r="3207" spans="1:13">
      <c r="A3207" s="48"/>
      <c r="B3207" s="4"/>
      <c r="C3207" s="4"/>
      <c r="D3207" s="6"/>
      <c r="E3207" s="4"/>
      <c r="F3207" s="4"/>
      <c r="G3207" s="4"/>
      <c r="H3207" s="4"/>
      <c r="I3207" s="4"/>
      <c r="J3207" s="4"/>
      <c r="K3207" s="4"/>
      <c r="L3207" s="6"/>
      <c r="M3207" s="5"/>
    </row>
    <row r="3208" spans="1:13">
      <c r="A3208" s="48"/>
      <c r="B3208" s="4"/>
      <c r="C3208" s="4"/>
      <c r="D3208" s="6"/>
      <c r="E3208" s="4"/>
      <c r="F3208" s="4"/>
      <c r="G3208" s="4"/>
      <c r="H3208" s="4"/>
      <c r="I3208" s="4"/>
      <c r="J3208" s="4"/>
      <c r="K3208" s="9"/>
      <c r="L3208" s="10"/>
      <c r="M3208" s="11"/>
    </row>
    <row r="3209" spans="1:13">
      <c r="A3209" s="48"/>
      <c r="B3209" s="4"/>
      <c r="C3209" s="4"/>
      <c r="D3209" s="6"/>
      <c r="E3209" s="4"/>
      <c r="F3209" s="4"/>
      <c r="G3209" s="4"/>
      <c r="H3209" s="4"/>
      <c r="I3209" s="4"/>
      <c r="J3209" s="4"/>
      <c r="K3209" s="9"/>
      <c r="L3209" s="10"/>
      <c r="M3209" s="11"/>
    </row>
    <row r="3210" spans="1:13">
      <c r="A3210" s="48"/>
      <c r="B3210" s="4"/>
      <c r="C3210" s="4"/>
      <c r="D3210" s="6"/>
      <c r="E3210" s="4"/>
      <c r="F3210" s="4"/>
      <c r="G3210" s="4"/>
      <c r="H3210" s="4"/>
      <c r="I3210" s="4"/>
      <c r="J3210" s="4"/>
      <c r="K3210" s="4"/>
      <c r="L3210" s="6"/>
      <c r="M3210" s="5"/>
    </row>
    <row r="3211" spans="1:13">
      <c r="A3211" s="48"/>
      <c r="B3211" s="4"/>
      <c r="C3211" s="4"/>
      <c r="D3211" s="6"/>
      <c r="E3211" s="4"/>
      <c r="F3211" s="4"/>
      <c r="G3211" s="4"/>
      <c r="H3211" s="4"/>
      <c r="I3211" s="4"/>
      <c r="J3211" s="4"/>
      <c r="K3211" s="4"/>
      <c r="L3211" s="6"/>
      <c r="M3211" s="5"/>
    </row>
    <row r="3212" spans="1:13">
      <c r="A3212" s="48"/>
      <c r="B3212" s="4"/>
      <c r="C3212" s="4"/>
      <c r="D3212" s="6"/>
      <c r="E3212" s="4"/>
      <c r="F3212" s="4"/>
      <c r="G3212" s="4"/>
      <c r="H3212" s="4"/>
      <c r="I3212" s="4"/>
      <c r="J3212" s="4"/>
      <c r="K3212" s="4"/>
      <c r="L3212" s="6"/>
      <c r="M3212" s="5"/>
    </row>
    <row r="3213" spans="1:13">
      <c r="A3213" s="48"/>
      <c r="B3213" s="4"/>
      <c r="C3213" s="4"/>
      <c r="D3213" s="6"/>
      <c r="E3213" s="4"/>
      <c r="F3213" s="4"/>
      <c r="G3213" s="4"/>
      <c r="H3213" s="4"/>
      <c r="I3213" s="4"/>
      <c r="J3213" s="4"/>
      <c r="K3213" s="4"/>
      <c r="L3213" s="6"/>
      <c r="M3213" s="5"/>
    </row>
    <row r="3214" spans="1:13">
      <c r="A3214" s="48"/>
      <c r="B3214" s="4"/>
      <c r="C3214" s="4"/>
      <c r="D3214" s="6"/>
      <c r="E3214" s="4"/>
      <c r="F3214" s="4"/>
      <c r="G3214" s="4"/>
      <c r="H3214" s="4"/>
      <c r="I3214" s="4"/>
      <c r="J3214" s="4"/>
      <c r="K3214" s="4"/>
      <c r="L3214" s="6"/>
      <c r="M3214" s="5"/>
    </row>
    <row r="3215" spans="1:13">
      <c r="A3215" s="48"/>
      <c r="B3215" s="4"/>
      <c r="C3215" s="4"/>
      <c r="D3215" s="6"/>
      <c r="E3215" s="4"/>
      <c r="F3215" s="4"/>
      <c r="G3215" s="4"/>
      <c r="H3215" s="4"/>
      <c r="I3215" s="4"/>
      <c r="J3215" s="4"/>
      <c r="K3215" s="4"/>
      <c r="L3215" s="6"/>
      <c r="M3215" s="5"/>
    </row>
    <row r="3216" spans="1:13">
      <c r="A3216" s="48"/>
      <c r="B3216" s="4"/>
      <c r="C3216" s="4"/>
      <c r="D3216" s="6"/>
      <c r="E3216" s="4"/>
      <c r="F3216" s="4"/>
      <c r="G3216" s="4"/>
      <c r="H3216" s="4"/>
      <c r="I3216" s="4"/>
      <c r="J3216" s="4"/>
      <c r="K3216" s="4"/>
      <c r="L3216" s="6"/>
      <c r="M3216" s="5"/>
    </row>
    <row r="3217" spans="1:13">
      <c r="A3217" s="48"/>
      <c r="B3217" s="4"/>
      <c r="C3217" s="4"/>
      <c r="D3217" s="6"/>
      <c r="E3217" s="4"/>
      <c r="F3217" s="4"/>
      <c r="G3217" s="4"/>
      <c r="H3217" s="4"/>
      <c r="I3217" s="4"/>
      <c r="J3217" s="4"/>
      <c r="K3217" s="4"/>
      <c r="L3217" s="6"/>
      <c r="M3217" s="5"/>
    </row>
    <row r="3218" spans="1:13">
      <c r="A3218" s="48"/>
      <c r="B3218" s="4"/>
      <c r="C3218" s="4"/>
      <c r="D3218" s="6"/>
      <c r="E3218" s="4"/>
      <c r="F3218" s="4"/>
      <c r="G3218" s="4"/>
      <c r="H3218" s="4"/>
      <c r="I3218" s="4"/>
      <c r="J3218" s="4"/>
      <c r="K3218" s="4"/>
      <c r="L3218" s="6"/>
      <c r="M3218" s="5"/>
    </row>
    <row r="3219" spans="1:13">
      <c r="A3219" s="48"/>
      <c r="B3219" s="4"/>
      <c r="C3219" s="4"/>
      <c r="D3219" s="6"/>
      <c r="E3219" s="4"/>
      <c r="F3219" s="4"/>
      <c r="G3219" s="4"/>
      <c r="H3219" s="4"/>
      <c r="I3219" s="4"/>
      <c r="J3219" s="4"/>
      <c r="K3219" s="9"/>
      <c r="L3219" s="10"/>
      <c r="M3219" s="11"/>
    </row>
    <row r="3220" spans="1:13">
      <c r="A3220" s="48"/>
      <c r="B3220" s="4"/>
      <c r="C3220" s="4"/>
      <c r="D3220" s="6"/>
      <c r="E3220" s="4"/>
      <c r="F3220" s="4"/>
      <c r="G3220" s="4"/>
      <c r="H3220" s="4"/>
      <c r="I3220" s="4"/>
      <c r="J3220" s="4"/>
      <c r="K3220" s="4"/>
      <c r="L3220" s="6"/>
      <c r="M3220" s="5"/>
    </row>
    <row r="3221" spans="1:13">
      <c r="A3221" s="48"/>
      <c r="B3221" s="4"/>
      <c r="C3221" s="4"/>
      <c r="D3221" s="6"/>
      <c r="E3221" s="4"/>
      <c r="F3221" s="4"/>
      <c r="G3221" s="4"/>
      <c r="H3221" s="4"/>
      <c r="I3221" s="4"/>
      <c r="J3221" s="4"/>
      <c r="K3221" s="4"/>
      <c r="L3221" s="6"/>
      <c r="M3221" s="5"/>
    </row>
    <row r="3222" spans="1:13">
      <c r="A3222" s="48"/>
      <c r="B3222" s="4"/>
      <c r="C3222" s="4"/>
      <c r="D3222" s="6"/>
      <c r="E3222" s="4"/>
      <c r="F3222" s="4"/>
      <c r="G3222" s="4"/>
      <c r="H3222" s="4"/>
      <c r="I3222" s="4"/>
      <c r="J3222" s="4"/>
      <c r="K3222" s="4"/>
      <c r="L3222" s="6"/>
      <c r="M3222" s="5"/>
    </row>
    <row r="3223" spans="1:13">
      <c r="A3223" s="48"/>
      <c r="B3223" s="4"/>
      <c r="C3223" s="4"/>
      <c r="D3223" s="6"/>
      <c r="E3223" s="4"/>
      <c r="F3223" s="4"/>
      <c r="G3223" s="4"/>
      <c r="H3223" s="4"/>
      <c r="I3223" s="4"/>
      <c r="J3223" s="4"/>
      <c r="K3223" s="4"/>
      <c r="L3223" s="6"/>
      <c r="M3223" s="5"/>
    </row>
    <row r="3224" spans="1:13">
      <c r="A3224" s="48"/>
      <c r="B3224" s="4"/>
      <c r="C3224" s="4"/>
      <c r="D3224" s="6"/>
      <c r="E3224" s="4"/>
      <c r="F3224" s="4"/>
      <c r="G3224" s="4"/>
      <c r="H3224" s="4"/>
      <c r="I3224" s="4"/>
      <c r="J3224" s="4"/>
      <c r="K3224" s="4"/>
      <c r="L3224" s="6"/>
      <c r="M3224" s="5"/>
    </row>
    <row r="3225" spans="1:13">
      <c r="A3225" s="48"/>
      <c r="B3225" s="4"/>
      <c r="C3225" s="4"/>
      <c r="D3225" s="6"/>
      <c r="E3225" s="4"/>
      <c r="F3225" s="4"/>
      <c r="G3225" s="4"/>
      <c r="H3225" s="4"/>
      <c r="I3225" s="4"/>
      <c r="J3225" s="4"/>
      <c r="K3225" s="4"/>
      <c r="L3225" s="6"/>
      <c r="M3225" s="5"/>
    </row>
    <row r="3226" spans="1:13">
      <c r="A3226" s="48"/>
      <c r="B3226" s="4"/>
      <c r="C3226" s="4"/>
      <c r="D3226" s="6"/>
      <c r="E3226" s="4"/>
      <c r="F3226" s="4"/>
      <c r="G3226" s="4"/>
      <c r="H3226" s="4"/>
      <c r="I3226" s="4"/>
      <c r="J3226" s="4"/>
      <c r="K3226" s="4"/>
      <c r="L3226" s="6"/>
      <c r="M3226" s="5"/>
    </row>
    <row r="3227" spans="1:13">
      <c r="A3227" s="48"/>
      <c r="B3227" s="4"/>
      <c r="C3227" s="4"/>
      <c r="D3227" s="6"/>
      <c r="E3227" s="4"/>
      <c r="F3227" s="4"/>
      <c r="G3227" s="4"/>
      <c r="H3227" s="4"/>
      <c r="I3227" s="4"/>
      <c r="J3227" s="4"/>
      <c r="K3227" s="4"/>
      <c r="L3227" s="6"/>
      <c r="M3227" s="5"/>
    </row>
    <row r="3228" spans="1:13">
      <c r="A3228" s="48"/>
      <c r="B3228" s="4"/>
      <c r="C3228" s="4"/>
      <c r="D3228" s="6"/>
      <c r="E3228" s="4"/>
      <c r="F3228" s="4"/>
      <c r="G3228" s="4"/>
      <c r="H3228" s="4"/>
      <c r="I3228" s="4"/>
      <c r="J3228" s="4"/>
      <c r="K3228" s="4"/>
      <c r="L3228" s="6"/>
      <c r="M3228" s="5"/>
    </row>
    <row r="3229" spans="1:13">
      <c r="A3229" s="48"/>
      <c r="B3229" s="4"/>
      <c r="C3229" s="4"/>
      <c r="D3229" s="6"/>
      <c r="E3229" s="4"/>
      <c r="F3229" s="4"/>
      <c r="G3229" s="4"/>
      <c r="H3229" s="4"/>
      <c r="I3229" s="4"/>
      <c r="J3229" s="4"/>
      <c r="K3229" s="4"/>
      <c r="L3229" s="6"/>
      <c r="M3229" s="5"/>
    </row>
    <row r="3230" spans="1:13">
      <c r="A3230" s="48"/>
      <c r="B3230" s="4"/>
      <c r="C3230" s="4"/>
      <c r="D3230" s="6"/>
      <c r="E3230" s="4"/>
      <c r="F3230" s="4"/>
      <c r="G3230" s="4"/>
      <c r="H3230" s="4"/>
      <c r="I3230" s="4"/>
      <c r="J3230" s="4"/>
      <c r="K3230" s="4"/>
      <c r="L3230" s="6"/>
      <c r="M3230" s="5"/>
    </row>
    <row r="3231" spans="1:13">
      <c r="A3231" s="48"/>
      <c r="B3231" s="4"/>
      <c r="C3231" s="4"/>
      <c r="D3231" s="6"/>
      <c r="E3231" s="4"/>
      <c r="F3231" s="4"/>
      <c r="G3231" s="4"/>
      <c r="H3231" s="4"/>
      <c r="I3231" s="4"/>
      <c r="J3231" s="4"/>
      <c r="K3231" s="4"/>
      <c r="L3231" s="6"/>
      <c r="M3231" s="5"/>
    </row>
    <row r="3232" spans="1:13">
      <c r="A3232" s="48"/>
      <c r="B3232" s="4"/>
      <c r="C3232" s="4"/>
      <c r="D3232" s="6"/>
      <c r="E3232" s="4"/>
      <c r="F3232" s="4"/>
      <c r="G3232" s="4"/>
      <c r="H3232" s="4"/>
      <c r="I3232" s="4"/>
      <c r="J3232" s="4"/>
      <c r="K3232" s="4"/>
      <c r="L3232" s="6"/>
      <c r="M3232" s="5"/>
    </row>
    <row r="3233" spans="1:13">
      <c r="A3233" s="48"/>
      <c r="B3233" s="4"/>
      <c r="C3233" s="4"/>
      <c r="D3233" s="6"/>
      <c r="E3233" s="4"/>
      <c r="F3233" s="4"/>
      <c r="G3233" s="4"/>
      <c r="H3233" s="4"/>
      <c r="I3233" s="4"/>
      <c r="J3233" s="4"/>
      <c r="K3233" s="4"/>
      <c r="L3233" s="6"/>
      <c r="M3233" s="5"/>
    </row>
    <row r="3234" spans="1:13">
      <c r="A3234" s="48"/>
      <c r="B3234" s="4"/>
      <c r="C3234" s="4"/>
      <c r="D3234" s="6"/>
      <c r="E3234" s="4"/>
      <c r="F3234" s="4"/>
      <c r="G3234" s="4"/>
      <c r="H3234" s="4"/>
      <c r="I3234" s="4"/>
      <c r="J3234" s="4"/>
      <c r="K3234" s="4"/>
      <c r="L3234" s="6"/>
      <c r="M3234" s="5"/>
    </row>
    <row r="3235" spans="1:13">
      <c r="A3235" s="48"/>
      <c r="B3235" s="4"/>
      <c r="C3235" s="4"/>
      <c r="D3235" s="6"/>
      <c r="E3235" s="4"/>
      <c r="F3235" s="4"/>
      <c r="G3235" s="4"/>
      <c r="H3235" s="4"/>
      <c r="I3235" s="4"/>
      <c r="J3235" s="4"/>
      <c r="K3235" s="4"/>
      <c r="L3235" s="6"/>
      <c r="M3235" s="5"/>
    </row>
    <row r="3236" spans="1:13">
      <c r="A3236" s="48"/>
      <c r="B3236" s="4"/>
      <c r="C3236" s="4"/>
      <c r="D3236" s="6"/>
      <c r="E3236" s="4"/>
      <c r="F3236" s="4"/>
      <c r="G3236" s="4"/>
      <c r="H3236" s="4"/>
      <c r="I3236" s="4"/>
      <c r="J3236" s="4"/>
      <c r="K3236" s="4"/>
      <c r="L3236" s="6"/>
      <c r="M3236" s="5"/>
    </row>
    <row r="3237" spans="1:13">
      <c r="A3237" s="48"/>
      <c r="B3237" s="4"/>
      <c r="C3237" s="4"/>
      <c r="D3237" s="6"/>
      <c r="E3237" s="4"/>
      <c r="F3237" s="4"/>
      <c r="G3237" s="4"/>
      <c r="H3237" s="4"/>
      <c r="I3237" s="4"/>
      <c r="J3237" s="4"/>
      <c r="K3237" s="4"/>
      <c r="L3237" s="6"/>
      <c r="M3237" s="5"/>
    </row>
    <row r="3238" spans="1:13">
      <c r="A3238" s="48"/>
      <c r="B3238" s="4"/>
      <c r="C3238" s="4"/>
      <c r="D3238" s="6"/>
      <c r="E3238" s="4"/>
      <c r="F3238" s="4"/>
      <c r="G3238" s="4"/>
      <c r="H3238" s="4"/>
      <c r="I3238" s="4"/>
      <c r="J3238" s="4"/>
      <c r="K3238" s="4"/>
      <c r="L3238" s="6"/>
      <c r="M3238" s="5"/>
    </row>
    <row r="3239" spans="1:13">
      <c r="A3239" s="48"/>
      <c r="B3239" s="4"/>
      <c r="C3239" s="4"/>
      <c r="D3239" s="6"/>
      <c r="E3239" s="4"/>
      <c r="F3239" s="4"/>
      <c r="G3239" s="4"/>
      <c r="H3239" s="4"/>
      <c r="I3239" s="4"/>
      <c r="J3239" s="4"/>
      <c r="K3239" s="4"/>
      <c r="L3239" s="6"/>
      <c r="M3239" s="5"/>
    </row>
    <row r="3240" spans="1:13">
      <c r="A3240" s="48"/>
      <c r="B3240" s="4"/>
      <c r="C3240" s="4"/>
      <c r="D3240" s="6"/>
      <c r="E3240" s="4"/>
      <c r="F3240" s="4"/>
      <c r="G3240" s="4"/>
      <c r="H3240" s="4"/>
      <c r="I3240" s="4"/>
      <c r="J3240" s="4"/>
      <c r="K3240" s="4"/>
      <c r="L3240" s="6"/>
      <c r="M3240" s="5"/>
    </row>
    <row r="3241" spans="1:13">
      <c r="A3241" s="48"/>
      <c r="B3241" s="4"/>
      <c r="C3241" s="4"/>
      <c r="D3241" s="6"/>
      <c r="E3241" s="4"/>
      <c r="F3241" s="4"/>
      <c r="G3241" s="4"/>
      <c r="H3241" s="4"/>
      <c r="I3241" s="4"/>
      <c r="J3241" s="4"/>
      <c r="K3241" s="4"/>
      <c r="L3241" s="6"/>
      <c r="M3241" s="5"/>
    </row>
    <row r="3242" spans="1:13">
      <c r="A3242" s="48"/>
      <c r="B3242" s="4"/>
      <c r="C3242" s="4"/>
      <c r="D3242" s="6"/>
      <c r="E3242" s="4"/>
      <c r="F3242" s="4"/>
      <c r="G3242" s="4"/>
      <c r="H3242" s="4"/>
      <c r="I3242" s="4"/>
      <c r="J3242" s="4"/>
      <c r="K3242" s="4"/>
      <c r="L3242" s="6"/>
      <c r="M3242" s="5"/>
    </row>
    <row r="3243" spans="1:13">
      <c r="A3243" s="48"/>
      <c r="B3243" s="4"/>
      <c r="C3243" s="4"/>
      <c r="D3243" s="6"/>
      <c r="E3243" s="4"/>
      <c r="F3243" s="4"/>
      <c r="G3243" s="4"/>
      <c r="H3243" s="4"/>
      <c r="I3243" s="4"/>
      <c r="J3243" s="4"/>
      <c r="K3243" s="4"/>
      <c r="L3243" s="6"/>
      <c r="M3243" s="5"/>
    </row>
    <row r="3244" spans="1:13">
      <c r="A3244" s="48"/>
      <c r="B3244" s="4"/>
      <c r="C3244" s="4"/>
      <c r="D3244" s="6"/>
      <c r="E3244" s="4"/>
      <c r="F3244" s="4"/>
      <c r="G3244" s="4"/>
      <c r="H3244" s="4"/>
      <c r="I3244" s="4"/>
      <c r="J3244" s="4"/>
      <c r="K3244" s="4"/>
      <c r="L3244" s="6"/>
      <c r="M3244" s="5"/>
    </row>
    <row r="3245" spans="1:13">
      <c r="A3245" s="48"/>
      <c r="B3245" s="4"/>
      <c r="C3245" s="4"/>
      <c r="D3245" s="6"/>
      <c r="E3245" s="4"/>
      <c r="F3245" s="4"/>
      <c r="G3245" s="4"/>
      <c r="H3245" s="4"/>
      <c r="I3245" s="4"/>
      <c r="J3245" s="4"/>
      <c r="K3245" s="4"/>
      <c r="L3245" s="6"/>
      <c r="M3245" s="5"/>
    </row>
    <row r="3246" spans="1:13">
      <c r="A3246" s="48"/>
      <c r="B3246" s="4"/>
      <c r="C3246" s="4"/>
      <c r="D3246" s="6"/>
      <c r="E3246" s="4"/>
      <c r="F3246" s="4"/>
      <c r="G3246" s="4"/>
      <c r="H3246" s="4"/>
      <c r="I3246" s="4"/>
      <c r="J3246" s="4"/>
      <c r="K3246" s="4"/>
      <c r="L3246" s="6"/>
      <c r="M3246" s="5"/>
    </row>
    <row r="3247" spans="1:13">
      <c r="A3247" s="48"/>
      <c r="B3247" s="4"/>
      <c r="C3247" s="4"/>
      <c r="D3247" s="6"/>
      <c r="E3247" s="4"/>
      <c r="F3247" s="4"/>
      <c r="G3247" s="4"/>
      <c r="H3247" s="4"/>
      <c r="I3247" s="4"/>
      <c r="J3247" s="4"/>
      <c r="K3247" s="4"/>
      <c r="L3247" s="6"/>
      <c r="M3247" s="5"/>
    </row>
    <row r="3248" spans="1:13">
      <c r="A3248" s="48"/>
      <c r="B3248" s="4"/>
      <c r="C3248" s="4"/>
      <c r="D3248" s="6"/>
      <c r="E3248" s="4"/>
      <c r="F3248" s="4"/>
      <c r="G3248" s="4"/>
      <c r="H3248" s="4"/>
      <c r="I3248" s="4"/>
      <c r="J3248" s="4"/>
      <c r="K3248" s="4"/>
      <c r="L3248" s="6"/>
      <c r="M3248" s="5"/>
    </row>
    <row r="3249" spans="1:13">
      <c r="A3249" s="48"/>
      <c r="B3249" s="4"/>
      <c r="C3249" s="4"/>
      <c r="D3249" s="6"/>
      <c r="E3249" s="4"/>
      <c r="F3249" s="4"/>
      <c r="G3249" s="4"/>
      <c r="H3249" s="4"/>
      <c r="I3249" s="4"/>
      <c r="J3249" s="4"/>
      <c r="K3249" s="4"/>
      <c r="L3249" s="6"/>
      <c r="M3249" s="5"/>
    </row>
    <row r="3250" spans="1:13">
      <c r="A3250" s="48"/>
      <c r="B3250" s="4"/>
      <c r="C3250" s="4"/>
      <c r="D3250" s="6"/>
      <c r="E3250" s="4"/>
      <c r="F3250" s="4"/>
      <c r="G3250" s="4"/>
      <c r="H3250" s="4"/>
      <c r="I3250" s="4"/>
      <c r="J3250" s="4"/>
      <c r="K3250" s="4"/>
      <c r="L3250" s="6"/>
      <c r="M3250" s="5"/>
    </row>
    <row r="3251" spans="1:13">
      <c r="A3251" s="48"/>
      <c r="B3251" s="4"/>
      <c r="C3251" s="4"/>
      <c r="D3251" s="6"/>
      <c r="E3251" s="4"/>
      <c r="F3251" s="4"/>
      <c r="G3251" s="4"/>
      <c r="H3251" s="4"/>
      <c r="I3251" s="4"/>
      <c r="J3251" s="4"/>
      <c r="K3251" s="9"/>
      <c r="L3251" s="10"/>
      <c r="M3251" s="11"/>
    </row>
    <row r="3252" spans="1:13">
      <c r="A3252" s="48"/>
      <c r="B3252" s="4"/>
      <c r="C3252" s="4"/>
      <c r="D3252" s="6"/>
      <c r="E3252" s="4"/>
      <c r="F3252" s="4"/>
      <c r="G3252" s="4"/>
      <c r="H3252" s="4"/>
      <c r="I3252" s="4"/>
      <c r="J3252" s="4"/>
      <c r="K3252" s="4"/>
      <c r="L3252" s="6"/>
      <c r="M3252" s="5"/>
    </row>
    <row r="3253" spans="1:13">
      <c r="A3253" s="48"/>
      <c r="B3253" s="4"/>
      <c r="C3253" s="4"/>
      <c r="D3253" s="6"/>
      <c r="E3253" s="4"/>
      <c r="F3253" s="4"/>
      <c r="G3253" s="4"/>
      <c r="H3253" s="4"/>
      <c r="I3253" s="4"/>
      <c r="J3253" s="4"/>
      <c r="K3253" s="4"/>
      <c r="L3253" s="6"/>
      <c r="M3253" s="5"/>
    </row>
    <row r="3254" spans="1:13">
      <c r="A3254" s="48"/>
      <c r="B3254" s="4"/>
      <c r="C3254" s="4"/>
      <c r="D3254" s="6"/>
      <c r="E3254" s="4"/>
      <c r="F3254" s="4"/>
      <c r="G3254" s="4"/>
      <c r="H3254" s="4"/>
      <c r="I3254" s="4"/>
      <c r="J3254" s="4"/>
      <c r="K3254" s="4"/>
      <c r="L3254" s="6"/>
      <c r="M3254" s="5"/>
    </row>
    <row r="3255" spans="1:13">
      <c r="A3255" s="48"/>
      <c r="B3255" s="4"/>
      <c r="C3255" s="4"/>
      <c r="D3255" s="6"/>
      <c r="E3255" s="4"/>
      <c r="F3255" s="4"/>
      <c r="G3255" s="4"/>
      <c r="H3255" s="4"/>
      <c r="I3255" s="4"/>
      <c r="J3255" s="4"/>
      <c r="K3255" s="4"/>
      <c r="L3255" s="6"/>
      <c r="M3255" s="5"/>
    </row>
    <row r="3256" spans="1:13">
      <c r="A3256" s="48"/>
      <c r="B3256" s="4"/>
      <c r="C3256" s="4"/>
      <c r="D3256" s="6"/>
      <c r="E3256" s="4"/>
      <c r="F3256" s="4"/>
      <c r="G3256" s="4"/>
      <c r="H3256" s="4"/>
      <c r="I3256" s="4"/>
      <c r="J3256" s="4"/>
      <c r="K3256" s="4"/>
      <c r="L3256" s="6"/>
      <c r="M3256" s="5"/>
    </row>
    <row r="3257" spans="1:13">
      <c r="A3257" s="48"/>
      <c r="B3257" s="4"/>
      <c r="C3257" s="4"/>
      <c r="D3257" s="6"/>
      <c r="E3257" s="4"/>
      <c r="F3257" s="4"/>
      <c r="G3257" s="4"/>
      <c r="H3257" s="4"/>
      <c r="I3257" s="4"/>
      <c r="J3257" s="4"/>
      <c r="K3257" s="4"/>
      <c r="L3257" s="6"/>
      <c r="M3257" s="5"/>
    </row>
    <row r="3258" spans="1:13">
      <c r="A3258" s="48"/>
      <c r="B3258" s="4"/>
      <c r="C3258" s="4"/>
      <c r="D3258" s="6"/>
      <c r="E3258" s="4"/>
      <c r="F3258" s="4"/>
      <c r="G3258" s="4"/>
      <c r="H3258" s="4"/>
      <c r="I3258" s="4"/>
      <c r="J3258" s="4"/>
      <c r="K3258" s="9"/>
      <c r="L3258" s="10"/>
      <c r="M3258" s="11"/>
    </row>
    <row r="3259" spans="1:13">
      <c r="A3259" s="48"/>
      <c r="B3259" s="4"/>
      <c r="C3259" s="4"/>
      <c r="D3259" s="6"/>
      <c r="E3259" s="4"/>
      <c r="F3259" s="4"/>
      <c r="G3259" s="4"/>
      <c r="H3259" s="4"/>
      <c r="I3259" s="4"/>
      <c r="J3259" s="4"/>
      <c r="K3259" s="4"/>
      <c r="L3259" s="6"/>
      <c r="M3259" s="5"/>
    </row>
    <row r="3260" spans="1:13">
      <c r="A3260" s="48"/>
      <c r="B3260" s="4"/>
      <c r="C3260" s="4"/>
      <c r="D3260" s="6"/>
      <c r="E3260" s="4"/>
      <c r="F3260" s="4"/>
      <c r="G3260" s="4"/>
      <c r="H3260" s="4"/>
      <c r="I3260" s="4"/>
      <c r="J3260" s="4"/>
      <c r="K3260" s="4"/>
      <c r="L3260" s="6"/>
      <c r="M3260" s="5"/>
    </row>
    <row r="3261" spans="1:13">
      <c r="A3261" s="48"/>
      <c r="B3261" s="4"/>
      <c r="C3261" s="4"/>
      <c r="D3261" s="6"/>
      <c r="E3261" s="4"/>
      <c r="F3261" s="4"/>
      <c r="G3261" s="4"/>
      <c r="H3261" s="4"/>
      <c r="I3261" s="4"/>
      <c r="J3261" s="4"/>
      <c r="K3261" s="4"/>
      <c r="L3261" s="6"/>
      <c r="M3261" s="5"/>
    </row>
    <row r="3262" spans="1:13">
      <c r="A3262" s="48"/>
      <c r="B3262" s="4"/>
      <c r="C3262" s="4"/>
      <c r="D3262" s="6"/>
      <c r="E3262" s="4"/>
      <c r="F3262" s="4"/>
      <c r="G3262" s="4"/>
      <c r="H3262" s="4"/>
      <c r="I3262" s="4"/>
      <c r="J3262" s="4"/>
      <c r="K3262" s="4"/>
      <c r="L3262" s="6"/>
      <c r="M3262" s="5"/>
    </row>
    <row r="3263" spans="1:13">
      <c r="A3263" s="48"/>
      <c r="B3263" s="4"/>
      <c r="C3263" s="4"/>
      <c r="D3263" s="6"/>
      <c r="E3263" s="4"/>
      <c r="F3263" s="4"/>
      <c r="G3263" s="4"/>
      <c r="H3263" s="4"/>
      <c r="I3263" s="4"/>
      <c r="J3263" s="4"/>
      <c r="K3263" s="4"/>
      <c r="L3263" s="6"/>
      <c r="M3263" s="5"/>
    </row>
    <row r="3264" spans="1:13">
      <c r="A3264" s="48"/>
      <c r="B3264" s="4"/>
      <c r="C3264" s="4"/>
      <c r="D3264" s="6"/>
      <c r="E3264" s="4"/>
      <c r="F3264" s="4"/>
      <c r="G3264" s="4"/>
      <c r="H3264" s="4"/>
      <c r="I3264" s="4"/>
      <c r="J3264" s="4"/>
      <c r="K3264" s="4"/>
      <c r="L3264" s="6"/>
      <c r="M3264" s="5"/>
    </row>
    <row r="3265" spans="1:13">
      <c r="A3265" s="48"/>
      <c r="B3265" s="4"/>
      <c r="C3265" s="4"/>
      <c r="D3265" s="6"/>
      <c r="E3265" s="4"/>
      <c r="F3265" s="4"/>
      <c r="G3265" s="4"/>
      <c r="H3265" s="4"/>
      <c r="I3265" s="4"/>
      <c r="J3265" s="4"/>
      <c r="K3265" s="4"/>
      <c r="L3265" s="6"/>
      <c r="M3265" s="5"/>
    </row>
    <row r="3266" spans="1:13">
      <c r="A3266" s="48"/>
      <c r="B3266" s="4"/>
      <c r="C3266" s="4"/>
      <c r="D3266" s="6"/>
      <c r="E3266" s="4"/>
      <c r="F3266" s="4"/>
      <c r="G3266" s="4"/>
      <c r="H3266" s="4"/>
      <c r="I3266" s="4"/>
      <c r="J3266" s="4"/>
      <c r="K3266" s="4"/>
      <c r="L3266" s="6"/>
      <c r="M3266" s="5"/>
    </row>
    <row r="3267" spans="1:13">
      <c r="A3267" s="48"/>
      <c r="B3267" s="4"/>
      <c r="C3267" s="4"/>
      <c r="D3267" s="6"/>
      <c r="E3267" s="4"/>
      <c r="F3267" s="4"/>
      <c r="G3267" s="4"/>
      <c r="H3267" s="4"/>
      <c r="I3267" s="4"/>
      <c r="J3267" s="4"/>
      <c r="K3267" s="4"/>
      <c r="L3267" s="6"/>
      <c r="M3267" s="5"/>
    </row>
    <row r="3268" spans="1:13">
      <c r="A3268" s="48"/>
      <c r="B3268" s="4"/>
      <c r="C3268" s="4"/>
      <c r="D3268" s="6"/>
      <c r="E3268" s="4"/>
      <c r="F3268" s="4"/>
      <c r="G3268" s="4"/>
      <c r="H3268" s="4"/>
      <c r="I3268" s="4"/>
      <c r="J3268" s="4"/>
      <c r="K3268" s="4"/>
      <c r="L3268" s="6"/>
      <c r="M3268" s="5"/>
    </row>
    <row r="3269" spans="1:13">
      <c r="A3269" s="48"/>
      <c r="B3269" s="4"/>
      <c r="C3269" s="4"/>
      <c r="D3269" s="6"/>
      <c r="E3269" s="4"/>
      <c r="F3269" s="4"/>
      <c r="G3269" s="4"/>
      <c r="H3269" s="4"/>
      <c r="I3269" s="4"/>
      <c r="J3269" s="4"/>
      <c r="K3269" s="4"/>
      <c r="L3269" s="6"/>
      <c r="M3269" s="5"/>
    </row>
    <row r="3270" spans="1:13">
      <c r="A3270" s="48"/>
      <c r="B3270" s="4"/>
      <c r="C3270" s="4"/>
      <c r="D3270" s="6"/>
      <c r="E3270" s="4"/>
      <c r="F3270" s="4"/>
      <c r="G3270" s="4"/>
      <c r="H3270" s="4"/>
      <c r="I3270" s="4"/>
      <c r="J3270" s="4"/>
      <c r="K3270" s="4"/>
      <c r="L3270" s="6"/>
      <c r="M3270" s="5"/>
    </row>
    <row r="3271" spans="1:13">
      <c r="A3271" s="48"/>
      <c r="B3271" s="4"/>
      <c r="C3271" s="4"/>
      <c r="D3271" s="6"/>
      <c r="E3271" s="4"/>
      <c r="F3271" s="4"/>
      <c r="G3271" s="4"/>
      <c r="H3271" s="4"/>
      <c r="I3271" s="4"/>
      <c r="J3271" s="4"/>
      <c r="K3271" s="4"/>
      <c r="L3271" s="6"/>
      <c r="M3271" s="5"/>
    </row>
    <row r="3272" spans="1:13">
      <c r="A3272" s="48"/>
      <c r="B3272" s="4"/>
      <c r="C3272" s="4"/>
      <c r="D3272" s="6"/>
      <c r="E3272" s="4"/>
      <c r="F3272" s="4"/>
      <c r="G3272" s="4"/>
      <c r="H3272" s="4"/>
      <c r="I3272" s="4"/>
      <c r="J3272" s="4"/>
      <c r="K3272" s="4"/>
      <c r="L3272" s="6"/>
      <c r="M3272" s="5"/>
    </row>
    <row r="3273" spans="1:13">
      <c r="A3273" s="48"/>
      <c r="B3273" s="4"/>
      <c r="C3273" s="4"/>
      <c r="D3273" s="6"/>
      <c r="E3273" s="4"/>
      <c r="F3273" s="4"/>
      <c r="G3273" s="4"/>
      <c r="H3273" s="4"/>
      <c r="I3273" s="4"/>
      <c r="J3273" s="4"/>
      <c r="K3273" s="4"/>
      <c r="L3273" s="6"/>
      <c r="M3273" s="5"/>
    </row>
    <row r="3274" spans="1:13">
      <c r="A3274" s="48"/>
      <c r="B3274" s="4"/>
      <c r="C3274" s="4"/>
      <c r="D3274" s="6"/>
      <c r="E3274" s="4"/>
      <c r="F3274" s="4"/>
      <c r="G3274" s="4"/>
      <c r="H3274" s="4"/>
      <c r="I3274" s="4"/>
      <c r="J3274" s="4"/>
      <c r="K3274" s="4"/>
      <c r="L3274" s="6"/>
      <c r="M3274" s="5"/>
    </row>
    <row r="3275" spans="1:13">
      <c r="A3275" s="48"/>
      <c r="B3275" s="4"/>
      <c r="C3275" s="4"/>
      <c r="D3275" s="6"/>
      <c r="E3275" s="4"/>
      <c r="F3275" s="4"/>
      <c r="G3275" s="4"/>
      <c r="H3275" s="4"/>
      <c r="I3275" s="4"/>
      <c r="J3275" s="4"/>
      <c r="K3275" s="4"/>
      <c r="L3275" s="6"/>
      <c r="M3275" s="5"/>
    </row>
    <row r="3276" spans="1:13">
      <c r="A3276" s="48"/>
      <c r="B3276" s="4"/>
      <c r="C3276" s="4"/>
      <c r="D3276" s="6"/>
      <c r="E3276" s="4"/>
      <c r="F3276" s="4"/>
      <c r="G3276" s="4"/>
      <c r="H3276" s="4"/>
      <c r="I3276" s="4"/>
      <c r="J3276" s="4"/>
      <c r="K3276" s="4"/>
      <c r="L3276" s="6"/>
      <c r="M3276" s="5"/>
    </row>
    <row r="3277" spans="1:13">
      <c r="A3277" s="48"/>
      <c r="B3277" s="4"/>
      <c r="C3277" s="4"/>
      <c r="D3277" s="6"/>
      <c r="E3277" s="4"/>
      <c r="F3277" s="4"/>
      <c r="G3277" s="4"/>
      <c r="H3277" s="4"/>
      <c r="I3277" s="4"/>
      <c r="J3277" s="4"/>
      <c r="K3277" s="4"/>
      <c r="L3277" s="6"/>
      <c r="M3277" s="5"/>
    </row>
    <row r="3278" spans="1:13">
      <c r="A3278" s="48"/>
      <c r="B3278" s="4"/>
      <c r="C3278" s="4"/>
      <c r="D3278" s="6"/>
      <c r="E3278" s="4"/>
      <c r="F3278" s="4"/>
      <c r="G3278" s="4"/>
      <c r="H3278" s="4"/>
      <c r="I3278" s="4"/>
      <c r="J3278" s="4"/>
      <c r="K3278" s="4"/>
      <c r="L3278" s="6"/>
      <c r="M3278" s="5"/>
    </row>
    <row r="3279" spans="1:13">
      <c r="A3279" s="48"/>
      <c r="B3279" s="4"/>
      <c r="C3279" s="4"/>
      <c r="D3279" s="6"/>
      <c r="E3279" s="4"/>
      <c r="F3279" s="4"/>
      <c r="G3279" s="4"/>
      <c r="H3279" s="4"/>
      <c r="I3279" s="4"/>
      <c r="J3279" s="4"/>
      <c r="K3279" s="4"/>
      <c r="L3279" s="6"/>
      <c r="M3279" s="5"/>
    </row>
    <row r="3280" spans="1:13">
      <c r="A3280" s="48"/>
      <c r="B3280" s="4"/>
      <c r="C3280" s="4"/>
      <c r="D3280" s="6"/>
      <c r="E3280" s="4"/>
      <c r="F3280" s="4"/>
      <c r="G3280" s="4"/>
      <c r="H3280" s="4"/>
      <c r="I3280" s="4"/>
      <c r="J3280" s="4"/>
      <c r="K3280" s="4"/>
      <c r="L3280" s="6"/>
      <c r="M3280" s="5"/>
    </row>
    <row r="3281" spans="1:13">
      <c r="A3281" s="48"/>
      <c r="B3281" s="4"/>
      <c r="C3281" s="4"/>
      <c r="D3281" s="6"/>
      <c r="E3281" s="4"/>
      <c r="F3281" s="4"/>
      <c r="G3281" s="4"/>
      <c r="H3281" s="4"/>
      <c r="I3281" s="4"/>
      <c r="J3281" s="4"/>
      <c r="K3281" s="4"/>
      <c r="L3281" s="6"/>
      <c r="M3281" s="5"/>
    </row>
    <row r="3282" spans="1:13">
      <c r="A3282" s="48"/>
      <c r="B3282" s="4"/>
      <c r="C3282" s="4"/>
      <c r="D3282" s="6"/>
      <c r="E3282" s="4"/>
      <c r="F3282" s="4"/>
      <c r="G3282" s="4"/>
      <c r="H3282" s="4"/>
      <c r="I3282" s="4"/>
      <c r="J3282" s="4"/>
      <c r="K3282" s="4"/>
      <c r="L3282" s="6"/>
      <c r="M3282" s="5"/>
    </row>
    <row r="3283" spans="1:13">
      <c r="A3283" s="48"/>
      <c r="B3283" s="4"/>
      <c r="C3283" s="4"/>
      <c r="D3283" s="6"/>
      <c r="E3283" s="4"/>
      <c r="F3283" s="4"/>
      <c r="G3283" s="4"/>
      <c r="H3283" s="4"/>
      <c r="I3283" s="4"/>
      <c r="J3283" s="4"/>
      <c r="K3283" s="4"/>
      <c r="L3283" s="6"/>
      <c r="M3283" s="5"/>
    </row>
    <row r="3284" spans="1:13">
      <c r="A3284" s="48"/>
      <c r="B3284" s="4"/>
      <c r="C3284" s="4"/>
      <c r="D3284" s="6"/>
      <c r="E3284" s="4"/>
      <c r="F3284" s="4"/>
      <c r="G3284" s="4"/>
      <c r="H3284" s="4"/>
      <c r="I3284" s="4"/>
      <c r="J3284" s="4"/>
      <c r="K3284" s="4"/>
      <c r="L3284" s="6"/>
      <c r="M3284" s="5"/>
    </row>
    <row r="3285" spans="1:13">
      <c r="A3285" s="48"/>
      <c r="B3285" s="4"/>
      <c r="C3285" s="4"/>
      <c r="D3285" s="6"/>
      <c r="E3285" s="4"/>
      <c r="F3285" s="4"/>
      <c r="G3285" s="4"/>
      <c r="H3285" s="4"/>
      <c r="I3285" s="4"/>
      <c r="J3285" s="4"/>
      <c r="K3285" s="9"/>
      <c r="L3285" s="10"/>
      <c r="M3285" s="11"/>
    </row>
    <row r="3286" spans="1:13">
      <c r="A3286" s="48"/>
      <c r="B3286" s="4"/>
      <c r="C3286" s="4"/>
      <c r="D3286" s="6"/>
      <c r="E3286" s="4"/>
      <c r="F3286" s="4"/>
      <c r="G3286" s="4"/>
      <c r="H3286" s="4"/>
      <c r="I3286" s="4"/>
      <c r="J3286" s="4"/>
      <c r="K3286" s="4"/>
      <c r="L3286" s="6"/>
      <c r="M3286" s="5"/>
    </row>
    <row r="3287" spans="1:13">
      <c r="A3287" s="48"/>
      <c r="B3287" s="4"/>
      <c r="C3287" s="4"/>
      <c r="D3287" s="6"/>
      <c r="E3287" s="4"/>
      <c r="F3287" s="4"/>
      <c r="G3287" s="4"/>
      <c r="H3287" s="4"/>
      <c r="I3287" s="4"/>
      <c r="J3287" s="4"/>
      <c r="K3287" s="4"/>
      <c r="L3287" s="6"/>
      <c r="M3287" s="5"/>
    </row>
    <row r="3288" spans="1:13">
      <c r="A3288" s="48"/>
      <c r="B3288" s="4"/>
      <c r="C3288" s="4"/>
      <c r="D3288" s="6"/>
      <c r="E3288" s="4"/>
      <c r="F3288" s="4"/>
      <c r="G3288" s="4"/>
      <c r="H3288" s="4"/>
      <c r="I3288" s="4"/>
      <c r="J3288" s="4"/>
      <c r="K3288" s="4"/>
      <c r="L3288" s="6"/>
      <c r="M3288" s="5"/>
    </row>
    <row r="3289" spans="1:13">
      <c r="A3289" s="48"/>
      <c r="B3289" s="4"/>
      <c r="C3289" s="4"/>
      <c r="D3289" s="6"/>
      <c r="E3289" s="4"/>
      <c r="F3289" s="4"/>
      <c r="G3289" s="4"/>
      <c r="H3289" s="4"/>
      <c r="I3289" s="4"/>
      <c r="J3289" s="4"/>
      <c r="K3289" s="4"/>
      <c r="L3289" s="6"/>
      <c r="M3289" s="5"/>
    </row>
    <row r="3290" spans="1:13">
      <c r="A3290" s="48"/>
      <c r="B3290" s="4"/>
      <c r="C3290" s="4"/>
      <c r="D3290" s="6"/>
      <c r="E3290" s="4"/>
      <c r="F3290" s="4"/>
      <c r="G3290" s="4"/>
      <c r="H3290" s="4"/>
      <c r="I3290" s="4"/>
      <c r="J3290" s="4"/>
      <c r="K3290" s="4"/>
      <c r="L3290" s="6"/>
      <c r="M3290" s="5"/>
    </row>
    <row r="3291" spans="1:13">
      <c r="A3291" s="48"/>
      <c r="B3291" s="4"/>
      <c r="C3291" s="4"/>
      <c r="D3291" s="6"/>
      <c r="E3291" s="4"/>
      <c r="F3291" s="4"/>
      <c r="G3291" s="4"/>
      <c r="H3291" s="4"/>
      <c r="I3291" s="4"/>
      <c r="J3291" s="4"/>
      <c r="K3291" s="4"/>
      <c r="L3291" s="6"/>
      <c r="M3291" s="5"/>
    </row>
    <row r="3292" spans="1:13">
      <c r="A3292" s="48"/>
      <c r="B3292" s="4"/>
      <c r="C3292" s="4"/>
      <c r="D3292" s="6"/>
      <c r="E3292" s="4"/>
      <c r="F3292" s="4"/>
      <c r="G3292" s="4"/>
      <c r="H3292" s="4"/>
      <c r="I3292" s="4"/>
      <c r="J3292" s="4"/>
      <c r="K3292" s="4"/>
      <c r="L3292" s="6"/>
      <c r="M3292" s="5"/>
    </row>
    <row r="3293" spans="1:13">
      <c r="A3293" s="48"/>
      <c r="B3293" s="4"/>
      <c r="C3293" s="4"/>
      <c r="D3293" s="6"/>
      <c r="E3293" s="4"/>
      <c r="F3293" s="4"/>
      <c r="G3293" s="4"/>
      <c r="H3293" s="4"/>
      <c r="I3293" s="4"/>
      <c r="J3293" s="4"/>
      <c r="K3293" s="4"/>
      <c r="L3293" s="6"/>
      <c r="M3293" s="5"/>
    </row>
    <row r="3294" spans="1:13">
      <c r="A3294" s="48"/>
      <c r="B3294" s="4"/>
      <c r="C3294" s="4"/>
      <c r="D3294" s="6"/>
      <c r="E3294" s="4"/>
      <c r="F3294" s="4"/>
      <c r="G3294" s="4"/>
      <c r="H3294" s="4"/>
      <c r="I3294" s="4"/>
      <c r="J3294" s="4"/>
      <c r="K3294" s="4"/>
      <c r="L3294" s="6"/>
      <c r="M3294" s="5"/>
    </row>
    <row r="3295" spans="1:13">
      <c r="A3295" s="48"/>
      <c r="B3295" s="4"/>
      <c r="C3295" s="4"/>
      <c r="D3295" s="6"/>
      <c r="E3295" s="4"/>
      <c r="F3295" s="4"/>
      <c r="G3295" s="4"/>
      <c r="H3295" s="4"/>
      <c r="I3295" s="4"/>
      <c r="J3295" s="4"/>
      <c r="K3295" s="4"/>
      <c r="L3295" s="6"/>
      <c r="M3295" s="5"/>
    </row>
    <row r="3296" spans="1:13">
      <c r="A3296" s="48"/>
      <c r="B3296" s="4"/>
      <c r="C3296" s="4"/>
      <c r="D3296" s="6"/>
      <c r="E3296" s="4"/>
      <c r="F3296" s="4"/>
      <c r="G3296" s="4"/>
      <c r="H3296" s="4"/>
      <c r="I3296" s="4"/>
      <c r="J3296" s="4"/>
      <c r="K3296" s="4"/>
      <c r="L3296" s="6"/>
      <c r="M3296" s="5"/>
    </row>
    <row r="3297" spans="1:13">
      <c r="A3297" s="48"/>
      <c r="B3297" s="4"/>
      <c r="C3297" s="4"/>
      <c r="D3297" s="6"/>
      <c r="E3297" s="4"/>
      <c r="F3297" s="4"/>
      <c r="G3297" s="4"/>
      <c r="H3297" s="4"/>
      <c r="I3297" s="4"/>
      <c r="J3297" s="4"/>
      <c r="K3297" s="4"/>
      <c r="L3297" s="6"/>
      <c r="M3297" s="5"/>
    </row>
    <row r="3298" spans="1:13">
      <c r="A3298" s="48"/>
      <c r="B3298" s="4"/>
      <c r="C3298" s="4"/>
      <c r="D3298" s="6"/>
      <c r="E3298" s="4"/>
      <c r="F3298" s="4"/>
      <c r="G3298" s="4"/>
      <c r="H3298" s="4"/>
      <c r="I3298" s="4"/>
      <c r="J3298" s="4"/>
      <c r="K3298" s="4"/>
      <c r="L3298" s="6"/>
      <c r="M3298" s="5"/>
    </row>
    <row r="3299" spans="1:13">
      <c r="A3299" s="48"/>
      <c r="B3299" s="4"/>
      <c r="C3299" s="4"/>
      <c r="D3299" s="6"/>
      <c r="E3299" s="4"/>
      <c r="F3299" s="4"/>
      <c r="G3299" s="4"/>
      <c r="H3299" s="4"/>
      <c r="I3299" s="4"/>
      <c r="J3299" s="4"/>
      <c r="K3299" s="4"/>
      <c r="L3299" s="6"/>
      <c r="M3299" s="5"/>
    </row>
    <row r="3300" spans="1:13">
      <c r="A3300" s="48"/>
      <c r="B3300" s="4"/>
      <c r="C3300" s="4"/>
      <c r="D3300" s="6"/>
      <c r="E3300" s="4"/>
      <c r="F3300" s="4"/>
      <c r="G3300" s="4"/>
      <c r="H3300" s="4"/>
      <c r="I3300" s="4"/>
      <c r="J3300" s="4"/>
      <c r="K3300" s="4"/>
      <c r="L3300" s="6"/>
      <c r="M3300" s="5"/>
    </row>
    <row r="3301" spans="1:13">
      <c r="A3301" s="48"/>
      <c r="B3301" s="4"/>
      <c r="C3301" s="4"/>
      <c r="D3301" s="6"/>
      <c r="E3301" s="4"/>
      <c r="F3301" s="4"/>
      <c r="G3301" s="4"/>
      <c r="H3301" s="4"/>
      <c r="I3301" s="4"/>
      <c r="J3301" s="4"/>
      <c r="K3301" s="4"/>
      <c r="L3301" s="6"/>
      <c r="M3301" s="5"/>
    </row>
    <row r="3302" spans="1:13">
      <c r="A3302" s="48"/>
      <c r="B3302" s="4"/>
      <c r="C3302" s="4"/>
      <c r="D3302" s="6"/>
      <c r="E3302" s="4"/>
      <c r="F3302" s="4"/>
      <c r="G3302" s="4"/>
      <c r="H3302" s="4"/>
      <c r="I3302" s="4"/>
      <c r="J3302" s="4"/>
      <c r="K3302" s="4"/>
      <c r="L3302" s="6"/>
      <c r="M3302" s="5"/>
    </row>
    <row r="3303" spans="1:13">
      <c r="A3303" s="48"/>
      <c r="B3303" s="4"/>
      <c r="C3303" s="4"/>
      <c r="D3303" s="6"/>
      <c r="E3303" s="4"/>
      <c r="F3303" s="4"/>
      <c r="G3303" s="4"/>
      <c r="H3303" s="4"/>
      <c r="I3303" s="4"/>
      <c r="J3303" s="4"/>
      <c r="K3303" s="4"/>
      <c r="L3303" s="6"/>
      <c r="M3303" s="5"/>
    </row>
    <row r="3304" spans="1:13">
      <c r="A3304" s="48"/>
      <c r="B3304" s="4"/>
      <c r="C3304" s="4"/>
      <c r="D3304" s="6"/>
      <c r="E3304" s="4"/>
      <c r="F3304" s="4"/>
      <c r="G3304" s="4"/>
      <c r="H3304" s="4"/>
      <c r="I3304" s="4"/>
      <c r="J3304" s="4"/>
      <c r="K3304" s="9"/>
      <c r="L3304" s="10"/>
      <c r="M3304" s="11"/>
    </row>
    <row r="3305" spans="1:13">
      <c r="A3305" s="48"/>
      <c r="B3305" s="4"/>
      <c r="C3305" s="4"/>
      <c r="D3305" s="6"/>
      <c r="E3305" s="4"/>
      <c r="F3305" s="4"/>
      <c r="G3305" s="4"/>
      <c r="H3305" s="4"/>
      <c r="I3305" s="4"/>
      <c r="J3305" s="4"/>
      <c r="K3305" s="4"/>
      <c r="L3305" s="6"/>
      <c r="M3305" s="5"/>
    </row>
    <row r="3306" spans="1:13">
      <c r="A3306" s="48"/>
      <c r="B3306" s="4"/>
      <c r="C3306" s="4"/>
      <c r="D3306" s="6"/>
      <c r="E3306" s="4"/>
      <c r="F3306" s="4"/>
      <c r="G3306" s="4"/>
      <c r="H3306" s="4"/>
      <c r="I3306" s="4"/>
      <c r="J3306" s="4"/>
      <c r="K3306" s="4"/>
      <c r="L3306" s="6"/>
      <c r="M3306" s="5"/>
    </row>
    <row r="3307" spans="1:13">
      <c r="A3307" s="48"/>
      <c r="B3307" s="4"/>
      <c r="C3307" s="4"/>
      <c r="D3307" s="6"/>
      <c r="E3307" s="4"/>
      <c r="F3307" s="4"/>
      <c r="G3307" s="4"/>
      <c r="H3307" s="4"/>
      <c r="I3307" s="4"/>
      <c r="J3307" s="4"/>
      <c r="K3307" s="4"/>
      <c r="L3307" s="6"/>
      <c r="M3307" s="5"/>
    </row>
    <row r="3308" spans="1:13">
      <c r="A3308" s="48"/>
      <c r="B3308" s="4"/>
      <c r="C3308" s="4"/>
      <c r="D3308" s="6"/>
      <c r="E3308" s="4"/>
      <c r="F3308" s="4"/>
      <c r="G3308" s="4"/>
      <c r="H3308" s="4"/>
      <c r="I3308" s="4"/>
      <c r="J3308" s="4"/>
      <c r="K3308" s="4"/>
      <c r="L3308" s="6"/>
      <c r="M3308" s="5"/>
    </row>
    <row r="3309" spans="1:13">
      <c r="A3309" s="48"/>
      <c r="B3309" s="4"/>
      <c r="C3309" s="4"/>
      <c r="D3309" s="6"/>
      <c r="E3309" s="4"/>
      <c r="F3309" s="4"/>
      <c r="G3309" s="4"/>
      <c r="H3309" s="4"/>
      <c r="I3309" s="4"/>
      <c r="J3309" s="4"/>
      <c r="K3309" s="4"/>
      <c r="L3309" s="6"/>
      <c r="M3309" s="5"/>
    </row>
    <row r="3310" spans="1:13">
      <c r="A3310" s="48"/>
      <c r="B3310" s="4"/>
      <c r="C3310" s="4"/>
      <c r="D3310" s="6"/>
      <c r="E3310" s="4"/>
      <c r="F3310" s="4"/>
      <c r="G3310" s="4"/>
      <c r="H3310" s="4"/>
      <c r="I3310" s="4"/>
      <c r="J3310" s="4"/>
      <c r="K3310" s="9"/>
      <c r="L3310" s="10"/>
      <c r="M3310" s="11"/>
    </row>
    <row r="3311" spans="1:13">
      <c r="A3311" s="48"/>
      <c r="B3311" s="4"/>
      <c r="C3311" s="4"/>
      <c r="D3311" s="6"/>
      <c r="E3311" s="4"/>
      <c r="F3311" s="4"/>
      <c r="G3311" s="4"/>
      <c r="H3311" s="4"/>
      <c r="I3311" s="4"/>
      <c r="J3311" s="4"/>
      <c r="K3311" s="4"/>
      <c r="L3311" s="6"/>
      <c r="M3311" s="5"/>
    </row>
    <row r="3312" spans="1:13">
      <c r="A3312" s="48"/>
      <c r="B3312" s="4"/>
      <c r="C3312" s="4"/>
      <c r="D3312" s="6"/>
      <c r="E3312" s="4"/>
      <c r="F3312" s="4"/>
      <c r="G3312" s="4"/>
      <c r="H3312" s="4"/>
      <c r="I3312" s="4"/>
      <c r="J3312" s="4"/>
      <c r="K3312" s="4"/>
      <c r="L3312" s="6"/>
      <c r="M3312" s="5"/>
    </row>
    <row r="3313" spans="1:13">
      <c r="A3313" s="48"/>
      <c r="B3313" s="4"/>
      <c r="C3313" s="4"/>
      <c r="D3313" s="6"/>
      <c r="E3313" s="4"/>
      <c r="F3313" s="4"/>
      <c r="G3313" s="4"/>
      <c r="H3313" s="4"/>
      <c r="I3313" s="4"/>
      <c r="J3313" s="4"/>
      <c r="K3313" s="4"/>
      <c r="L3313" s="6"/>
      <c r="M3313" s="5"/>
    </row>
    <row r="3314" spans="1:13">
      <c r="A3314" s="48"/>
      <c r="B3314" s="4"/>
      <c r="C3314" s="4"/>
      <c r="D3314" s="6"/>
      <c r="E3314" s="4"/>
      <c r="F3314" s="4"/>
      <c r="G3314" s="4"/>
      <c r="H3314" s="4"/>
      <c r="I3314" s="4"/>
      <c r="J3314" s="4"/>
      <c r="K3314" s="4"/>
      <c r="L3314" s="6"/>
      <c r="M3314" s="5"/>
    </row>
    <row r="3315" spans="1:13">
      <c r="A3315" s="48"/>
      <c r="B3315" s="4"/>
      <c r="C3315" s="4"/>
      <c r="D3315" s="6"/>
      <c r="E3315" s="4"/>
      <c r="F3315" s="4"/>
      <c r="G3315" s="4"/>
      <c r="H3315" s="4"/>
      <c r="I3315" s="4"/>
      <c r="J3315" s="4"/>
      <c r="K3315" s="4"/>
      <c r="L3315" s="6"/>
      <c r="M3315" s="5"/>
    </row>
    <row r="3316" spans="1:13">
      <c r="A3316" s="48"/>
      <c r="B3316" s="4"/>
      <c r="C3316" s="4"/>
      <c r="D3316" s="6"/>
      <c r="E3316" s="4"/>
      <c r="F3316" s="4"/>
      <c r="G3316" s="4"/>
      <c r="H3316" s="4"/>
      <c r="I3316" s="4"/>
      <c r="J3316" s="4"/>
      <c r="K3316" s="4"/>
      <c r="L3316" s="6"/>
      <c r="M3316" s="5"/>
    </row>
    <row r="3317" spans="1:13">
      <c r="A3317" s="48"/>
      <c r="B3317" s="4"/>
      <c r="C3317" s="4"/>
      <c r="D3317" s="6"/>
      <c r="E3317" s="4"/>
      <c r="F3317" s="4"/>
      <c r="G3317" s="4"/>
      <c r="H3317" s="4"/>
      <c r="I3317" s="4"/>
      <c r="J3317" s="4"/>
      <c r="K3317" s="4"/>
      <c r="L3317" s="6"/>
      <c r="M3317" s="5"/>
    </row>
    <row r="3318" spans="1:13">
      <c r="A3318" s="48"/>
      <c r="B3318" s="4"/>
      <c r="C3318" s="4"/>
      <c r="D3318" s="6"/>
      <c r="E3318" s="4"/>
      <c r="F3318" s="4"/>
      <c r="G3318" s="4"/>
      <c r="H3318" s="4"/>
      <c r="I3318" s="4"/>
      <c r="J3318" s="4"/>
      <c r="K3318" s="4"/>
      <c r="L3318" s="6"/>
      <c r="M3318" s="5"/>
    </row>
    <row r="3319" spans="1:13">
      <c r="A3319" s="48"/>
      <c r="B3319" s="4"/>
      <c r="C3319" s="4"/>
      <c r="D3319" s="6"/>
      <c r="E3319" s="4"/>
      <c r="F3319" s="4"/>
      <c r="G3319" s="4"/>
      <c r="H3319" s="4"/>
      <c r="I3319" s="4"/>
      <c r="J3319" s="4"/>
      <c r="K3319" s="4"/>
      <c r="L3319" s="6"/>
      <c r="M3319" s="5"/>
    </row>
    <row r="3320" spans="1:13">
      <c r="A3320" s="48"/>
      <c r="B3320" s="4"/>
      <c r="C3320" s="4"/>
      <c r="D3320" s="6"/>
      <c r="E3320" s="4"/>
      <c r="F3320" s="4"/>
      <c r="G3320" s="4"/>
      <c r="H3320" s="4"/>
      <c r="I3320" s="4"/>
      <c r="J3320" s="4"/>
      <c r="K3320" s="4"/>
      <c r="L3320" s="6"/>
      <c r="M3320" s="5"/>
    </row>
    <row r="3321" spans="1:13">
      <c r="A3321" s="48"/>
      <c r="B3321" s="4"/>
      <c r="C3321" s="4"/>
      <c r="D3321" s="6"/>
      <c r="E3321" s="4"/>
      <c r="F3321" s="4"/>
      <c r="G3321" s="4"/>
      <c r="H3321" s="4"/>
      <c r="I3321" s="4"/>
      <c r="J3321" s="4"/>
      <c r="K3321" s="4"/>
      <c r="L3321" s="6"/>
      <c r="M3321" s="5"/>
    </row>
    <row r="3322" spans="1:13">
      <c r="A3322" s="48"/>
      <c r="B3322" s="4"/>
      <c r="C3322" s="4"/>
      <c r="D3322" s="6"/>
      <c r="E3322" s="4"/>
      <c r="F3322" s="4"/>
      <c r="G3322" s="4"/>
      <c r="H3322" s="4"/>
      <c r="I3322" s="4"/>
      <c r="J3322" s="4"/>
      <c r="K3322" s="9"/>
      <c r="L3322" s="10"/>
      <c r="M3322" s="11"/>
    </row>
    <row r="3323" spans="1:13">
      <c r="A3323" s="48"/>
      <c r="B3323" s="4"/>
      <c r="C3323" s="4"/>
      <c r="D3323" s="6"/>
      <c r="E3323" s="4"/>
      <c r="F3323" s="4"/>
      <c r="G3323" s="4"/>
      <c r="H3323" s="4"/>
      <c r="I3323" s="4"/>
      <c r="J3323" s="4"/>
      <c r="K3323" s="4"/>
      <c r="L3323" s="6"/>
      <c r="M3323" s="5"/>
    </row>
    <row r="3324" spans="1:13">
      <c r="A3324" s="48"/>
      <c r="B3324" s="4"/>
      <c r="C3324" s="4"/>
      <c r="D3324" s="6"/>
      <c r="E3324" s="4"/>
      <c r="F3324" s="4"/>
      <c r="G3324" s="4"/>
      <c r="H3324" s="4"/>
      <c r="I3324" s="4"/>
      <c r="J3324" s="4"/>
      <c r="K3324" s="4"/>
      <c r="L3324" s="6"/>
      <c r="M3324" s="5"/>
    </row>
    <row r="3325" spans="1:13">
      <c r="A3325" s="48"/>
      <c r="B3325" s="4"/>
      <c r="C3325" s="4"/>
      <c r="D3325" s="6"/>
      <c r="E3325" s="4"/>
      <c r="F3325" s="4"/>
      <c r="G3325" s="4"/>
      <c r="H3325" s="4"/>
      <c r="I3325" s="4"/>
      <c r="J3325" s="4"/>
      <c r="K3325" s="4"/>
      <c r="L3325" s="6"/>
      <c r="M3325" s="5"/>
    </row>
    <row r="3326" spans="1:13">
      <c r="A3326" s="48"/>
      <c r="B3326" s="4"/>
      <c r="C3326" s="4"/>
      <c r="D3326" s="6"/>
      <c r="E3326" s="4"/>
      <c r="F3326" s="4"/>
      <c r="G3326" s="4"/>
      <c r="H3326" s="4"/>
      <c r="I3326" s="4"/>
      <c r="J3326" s="4"/>
      <c r="K3326" s="4"/>
      <c r="L3326" s="6"/>
      <c r="M3326" s="5"/>
    </row>
    <row r="3327" spans="1:13">
      <c r="A3327" s="48"/>
      <c r="B3327" s="4"/>
      <c r="C3327" s="4"/>
      <c r="D3327" s="6"/>
      <c r="E3327" s="4"/>
      <c r="F3327" s="4"/>
      <c r="G3327" s="4"/>
      <c r="H3327" s="4"/>
      <c r="I3327" s="4"/>
      <c r="J3327" s="4"/>
      <c r="K3327" s="4"/>
      <c r="L3327" s="6"/>
      <c r="M3327" s="5"/>
    </row>
    <row r="3328" spans="1:13">
      <c r="A3328" s="48"/>
      <c r="B3328" s="4"/>
      <c r="C3328" s="4"/>
      <c r="D3328" s="6"/>
      <c r="E3328" s="4"/>
      <c r="F3328" s="4"/>
      <c r="G3328" s="4"/>
      <c r="H3328" s="4"/>
      <c r="I3328" s="4"/>
      <c r="J3328" s="4"/>
      <c r="K3328" s="4"/>
      <c r="L3328" s="6"/>
      <c r="M3328" s="5"/>
    </row>
    <row r="3329" spans="1:13">
      <c r="A3329" s="48"/>
      <c r="B3329" s="4"/>
      <c r="C3329" s="4"/>
      <c r="D3329" s="6"/>
      <c r="E3329" s="4"/>
      <c r="F3329" s="4"/>
      <c r="G3329" s="4"/>
      <c r="H3329" s="4"/>
      <c r="I3329" s="4"/>
      <c r="J3329" s="4"/>
      <c r="K3329" s="4"/>
      <c r="L3329" s="6"/>
      <c r="M3329" s="5"/>
    </row>
    <row r="3330" spans="1:13">
      <c r="A3330" s="48"/>
      <c r="B3330" s="4"/>
      <c r="C3330" s="4"/>
      <c r="D3330" s="6"/>
      <c r="E3330" s="4"/>
      <c r="F3330" s="4"/>
      <c r="G3330" s="4"/>
      <c r="H3330" s="4"/>
      <c r="I3330" s="4"/>
      <c r="J3330" s="4"/>
      <c r="K3330" s="4"/>
      <c r="L3330" s="6"/>
      <c r="M3330" s="5"/>
    </row>
    <row r="3331" spans="1:13">
      <c r="A3331" s="48"/>
      <c r="B3331" s="4"/>
      <c r="C3331" s="4"/>
      <c r="D3331" s="6"/>
      <c r="E3331" s="4"/>
      <c r="F3331" s="4"/>
      <c r="G3331" s="4"/>
      <c r="H3331" s="4"/>
      <c r="I3331" s="4"/>
      <c r="J3331" s="4"/>
      <c r="K3331" s="4"/>
      <c r="L3331" s="6"/>
      <c r="M3331" s="5"/>
    </row>
    <row r="3332" spans="1:13">
      <c r="A3332" s="48"/>
      <c r="B3332" s="4"/>
      <c r="C3332" s="4"/>
      <c r="D3332" s="6"/>
      <c r="E3332" s="4"/>
      <c r="F3332" s="4"/>
      <c r="G3332" s="4"/>
      <c r="H3332" s="4"/>
      <c r="I3332" s="4"/>
      <c r="J3332" s="4"/>
      <c r="K3332" s="4"/>
      <c r="L3332" s="6"/>
      <c r="M3332" s="5"/>
    </row>
    <row r="3333" spans="1:13">
      <c r="A3333" s="48"/>
      <c r="B3333" s="4"/>
      <c r="C3333" s="4"/>
      <c r="D3333" s="6"/>
      <c r="E3333" s="4"/>
      <c r="F3333" s="4"/>
      <c r="G3333" s="4"/>
      <c r="H3333" s="4"/>
      <c r="I3333" s="4"/>
      <c r="J3333" s="4"/>
      <c r="K3333" s="4"/>
      <c r="L3333" s="6"/>
      <c r="M3333" s="5"/>
    </row>
    <row r="3334" spans="1:13">
      <c r="A3334" s="48"/>
      <c r="B3334" s="4"/>
      <c r="C3334" s="4"/>
      <c r="D3334" s="6"/>
      <c r="E3334" s="4"/>
      <c r="F3334" s="4"/>
      <c r="G3334" s="4"/>
      <c r="H3334" s="4"/>
      <c r="I3334" s="4"/>
      <c r="J3334" s="4"/>
      <c r="K3334" s="4"/>
      <c r="L3334" s="6"/>
      <c r="M3334" s="5"/>
    </row>
    <row r="3335" spans="1:13">
      <c r="A3335" s="48"/>
      <c r="B3335" s="4"/>
      <c r="C3335" s="4"/>
      <c r="D3335" s="6"/>
      <c r="E3335" s="4"/>
      <c r="F3335" s="4"/>
      <c r="G3335" s="4"/>
      <c r="H3335" s="4"/>
      <c r="I3335" s="4"/>
      <c r="J3335" s="4"/>
      <c r="K3335" s="4"/>
      <c r="L3335" s="6"/>
      <c r="M3335" s="5"/>
    </row>
    <row r="3336" spans="1:13">
      <c r="A3336" s="48"/>
      <c r="B3336" s="4"/>
      <c r="C3336" s="4"/>
      <c r="D3336" s="6"/>
      <c r="E3336" s="4"/>
      <c r="F3336" s="4"/>
      <c r="G3336" s="4"/>
      <c r="H3336" s="4"/>
      <c r="I3336" s="4"/>
      <c r="J3336" s="4"/>
      <c r="K3336" s="4"/>
      <c r="L3336" s="6"/>
      <c r="M3336" s="5"/>
    </row>
    <row r="3337" spans="1:13">
      <c r="A3337" s="48"/>
      <c r="B3337" s="4"/>
      <c r="C3337" s="4"/>
      <c r="D3337" s="6"/>
      <c r="E3337" s="4"/>
      <c r="F3337" s="4"/>
      <c r="G3337" s="4"/>
      <c r="H3337" s="4"/>
      <c r="I3337" s="4"/>
      <c r="J3337" s="4"/>
      <c r="K3337" s="4"/>
      <c r="L3337" s="6"/>
      <c r="M3337" s="5"/>
    </row>
    <row r="3338" spans="1:13">
      <c r="A3338" s="48"/>
      <c r="B3338" s="4"/>
      <c r="C3338" s="4"/>
      <c r="D3338" s="6"/>
      <c r="E3338" s="4"/>
      <c r="F3338" s="4"/>
      <c r="G3338" s="4"/>
      <c r="H3338" s="4"/>
      <c r="I3338" s="4"/>
      <c r="J3338" s="4"/>
      <c r="K3338" s="4"/>
      <c r="L3338" s="6"/>
      <c r="M3338" s="5"/>
    </row>
    <row r="3339" spans="1:13">
      <c r="A3339" s="48"/>
      <c r="B3339" s="4"/>
      <c r="C3339" s="4"/>
      <c r="D3339" s="6"/>
      <c r="E3339" s="4"/>
      <c r="F3339" s="4"/>
      <c r="G3339" s="4"/>
      <c r="H3339" s="4"/>
      <c r="I3339" s="4"/>
      <c r="J3339" s="4"/>
      <c r="K3339" s="4"/>
      <c r="L3339" s="6"/>
      <c r="M3339" s="5"/>
    </row>
    <row r="3340" spans="1:13">
      <c r="A3340" s="48"/>
      <c r="B3340" s="4"/>
      <c r="C3340" s="4"/>
      <c r="D3340" s="6"/>
      <c r="E3340" s="4"/>
      <c r="F3340" s="4"/>
      <c r="G3340" s="4"/>
      <c r="H3340" s="4"/>
      <c r="I3340" s="4"/>
      <c r="J3340" s="4"/>
      <c r="K3340" s="4"/>
      <c r="L3340" s="6"/>
      <c r="M3340" s="5"/>
    </row>
    <row r="3341" spans="1:13">
      <c r="A3341" s="48"/>
      <c r="B3341" s="4"/>
      <c r="C3341" s="4"/>
      <c r="D3341" s="6"/>
      <c r="E3341" s="4"/>
      <c r="F3341" s="4"/>
      <c r="G3341" s="4"/>
      <c r="H3341" s="4"/>
      <c r="I3341" s="4"/>
      <c r="J3341" s="4"/>
      <c r="K3341" s="4"/>
      <c r="L3341" s="6"/>
      <c r="M3341" s="5"/>
    </row>
    <row r="3342" spans="1:13">
      <c r="A3342" s="48"/>
      <c r="B3342" s="4"/>
      <c r="C3342" s="4"/>
      <c r="D3342" s="6"/>
      <c r="E3342" s="4"/>
      <c r="F3342" s="4"/>
      <c r="G3342" s="4"/>
      <c r="H3342" s="4"/>
      <c r="I3342" s="4"/>
      <c r="J3342" s="4"/>
      <c r="K3342" s="4"/>
      <c r="L3342" s="6"/>
      <c r="M3342" s="5"/>
    </row>
    <row r="3343" spans="1:13">
      <c r="A3343" s="48"/>
      <c r="B3343" s="4"/>
      <c r="C3343" s="4"/>
      <c r="D3343" s="6"/>
      <c r="E3343" s="4"/>
      <c r="F3343" s="4"/>
      <c r="G3343" s="4"/>
      <c r="H3343" s="4"/>
      <c r="I3343" s="4"/>
      <c r="J3343" s="4"/>
      <c r="K3343" s="4"/>
      <c r="L3343" s="6"/>
      <c r="M3343" s="5"/>
    </row>
    <row r="3344" spans="1:13">
      <c r="A3344" s="48"/>
      <c r="B3344" s="4"/>
      <c r="C3344" s="4"/>
      <c r="D3344" s="6"/>
      <c r="E3344" s="4"/>
      <c r="F3344" s="4"/>
      <c r="G3344" s="4"/>
      <c r="H3344" s="4"/>
      <c r="I3344" s="4"/>
      <c r="J3344" s="4"/>
      <c r="K3344" s="4"/>
      <c r="L3344" s="6"/>
      <c r="M3344" s="5"/>
    </row>
    <row r="3345" spans="1:13">
      <c r="A3345" s="48"/>
      <c r="B3345" s="4"/>
      <c r="C3345" s="4"/>
      <c r="D3345" s="6"/>
      <c r="E3345" s="4"/>
      <c r="F3345" s="4"/>
      <c r="G3345" s="4"/>
      <c r="H3345" s="4"/>
      <c r="I3345" s="4"/>
      <c r="J3345" s="4"/>
      <c r="K3345" s="4"/>
      <c r="L3345" s="6"/>
      <c r="M3345" s="5"/>
    </row>
    <row r="3346" spans="1:13">
      <c r="A3346" s="48"/>
      <c r="B3346" s="4"/>
      <c r="C3346" s="4"/>
      <c r="D3346" s="6"/>
      <c r="E3346" s="4"/>
      <c r="F3346" s="4"/>
      <c r="G3346" s="4"/>
      <c r="H3346" s="4"/>
      <c r="I3346" s="4"/>
      <c r="J3346" s="4"/>
      <c r="K3346" s="4"/>
      <c r="L3346" s="6"/>
      <c r="M3346" s="5"/>
    </row>
    <row r="3347" spans="1:13">
      <c r="A3347" s="48"/>
      <c r="B3347" s="4"/>
      <c r="C3347" s="4"/>
      <c r="D3347" s="6"/>
      <c r="E3347" s="4"/>
      <c r="F3347" s="4"/>
      <c r="G3347" s="4"/>
      <c r="H3347" s="4"/>
      <c r="I3347" s="4"/>
      <c r="J3347" s="4"/>
      <c r="K3347" s="4"/>
      <c r="L3347" s="6"/>
      <c r="M3347" s="5"/>
    </row>
    <row r="3348" spans="1:13">
      <c r="A3348" s="48"/>
      <c r="B3348" s="4"/>
      <c r="C3348" s="4"/>
      <c r="D3348" s="6"/>
      <c r="E3348" s="4"/>
      <c r="F3348" s="4"/>
      <c r="G3348" s="4"/>
      <c r="H3348" s="4"/>
      <c r="I3348" s="4"/>
      <c r="J3348" s="4"/>
      <c r="K3348" s="4"/>
      <c r="L3348" s="6"/>
      <c r="M3348" s="5"/>
    </row>
    <row r="3349" spans="1:13">
      <c r="A3349" s="48"/>
      <c r="B3349" s="4"/>
      <c r="C3349" s="4"/>
      <c r="D3349" s="6"/>
      <c r="E3349" s="4"/>
      <c r="F3349" s="4"/>
      <c r="G3349" s="4"/>
      <c r="H3349" s="4"/>
      <c r="I3349" s="4"/>
      <c r="J3349" s="4"/>
      <c r="K3349" s="4"/>
      <c r="L3349" s="6"/>
      <c r="M3349" s="5"/>
    </row>
    <row r="3350" spans="1:13">
      <c r="A3350" s="48"/>
      <c r="B3350" s="4"/>
      <c r="C3350" s="4"/>
      <c r="D3350" s="6"/>
      <c r="E3350" s="4"/>
      <c r="F3350" s="4"/>
      <c r="G3350" s="4"/>
      <c r="H3350" s="4"/>
      <c r="I3350" s="4"/>
      <c r="J3350" s="4"/>
      <c r="K3350" s="4"/>
      <c r="L3350" s="6"/>
      <c r="M3350" s="5"/>
    </row>
    <row r="3351" spans="1:13">
      <c r="A3351" s="48"/>
      <c r="B3351" s="4"/>
      <c r="C3351" s="4"/>
      <c r="D3351" s="6"/>
      <c r="E3351" s="4"/>
      <c r="F3351" s="4"/>
      <c r="G3351" s="4"/>
      <c r="H3351" s="4"/>
      <c r="I3351" s="4"/>
      <c r="J3351" s="4"/>
      <c r="K3351" s="4"/>
      <c r="L3351" s="6"/>
      <c r="M3351" s="5"/>
    </row>
    <row r="3352" spans="1:13">
      <c r="A3352" s="48"/>
      <c r="B3352" s="4"/>
      <c r="C3352" s="4"/>
      <c r="D3352" s="6"/>
      <c r="E3352" s="4"/>
      <c r="F3352" s="4"/>
      <c r="G3352" s="4"/>
      <c r="H3352" s="4"/>
      <c r="I3352" s="4"/>
      <c r="J3352" s="4"/>
      <c r="K3352" s="9"/>
      <c r="L3352" s="10"/>
      <c r="M3352" s="11"/>
    </row>
    <row r="3353" spans="1:13">
      <c r="A3353" s="48"/>
      <c r="B3353" s="4"/>
      <c r="C3353" s="4"/>
      <c r="D3353" s="6"/>
      <c r="E3353" s="4"/>
      <c r="F3353" s="4"/>
      <c r="G3353" s="4"/>
      <c r="H3353" s="4"/>
      <c r="I3353" s="4"/>
      <c r="J3353" s="4"/>
      <c r="K3353" s="9"/>
      <c r="L3353" s="10"/>
      <c r="M3353" s="11"/>
    </row>
    <row r="3354" spans="1:13">
      <c r="A3354" s="48"/>
      <c r="B3354" s="4"/>
      <c r="C3354" s="4"/>
      <c r="D3354" s="6"/>
      <c r="E3354" s="4"/>
      <c r="F3354" s="4"/>
      <c r="G3354" s="4"/>
      <c r="H3354" s="4"/>
      <c r="I3354" s="4"/>
      <c r="J3354" s="4"/>
      <c r="K3354" s="4"/>
      <c r="L3354" s="6"/>
      <c r="M3354" s="5"/>
    </row>
    <row r="3355" spans="1:13">
      <c r="A3355" s="48"/>
      <c r="B3355" s="4"/>
      <c r="C3355" s="4"/>
      <c r="D3355" s="6"/>
      <c r="E3355" s="4"/>
      <c r="F3355" s="4"/>
      <c r="G3355" s="4"/>
      <c r="H3355" s="4"/>
      <c r="I3355" s="4"/>
      <c r="J3355" s="4"/>
      <c r="K3355" s="4"/>
      <c r="L3355" s="6"/>
      <c r="M3355" s="5"/>
    </row>
    <row r="3356" spans="1:13">
      <c r="A3356" s="48"/>
      <c r="B3356" s="4"/>
      <c r="C3356" s="4"/>
      <c r="D3356" s="6"/>
      <c r="E3356" s="4"/>
      <c r="F3356" s="4"/>
      <c r="G3356" s="4"/>
      <c r="H3356" s="4"/>
      <c r="I3356" s="4"/>
      <c r="J3356" s="4"/>
      <c r="K3356" s="4"/>
      <c r="L3356" s="6"/>
      <c r="M3356" s="5"/>
    </row>
    <row r="3357" spans="1:13">
      <c r="A3357" s="48"/>
      <c r="B3357" s="4"/>
      <c r="C3357" s="4"/>
      <c r="D3357" s="6"/>
      <c r="E3357" s="4"/>
      <c r="F3357" s="4"/>
      <c r="G3357" s="4"/>
      <c r="H3357" s="4"/>
      <c r="I3357" s="4"/>
      <c r="J3357" s="4"/>
      <c r="K3357" s="4"/>
      <c r="L3357" s="6"/>
      <c r="M3357" s="5"/>
    </row>
    <row r="3358" spans="1:13">
      <c r="A3358" s="48"/>
      <c r="B3358" s="4"/>
      <c r="C3358" s="4"/>
      <c r="D3358" s="6"/>
      <c r="E3358" s="4"/>
      <c r="F3358" s="4"/>
      <c r="G3358" s="4"/>
      <c r="H3358" s="4"/>
      <c r="I3358" s="4"/>
      <c r="J3358" s="4"/>
      <c r="K3358" s="4"/>
      <c r="L3358" s="6"/>
      <c r="M3358" s="5"/>
    </row>
    <row r="3359" spans="1:13">
      <c r="A3359" s="48"/>
      <c r="B3359" s="4"/>
      <c r="C3359" s="4"/>
      <c r="D3359" s="6"/>
      <c r="E3359" s="4"/>
      <c r="F3359" s="4"/>
      <c r="G3359" s="4"/>
      <c r="H3359" s="4"/>
      <c r="I3359" s="4"/>
      <c r="J3359" s="4"/>
      <c r="K3359" s="4"/>
      <c r="L3359" s="6"/>
      <c r="M3359" s="5"/>
    </row>
    <row r="3360" spans="1:13">
      <c r="A3360" s="48"/>
      <c r="B3360" s="4"/>
      <c r="C3360" s="4"/>
      <c r="D3360" s="6"/>
      <c r="E3360" s="4"/>
      <c r="F3360" s="4"/>
      <c r="G3360" s="4"/>
      <c r="H3360" s="4"/>
      <c r="I3360" s="4"/>
      <c r="J3360" s="4"/>
      <c r="K3360" s="4"/>
      <c r="L3360" s="6"/>
      <c r="M3360" s="5"/>
    </row>
    <row r="3361" spans="1:13">
      <c r="A3361" s="48"/>
      <c r="B3361" s="4"/>
      <c r="C3361" s="4"/>
      <c r="D3361" s="6"/>
      <c r="E3361" s="4"/>
      <c r="F3361" s="4"/>
      <c r="G3361" s="4"/>
      <c r="H3361" s="4"/>
      <c r="I3361" s="4"/>
      <c r="J3361" s="4"/>
      <c r="K3361" s="4"/>
      <c r="L3361" s="6"/>
      <c r="M3361" s="5"/>
    </row>
    <row r="3362" spans="1:13">
      <c r="A3362" s="48"/>
      <c r="B3362" s="4"/>
      <c r="C3362" s="4"/>
      <c r="D3362" s="6"/>
      <c r="E3362" s="4"/>
      <c r="F3362" s="4"/>
      <c r="G3362" s="4"/>
      <c r="H3362" s="4"/>
      <c r="I3362" s="4"/>
      <c r="J3362" s="4"/>
      <c r="K3362" s="4"/>
      <c r="L3362" s="6"/>
      <c r="M3362" s="5"/>
    </row>
    <row r="3363" spans="1:13">
      <c r="A3363" s="48"/>
      <c r="B3363" s="4"/>
      <c r="C3363" s="4"/>
      <c r="D3363" s="6"/>
      <c r="E3363" s="4"/>
      <c r="F3363" s="4"/>
      <c r="G3363" s="4"/>
      <c r="H3363" s="4"/>
      <c r="I3363" s="4"/>
      <c r="J3363" s="4"/>
      <c r="K3363" s="4"/>
      <c r="L3363" s="6"/>
      <c r="M3363" s="5"/>
    </row>
    <row r="3364" spans="1:13">
      <c r="A3364" s="48"/>
      <c r="B3364" s="4"/>
      <c r="C3364" s="4"/>
      <c r="D3364" s="6"/>
      <c r="E3364" s="4"/>
      <c r="F3364" s="4"/>
      <c r="G3364" s="4"/>
      <c r="H3364" s="4"/>
      <c r="I3364" s="4"/>
      <c r="J3364" s="4"/>
      <c r="K3364" s="4"/>
      <c r="L3364" s="6"/>
      <c r="M3364" s="5"/>
    </row>
    <row r="3365" spans="1:13">
      <c r="A3365" s="48"/>
      <c r="B3365" s="4"/>
      <c r="C3365" s="4"/>
      <c r="D3365" s="6"/>
      <c r="E3365" s="4"/>
      <c r="F3365" s="4"/>
      <c r="G3365" s="4"/>
      <c r="H3365" s="4"/>
      <c r="I3365" s="4"/>
      <c r="J3365" s="4"/>
      <c r="K3365" s="4"/>
      <c r="L3365" s="6"/>
      <c r="M3365" s="5"/>
    </row>
    <row r="3366" spans="1:13">
      <c r="A3366" s="48"/>
      <c r="B3366" s="4"/>
      <c r="C3366" s="4"/>
      <c r="D3366" s="6"/>
      <c r="E3366" s="4"/>
      <c r="F3366" s="4"/>
      <c r="G3366" s="4"/>
      <c r="H3366" s="4"/>
      <c r="I3366" s="4"/>
      <c r="J3366" s="4"/>
      <c r="K3366" s="4"/>
      <c r="L3366" s="6"/>
      <c r="M3366" s="5"/>
    </row>
    <row r="3367" spans="1:13">
      <c r="A3367" s="48"/>
      <c r="B3367" s="4"/>
      <c r="C3367" s="4"/>
      <c r="D3367" s="6"/>
      <c r="E3367" s="4"/>
      <c r="F3367" s="4"/>
      <c r="G3367" s="4"/>
      <c r="H3367" s="4"/>
      <c r="I3367" s="4"/>
      <c r="J3367" s="4"/>
      <c r="K3367" s="4"/>
      <c r="L3367" s="6"/>
      <c r="M3367" s="5"/>
    </row>
    <row r="3368" spans="1:13">
      <c r="A3368" s="48"/>
      <c r="B3368" s="4"/>
      <c r="C3368" s="4"/>
      <c r="D3368" s="6"/>
      <c r="E3368" s="4"/>
      <c r="F3368" s="4"/>
      <c r="G3368" s="4"/>
      <c r="H3368" s="4"/>
      <c r="I3368" s="4"/>
      <c r="J3368" s="4"/>
      <c r="K3368" s="4"/>
      <c r="L3368" s="6"/>
      <c r="M3368" s="5"/>
    </row>
    <row r="3369" spans="1:13">
      <c r="A3369" s="48"/>
      <c r="B3369" s="4"/>
      <c r="C3369" s="4"/>
      <c r="D3369" s="6"/>
      <c r="E3369" s="4"/>
      <c r="F3369" s="4"/>
      <c r="G3369" s="4"/>
      <c r="H3369" s="4"/>
      <c r="I3369" s="4"/>
      <c r="J3369" s="4"/>
      <c r="K3369" s="4"/>
      <c r="L3369" s="6"/>
      <c r="M3369" s="5"/>
    </row>
    <row r="3370" spans="1:13">
      <c r="A3370" s="48"/>
      <c r="B3370" s="4"/>
      <c r="C3370" s="4"/>
      <c r="D3370" s="6"/>
      <c r="E3370" s="4"/>
      <c r="F3370" s="4"/>
      <c r="G3370" s="4"/>
      <c r="H3370" s="4"/>
      <c r="I3370" s="4"/>
      <c r="J3370" s="4"/>
      <c r="K3370" s="4"/>
      <c r="L3370" s="6"/>
      <c r="M3370" s="5"/>
    </row>
    <row r="3371" spans="1:13">
      <c r="A3371" s="48"/>
      <c r="B3371" s="4"/>
      <c r="C3371" s="4"/>
      <c r="D3371" s="6"/>
      <c r="E3371" s="4"/>
      <c r="F3371" s="4"/>
      <c r="G3371" s="4"/>
      <c r="H3371" s="4"/>
      <c r="I3371" s="4"/>
      <c r="J3371" s="4"/>
      <c r="K3371" s="4"/>
      <c r="L3371" s="6"/>
      <c r="M3371" s="5"/>
    </row>
    <row r="3372" spans="1:13">
      <c r="A3372" s="48"/>
      <c r="B3372" s="4"/>
      <c r="C3372" s="4"/>
      <c r="D3372" s="6"/>
      <c r="E3372" s="4"/>
      <c r="F3372" s="4"/>
      <c r="G3372" s="4"/>
      <c r="H3372" s="4"/>
      <c r="I3372" s="4"/>
      <c r="J3372" s="4"/>
      <c r="K3372" s="4"/>
      <c r="L3372" s="6"/>
      <c r="M3372" s="5"/>
    </row>
    <row r="3373" spans="1:13">
      <c r="A3373" s="48"/>
      <c r="B3373" s="4"/>
      <c r="C3373" s="4"/>
      <c r="D3373" s="6"/>
      <c r="E3373" s="4"/>
      <c r="F3373" s="4"/>
      <c r="G3373" s="4"/>
      <c r="H3373" s="4"/>
      <c r="I3373" s="4"/>
      <c r="J3373" s="4"/>
      <c r="K3373" s="9"/>
      <c r="L3373" s="10"/>
      <c r="M3373" s="11"/>
    </row>
    <row r="3374" spans="1:13">
      <c r="A3374" s="48"/>
      <c r="B3374" s="4"/>
      <c r="C3374" s="4"/>
      <c r="D3374" s="6"/>
      <c r="E3374" s="4"/>
      <c r="F3374" s="4"/>
      <c r="G3374" s="4"/>
      <c r="H3374" s="4"/>
      <c r="I3374" s="4"/>
      <c r="J3374" s="4"/>
      <c r="K3374" s="4"/>
      <c r="L3374" s="6"/>
      <c r="M3374" s="5"/>
    </row>
    <row r="3375" spans="1:13">
      <c r="A3375" s="48"/>
      <c r="B3375" s="4"/>
      <c r="C3375" s="4"/>
      <c r="D3375" s="6"/>
      <c r="E3375" s="4"/>
      <c r="F3375" s="4"/>
      <c r="G3375" s="4"/>
      <c r="H3375" s="4"/>
      <c r="I3375" s="4"/>
      <c r="J3375" s="4"/>
      <c r="K3375" s="4"/>
      <c r="L3375" s="6"/>
      <c r="M3375" s="5"/>
    </row>
    <row r="3376" spans="1:13">
      <c r="A3376" s="48"/>
      <c r="B3376" s="4"/>
      <c r="C3376" s="4"/>
      <c r="D3376" s="6"/>
      <c r="E3376" s="4"/>
      <c r="F3376" s="4"/>
      <c r="G3376" s="4"/>
      <c r="H3376" s="4"/>
      <c r="I3376" s="4"/>
      <c r="J3376" s="4"/>
      <c r="K3376" s="4"/>
      <c r="L3376" s="6"/>
      <c r="M3376" s="5"/>
    </row>
    <row r="3377" spans="1:13">
      <c r="A3377" s="48"/>
      <c r="B3377" s="4"/>
      <c r="C3377" s="4"/>
      <c r="D3377" s="6"/>
      <c r="E3377" s="4"/>
      <c r="F3377" s="4"/>
      <c r="G3377" s="4"/>
      <c r="H3377" s="4"/>
      <c r="I3377" s="4"/>
      <c r="J3377" s="4"/>
      <c r="K3377" s="4"/>
      <c r="L3377" s="6"/>
      <c r="M3377" s="5"/>
    </row>
    <row r="3378" spans="1:13">
      <c r="A3378" s="48"/>
      <c r="B3378" s="4"/>
      <c r="C3378" s="4"/>
      <c r="D3378" s="6"/>
      <c r="E3378" s="4"/>
      <c r="F3378" s="4"/>
      <c r="G3378" s="4"/>
      <c r="H3378" s="4"/>
      <c r="I3378" s="4"/>
      <c r="J3378" s="4"/>
      <c r="K3378" s="9"/>
      <c r="L3378" s="10"/>
      <c r="M3378" s="11"/>
    </row>
    <row r="3379" spans="1:13">
      <c r="A3379" s="48"/>
      <c r="B3379" s="4"/>
      <c r="C3379" s="4"/>
      <c r="D3379" s="6"/>
      <c r="E3379" s="4"/>
      <c r="F3379" s="4"/>
      <c r="G3379" s="4"/>
      <c r="H3379" s="4"/>
      <c r="I3379" s="4"/>
      <c r="J3379" s="4"/>
      <c r="K3379" s="4"/>
      <c r="L3379" s="6"/>
      <c r="M3379" s="5"/>
    </row>
    <row r="3380" spans="1:13">
      <c r="A3380" s="48"/>
      <c r="B3380" s="4"/>
      <c r="C3380" s="4"/>
      <c r="D3380" s="6"/>
      <c r="E3380" s="4"/>
      <c r="F3380" s="4"/>
      <c r="G3380" s="4"/>
      <c r="H3380" s="4"/>
      <c r="I3380" s="4"/>
      <c r="J3380" s="4"/>
      <c r="K3380" s="4"/>
      <c r="L3380" s="6"/>
      <c r="M3380" s="5"/>
    </row>
    <row r="3381" spans="1:13">
      <c r="A3381" s="48"/>
      <c r="B3381" s="4"/>
      <c r="C3381" s="4"/>
      <c r="D3381" s="6"/>
      <c r="E3381" s="4"/>
      <c r="F3381" s="4"/>
      <c r="G3381" s="4"/>
      <c r="H3381" s="4"/>
      <c r="I3381" s="4"/>
      <c r="J3381" s="4"/>
      <c r="K3381" s="4"/>
      <c r="L3381" s="6"/>
      <c r="M3381" s="5"/>
    </row>
    <row r="3382" spans="1:13">
      <c r="A3382" s="48"/>
      <c r="B3382" s="4"/>
      <c r="C3382" s="4"/>
      <c r="D3382" s="6"/>
      <c r="E3382" s="4"/>
      <c r="F3382" s="4"/>
      <c r="G3382" s="4"/>
      <c r="H3382" s="4"/>
      <c r="I3382" s="4"/>
      <c r="J3382" s="4"/>
      <c r="K3382" s="4"/>
      <c r="L3382" s="6"/>
      <c r="M3382" s="5"/>
    </row>
    <row r="3383" spans="1:13">
      <c r="A3383" s="48"/>
      <c r="B3383" s="4"/>
      <c r="C3383" s="4"/>
      <c r="D3383" s="6"/>
      <c r="E3383" s="4"/>
      <c r="F3383" s="4"/>
      <c r="G3383" s="4"/>
      <c r="H3383" s="4"/>
      <c r="I3383" s="4"/>
      <c r="J3383" s="4"/>
      <c r="K3383" s="4"/>
      <c r="L3383" s="6"/>
      <c r="M3383" s="5"/>
    </row>
    <row r="3384" spans="1:13">
      <c r="A3384" s="48"/>
      <c r="B3384" s="4"/>
      <c r="C3384" s="4"/>
      <c r="D3384" s="6"/>
      <c r="E3384" s="4"/>
      <c r="F3384" s="4"/>
      <c r="G3384" s="4"/>
      <c r="H3384" s="4"/>
      <c r="I3384" s="4"/>
      <c r="J3384" s="4"/>
      <c r="K3384" s="4"/>
      <c r="L3384" s="6"/>
      <c r="M3384" s="5"/>
    </row>
    <row r="3385" spans="1:13">
      <c r="A3385" s="48"/>
      <c r="B3385" s="4"/>
      <c r="C3385" s="4"/>
      <c r="D3385" s="6"/>
      <c r="E3385" s="4"/>
      <c r="F3385" s="4"/>
      <c r="G3385" s="4"/>
      <c r="H3385" s="4"/>
      <c r="I3385" s="4"/>
      <c r="J3385" s="4"/>
      <c r="K3385" s="4"/>
      <c r="L3385" s="6"/>
      <c r="M3385" s="5"/>
    </row>
    <row r="3386" spans="1:13">
      <c r="A3386" s="48"/>
      <c r="B3386" s="4"/>
      <c r="C3386" s="4"/>
      <c r="D3386" s="6"/>
      <c r="E3386" s="4"/>
      <c r="F3386" s="4"/>
      <c r="G3386" s="4"/>
      <c r="H3386" s="4"/>
      <c r="I3386" s="4"/>
      <c r="J3386" s="4"/>
      <c r="K3386" s="4"/>
      <c r="L3386" s="6"/>
      <c r="M3386" s="5"/>
    </row>
    <row r="3387" spans="1:13">
      <c r="A3387" s="48"/>
      <c r="B3387" s="4"/>
      <c r="C3387" s="4"/>
      <c r="D3387" s="6"/>
      <c r="E3387" s="4"/>
      <c r="F3387" s="4"/>
      <c r="G3387" s="4"/>
      <c r="H3387" s="4"/>
      <c r="I3387" s="4"/>
      <c r="J3387" s="4"/>
      <c r="K3387" s="4"/>
      <c r="L3387" s="6"/>
      <c r="M3387" s="5"/>
    </row>
    <row r="3388" spans="1:13">
      <c r="A3388" s="48"/>
      <c r="B3388" s="4"/>
      <c r="C3388" s="4"/>
      <c r="D3388" s="6"/>
      <c r="E3388" s="4"/>
      <c r="F3388" s="4"/>
      <c r="G3388" s="4"/>
      <c r="H3388" s="4"/>
      <c r="I3388" s="4"/>
      <c r="J3388" s="4"/>
      <c r="K3388" s="4"/>
      <c r="L3388" s="6"/>
      <c r="M3388" s="5"/>
    </row>
    <row r="3389" spans="1:13">
      <c r="A3389" s="48"/>
      <c r="B3389" s="4"/>
      <c r="C3389" s="4"/>
      <c r="D3389" s="6"/>
      <c r="E3389" s="4"/>
      <c r="F3389" s="4"/>
      <c r="G3389" s="4"/>
      <c r="H3389" s="4"/>
      <c r="I3389" s="4"/>
      <c r="J3389" s="4"/>
      <c r="K3389" s="4"/>
      <c r="L3389" s="6"/>
      <c r="M3389" s="5"/>
    </row>
    <row r="3390" spans="1:13">
      <c r="A3390" s="48"/>
      <c r="B3390" s="4"/>
      <c r="C3390" s="4"/>
      <c r="D3390" s="6"/>
      <c r="E3390" s="4"/>
      <c r="F3390" s="4"/>
      <c r="G3390" s="4"/>
      <c r="H3390" s="4"/>
      <c r="I3390" s="4"/>
      <c r="J3390" s="4"/>
      <c r="K3390" s="4"/>
      <c r="L3390" s="6"/>
      <c r="M3390" s="5"/>
    </row>
    <row r="3391" spans="1:13">
      <c r="A3391" s="48"/>
      <c r="B3391" s="4"/>
      <c r="C3391" s="4"/>
      <c r="D3391" s="6"/>
      <c r="E3391" s="4"/>
      <c r="F3391" s="4"/>
      <c r="G3391" s="4"/>
      <c r="H3391" s="4"/>
      <c r="I3391" s="4"/>
      <c r="J3391" s="4"/>
      <c r="K3391" s="4"/>
      <c r="L3391" s="6"/>
      <c r="M3391" s="5"/>
    </row>
    <row r="3392" spans="1:13">
      <c r="A3392" s="48"/>
      <c r="B3392" s="4"/>
      <c r="C3392" s="4"/>
      <c r="D3392" s="6"/>
      <c r="E3392" s="4"/>
      <c r="F3392" s="4"/>
      <c r="G3392" s="4"/>
      <c r="H3392" s="4"/>
      <c r="I3392" s="4"/>
      <c r="J3392" s="4"/>
      <c r="K3392" s="4"/>
      <c r="L3392" s="6"/>
      <c r="M3392" s="5"/>
    </row>
    <row r="3393" spans="1:13">
      <c r="A3393" s="48"/>
      <c r="B3393" s="4"/>
      <c r="C3393" s="4"/>
      <c r="D3393" s="6"/>
      <c r="E3393" s="4"/>
      <c r="F3393" s="4"/>
      <c r="G3393" s="4"/>
      <c r="H3393" s="4"/>
      <c r="I3393" s="4"/>
      <c r="J3393" s="4"/>
      <c r="K3393" s="4"/>
      <c r="L3393" s="6"/>
      <c r="M3393" s="5"/>
    </row>
    <row r="3394" spans="1:13">
      <c r="A3394" s="48"/>
      <c r="B3394" s="4"/>
      <c r="C3394" s="4"/>
      <c r="D3394" s="6"/>
      <c r="E3394" s="4"/>
      <c r="F3394" s="4"/>
      <c r="G3394" s="4"/>
      <c r="H3394" s="4"/>
      <c r="I3394" s="4"/>
      <c r="J3394" s="4"/>
      <c r="K3394" s="4"/>
      <c r="L3394" s="6"/>
      <c r="M3394" s="5"/>
    </row>
    <row r="3395" spans="1:13">
      <c r="A3395" s="48"/>
      <c r="B3395" s="4"/>
      <c r="C3395" s="4"/>
      <c r="D3395" s="6"/>
      <c r="E3395" s="4"/>
      <c r="F3395" s="4"/>
      <c r="G3395" s="4"/>
      <c r="H3395" s="4"/>
      <c r="I3395" s="4"/>
      <c r="J3395" s="4"/>
      <c r="K3395" s="4"/>
      <c r="L3395" s="6"/>
      <c r="M3395" s="5"/>
    </row>
    <row r="3396" spans="1:13">
      <c r="A3396" s="48"/>
      <c r="B3396" s="4"/>
      <c r="C3396" s="4"/>
      <c r="D3396" s="6"/>
      <c r="E3396" s="4"/>
      <c r="F3396" s="4"/>
      <c r="G3396" s="4"/>
      <c r="H3396" s="4"/>
      <c r="I3396" s="4"/>
      <c r="J3396" s="4"/>
      <c r="K3396" s="4"/>
      <c r="L3396" s="6"/>
      <c r="M3396" s="5"/>
    </row>
    <row r="3397" spans="1:13">
      <c r="A3397" s="48"/>
      <c r="B3397" s="4"/>
      <c r="C3397" s="4"/>
      <c r="D3397" s="6"/>
      <c r="E3397" s="4"/>
      <c r="F3397" s="4"/>
      <c r="G3397" s="4"/>
      <c r="H3397" s="4"/>
      <c r="I3397" s="4"/>
      <c r="J3397" s="4"/>
      <c r="K3397" s="4"/>
      <c r="L3397" s="6"/>
      <c r="M3397" s="5"/>
    </row>
    <row r="3398" spans="1:13">
      <c r="A3398" s="48"/>
      <c r="B3398" s="4"/>
      <c r="C3398" s="4"/>
      <c r="D3398" s="6"/>
      <c r="E3398" s="4"/>
      <c r="F3398" s="4"/>
      <c r="G3398" s="4"/>
      <c r="H3398" s="4"/>
      <c r="I3398" s="4"/>
      <c r="J3398" s="4"/>
      <c r="K3398" s="4"/>
      <c r="L3398" s="6"/>
      <c r="M3398" s="5"/>
    </row>
    <row r="3399" spans="1:13">
      <c r="A3399" s="48"/>
      <c r="B3399" s="4"/>
      <c r="C3399" s="4"/>
      <c r="D3399" s="6"/>
      <c r="E3399" s="4"/>
      <c r="F3399" s="4"/>
      <c r="G3399" s="4"/>
      <c r="H3399" s="4"/>
      <c r="I3399" s="4"/>
      <c r="J3399" s="4"/>
      <c r="K3399" s="4"/>
      <c r="L3399" s="6"/>
      <c r="M3399" s="5"/>
    </row>
    <row r="3400" spans="1:13">
      <c r="A3400" s="48"/>
      <c r="B3400" s="4"/>
      <c r="C3400" s="4"/>
      <c r="D3400" s="6"/>
      <c r="E3400" s="4"/>
      <c r="F3400" s="4"/>
      <c r="G3400" s="4"/>
      <c r="H3400" s="4"/>
      <c r="I3400" s="4"/>
      <c r="J3400" s="4"/>
      <c r="K3400" s="4"/>
      <c r="L3400" s="6"/>
      <c r="M3400" s="5"/>
    </row>
    <row r="3401" spans="1:13">
      <c r="A3401" s="48"/>
      <c r="B3401" s="4"/>
      <c r="C3401" s="4"/>
      <c r="D3401" s="6"/>
      <c r="E3401" s="4"/>
      <c r="F3401" s="4"/>
      <c r="G3401" s="4"/>
      <c r="H3401" s="4"/>
      <c r="I3401" s="4"/>
      <c r="J3401" s="4"/>
      <c r="K3401" s="4"/>
      <c r="L3401" s="6"/>
      <c r="M3401" s="5"/>
    </row>
    <row r="3402" spans="1:13">
      <c r="A3402" s="48"/>
      <c r="B3402" s="4"/>
      <c r="C3402" s="4"/>
      <c r="D3402" s="6"/>
      <c r="E3402" s="4"/>
      <c r="F3402" s="4"/>
      <c r="G3402" s="4"/>
      <c r="H3402" s="4"/>
      <c r="I3402" s="4"/>
      <c r="J3402" s="4"/>
      <c r="K3402" s="4"/>
      <c r="L3402" s="6"/>
      <c r="M3402" s="5"/>
    </row>
    <row r="3403" spans="1:13">
      <c r="A3403" s="48"/>
      <c r="B3403" s="4"/>
      <c r="C3403" s="4"/>
      <c r="D3403" s="6"/>
      <c r="E3403" s="4"/>
      <c r="F3403" s="4"/>
      <c r="G3403" s="4"/>
      <c r="H3403" s="4"/>
      <c r="I3403" s="4"/>
      <c r="J3403" s="4"/>
      <c r="K3403" s="4"/>
      <c r="L3403" s="6"/>
      <c r="M3403" s="5"/>
    </row>
    <row r="3404" spans="1:13">
      <c r="A3404" s="48"/>
      <c r="B3404" s="4"/>
      <c r="C3404" s="4"/>
      <c r="D3404" s="6"/>
      <c r="E3404" s="4"/>
      <c r="F3404" s="4"/>
      <c r="G3404" s="4"/>
      <c r="H3404" s="4"/>
      <c r="I3404" s="4"/>
      <c r="J3404" s="4"/>
      <c r="K3404" s="9"/>
      <c r="L3404" s="10"/>
      <c r="M3404" s="11"/>
    </row>
    <row r="3405" spans="1:13">
      <c r="A3405" s="48"/>
      <c r="B3405" s="4"/>
      <c r="C3405" s="4"/>
      <c r="D3405" s="6"/>
      <c r="E3405" s="4"/>
      <c r="F3405" s="4"/>
      <c r="G3405" s="4"/>
      <c r="H3405" s="4"/>
      <c r="I3405" s="4"/>
      <c r="J3405" s="4"/>
      <c r="K3405" s="9"/>
      <c r="L3405" s="10"/>
      <c r="M3405" s="11"/>
    </row>
    <row r="3406" spans="1:13">
      <c r="A3406" s="48"/>
      <c r="B3406" s="4"/>
      <c r="C3406" s="4"/>
      <c r="D3406" s="6"/>
      <c r="E3406" s="4"/>
      <c r="F3406" s="4"/>
      <c r="G3406" s="4"/>
      <c r="H3406" s="4"/>
      <c r="I3406" s="4"/>
      <c r="J3406" s="4"/>
      <c r="K3406" s="4"/>
      <c r="L3406" s="6"/>
      <c r="M3406" s="5"/>
    </row>
    <row r="3407" spans="1:13">
      <c r="A3407" s="48"/>
      <c r="B3407" s="4"/>
      <c r="C3407" s="4"/>
      <c r="D3407" s="6"/>
      <c r="E3407" s="4"/>
      <c r="F3407" s="4"/>
      <c r="G3407" s="4"/>
      <c r="H3407" s="4"/>
      <c r="I3407" s="4"/>
      <c r="J3407" s="4"/>
      <c r="K3407" s="4"/>
      <c r="L3407" s="6"/>
      <c r="M3407" s="5"/>
    </row>
    <row r="3408" spans="1:13">
      <c r="A3408" s="48"/>
      <c r="B3408" s="4"/>
      <c r="C3408" s="4"/>
      <c r="D3408" s="6"/>
      <c r="E3408" s="4"/>
      <c r="F3408" s="4"/>
      <c r="G3408" s="4"/>
      <c r="H3408" s="4"/>
      <c r="I3408" s="4"/>
      <c r="J3408" s="4"/>
      <c r="K3408" s="4"/>
      <c r="L3408" s="6"/>
      <c r="M3408" s="5"/>
    </row>
    <row r="3409" spans="1:13">
      <c r="A3409" s="48"/>
      <c r="B3409" s="4"/>
      <c r="C3409" s="4"/>
      <c r="D3409" s="6"/>
      <c r="E3409" s="4"/>
      <c r="F3409" s="4"/>
      <c r="G3409" s="4"/>
      <c r="H3409" s="4"/>
      <c r="I3409" s="4"/>
      <c r="J3409" s="4"/>
      <c r="K3409" s="4"/>
      <c r="L3409" s="6"/>
      <c r="M3409" s="5"/>
    </row>
    <row r="3410" spans="1:13">
      <c r="A3410" s="48"/>
      <c r="B3410" s="4"/>
      <c r="C3410" s="4"/>
      <c r="D3410" s="6"/>
      <c r="E3410" s="4"/>
      <c r="F3410" s="4"/>
      <c r="G3410" s="4"/>
      <c r="H3410" s="4"/>
      <c r="I3410" s="4"/>
      <c r="J3410" s="4"/>
      <c r="K3410" s="4"/>
      <c r="L3410" s="6"/>
      <c r="M3410" s="5"/>
    </row>
    <row r="3411" spans="1:13">
      <c r="A3411" s="48"/>
      <c r="B3411" s="4"/>
      <c r="C3411" s="4"/>
      <c r="D3411" s="6"/>
      <c r="E3411" s="4"/>
      <c r="F3411" s="4"/>
      <c r="G3411" s="4"/>
      <c r="H3411" s="4"/>
      <c r="I3411" s="4"/>
      <c r="J3411" s="4"/>
      <c r="K3411" s="4"/>
      <c r="L3411" s="6"/>
      <c r="M3411" s="5"/>
    </row>
    <row r="3412" spans="1:13">
      <c r="A3412" s="48"/>
      <c r="B3412" s="4"/>
      <c r="C3412" s="4"/>
      <c r="D3412" s="6"/>
      <c r="E3412" s="4"/>
      <c r="F3412" s="4"/>
      <c r="G3412" s="4"/>
      <c r="H3412" s="4"/>
      <c r="I3412" s="4"/>
      <c r="J3412" s="4"/>
      <c r="K3412" s="4"/>
      <c r="L3412" s="6"/>
      <c r="M3412" s="5"/>
    </row>
    <row r="3413" spans="1:13">
      <c r="A3413" s="48"/>
      <c r="B3413" s="4"/>
      <c r="C3413" s="4"/>
      <c r="D3413" s="6"/>
      <c r="E3413" s="4"/>
      <c r="F3413" s="4"/>
      <c r="G3413" s="4"/>
      <c r="H3413" s="4"/>
      <c r="I3413" s="4"/>
      <c r="J3413" s="4"/>
      <c r="K3413" s="4"/>
      <c r="L3413" s="6"/>
      <c r="M3413" s="5"/>
    </row>
    <row r="3414" spans="1:13">
      <c r="A3414" s="48"/>
      <c r="B3414" s="4"/>
      <c r="C3414" s="4"/>
      <c r="D3414" s="6"/>
      <c r="E3414" s="4"/>
      <c r="F3414" s="4"/>
      <c r="G3414" s="4"/>
      <c r="H3414" s="4"/>
      <c r="I3414" s="4"/>
      <c r="J3414" s="4"/>
      <c r="K3414" s="4"/>
      <c r="L3414" s="6"/>
      <c r="M3414" s="5"/>
    </row>
    <row r="3415" spans="1:13">
      <c r="A3415" s="48"/>
      <c r="B3415" s="4"/>
      <c r="C3415" s="4"/>
      <c r="D3415" s="6"/>
      <c r="E3415" s="4"/>
      <c r="F3415" s="4"/>
      <c r="G3415" s="4"/>
      <c r="H3415" s="4"/>
      <c r="I3415" s="4"/>
      <c r="J3415" s="4"/>
      <c r="K3415" s="4"/>
      <c r="L3415" s="6"/>
      <c r="M3415" s="5"/>
    </row>
    <row r="3416" spans="1:13">
      <c r="A3416" s="48"/>
      <c r="B3416" s="4"/>
      <c r="C3416" s="4"/>
      <c r="D3416" s="6"/>
      <c r="E3416" s="4"/>
      <c r="F3416" s="4"/>
      <c r="G3416" s="4"/>
      <c r="H3416" s="4"/>
      <c r="I3416" s="4"/>
      <c r="J3416" s="4"/>
      <c r="K3416" s="4"/>
      <c r="L3416" s="6"/>
      <c r="M3416" s="5"/>
    </row>
    <row r="3417" spans="1:13">
      <c r="A3417" s="48"/>
      <c r="B3417" s="4"/>
      <c r="C3417" s="4"/>
      <c r="D3417" s="6"/>
      <c r="E3417" s="4"/>
      <c r="F3417" s="4"/>
      <c r="G3417" s="4"/>
      <c r="H3417" s="4"/>
      <c r="I3417" s="4"/>
      <c r="J3417" s="4"/>
      <c r="K3417" s="4"/>
      <c r="L3417" s="6"/>
      <c r="M3417" s="5"/>
    </row>
    <row r="3418" spans="1:13">
      <c r="A3418" s="48"/>
      <c r="B3418" s="4"/>
      <c r="C3418" s="4"/>
      <c r="D3418" s="6"/>
      <c r="E3418" s="4"/>
      <c r="F3418" s="4"/>
      <c r="G3418" s="4"/>
      <c r="H3418" s="4"/>
      <c r="I3418" s="4"/>
      <c r="J3418" s="4"/>
      <c r="K3418" s="4"/>
      <c r="L3418" s="6"/>
      <c r="M3418" s="5"/>
    </row>
    <row r="3419" spans="1:13">
      <c r="A3419" s="48"/>
      <c r="B3419" s="4"/>
      <c r="C3419" s="4"/>
      <c r="D3419" s="6"/>
      <c r="E3419" s="4"/>
      <c r="F3419" s="4"/>
      <c r="G3419" s="4"/>
      <c r="H3419" s="4"/>
      <c r="I3419" s="4"/>
      <c r="J3419" s="4"/>
      <c r="K3419" s="4"/>
      <c r="L3419" s="6"/>
      <c r="M3419" s="5"/>
    </row>
    <row r="3420" spans="1:13">
      <c r="A3420" s="48"/>
      <c r="B3420" s="4"/>
      <c r="C3420" s="4"/>
      <c r="D3420" s="6"/>
      <c r="E3420" s="4"/>
      <c r="F3420" s="4"/>
      <c r="G3420" s="4"/>
      <c r="H3420" s="4"/>
      <c r="I3420" s="4"/>
      <c r="J3420" s="4"/>
      <c r="K3420" s="4"/>
      <c r="L3420" s="6"/>
      <c r="M3420" s="5"/>
    </row>
    <row r="3421" spans="1:13">
      <c r="A3421" s="48"/>
      <c r="B3421" s="4"/>
      <c r="C3421" s="4"/>
      <c r="D3421" s="6"/>
      <c r="E3421" s="4"/>
      <c r="F3421" s="4"/>
      <c r="G3421" s="4"/>
      <c r="H3421" s="4"/>
      <c r="I3421" s="4"/>
      <c r="J3421" s="4"/>
      <c r="K3421" s="4"/>
      <c r="L3421" s="6"/>
      <c r="M3421" s="5"/>
    </row>
    <row r="3422" spans="1:13">
      <c r="A3422" s="48"/>
      <c r="B3422" s="4"/>
      <c r="C3422" s="4"/>
      <c r="D3422" s="6"/>
      <c r="E3422" s="4"/>
      <c r="F3422" s="4"/>
      <c r="G3422" s="4"/>
      <c r="H3422" s="4"/>
      <c r="I3422" s="4"/>
      <c r="J3422" s="4"/>
      <c r="K3422" s="4"/>
      <c r="L3422" s="6"/>
      <c r="M3422" s="5"/>
    </row>
    <row r="3423" spans="1:13">
      <c r="A3423" s="48"/>
      <c r="B3423" s="4"/>
      <c r="C3423" s="4"/>
      <c r="D3423" s="6"/>
      <c r="E3423" s="4"/>
      <c r="F3423" s="4"/>
      <c r="G3423" s="4"/>
      <c r="H3423" s="4"/>
      <c r="I3423" s="4"/>
      <c r="J3423" s="4"/>
      <c r="K3423" s="4"/>
      <c r="L3423" s="6"/>
      <c r="M3423" s="5"/>
    </row>
    <row r="3424" spans="1:13">
      <c r="A3424" s="48"/>
      <c r="B3424" s="4"/>
      <c r="C3424" s="4"/>
      <c r="D3424" s="6"/>
      <c r="E3424" s="4"/>
      <c r="F3424" s="4"/>
      <c r="G3424" s="4"/>
      <c r="H3424" s="4"/>
      <c r="I3424" s="4"/>
      <c r="J3424" s="4"/>
      <c r="K3424" s="4"/>
      <c r="L3424" s="6"/>
      <c r="M3424" s="5"/>
    </row>
    <row r="3425" spans="1:13">
      <c r="A3425" s="48"/>
      <c r="B3425" s="4"/>
      <c r="C3425" s="4"/>
      <c r="D3425" s="6"/>
      <c r="E3425" s="4"/>
      <c r="F3425" s="4"/>
      <c r="G3425" s="4"/>
      <c r="H3425" s="4"/>
      <c r="I3425" s="4"/>
      <c r="J3425" s="4"/>
      <c r="K3425" s="4"/>
      <c r="L3425" s="6"/>
      <c r="M3425" s="5"/>
    </row>
    <row r="3426" spans="1:13">
      <c r="A3426" s="48"/>
      <c r="B3426" s="4"/>
      <c r="C3426" s="4"/>
      <c r="D3426" s="6"/>
      <c r="E3426" s="4"/>
      <c r="F3426" s="4"/>
      <c r="G3426" s="4"/>
      <c r="H3426" s="4"/>
      <c r="I3426" s="4"/>
      <c r="J3426" s="4"/>
      <c r="K3426" s="4"/>
      <c r="L3426" s="6"/>
      <c r="M3426" s="5"/>
    </row>
    <row r="3427" spans="1:13">
      <c r="A3427" s="48"/>
      <c r="B3427" s="4"/>
      <c r="C3427" s="4"/>
      <c r="D3427" s="6"/>
      <c r="E3427" s="4"/>
      <c r="F3427" s="4"/>
      <c r="G3427" s="4"/>
      <c r="H3427" s="4"/>
      <c r="I3427" s="4"/>
      <c r="J3427" s="4"/>
      <c r="K3427" s="4"/>
      <c r="L3427" s="6"/>
      <c r="M3427" s="5"/>
    </row>
    <row r="3428" spans="1:13">
      <c r="A3428" s="48"/>
      <c r="B3428" s="4"/>
      <c r="C3428" s="4"/>
      <c r="D3428" s="6"/>
      <c r="E3428" s="4"/>
      <c r="F3428" s="4"/>
      <c r="G3428" s="4"/>
      <c r="H3428" s="4"/>
      <c r="I3428" s="4"/>
      <c r="J3428" s="4"/>
      <c r="K3428" s="4"/>
      <c r="L3428" s="6"/>
      <c r="M3428" s="5"/>
    </row>
    <row r="3429" spans="1:13">
      <c r="A3429" s="48"/>
      <c r="B3429" s="4"/>
      <c r="C3429" s="4"/>
      <c r="D3429" s="6"/>
      <c r="E3429" s="4"/>
      <c r="F3429" s="4"/>
      <c r="G3429" s="4"/>
      <c r="H3429" s="4"/>
      <c r="I3429" s="4"/>
      <c r="J3429" s="4"/>
      <c r="K3429" s="4"/>
      <c r="L3429" s="6"/>
      <c r="M3429" s="5"/>
    </row>
    <row r="3430" spans="1:13">
      <c r="A3430" s="48"/>
      <c r="B3430" s="4"/>
      <c r="C3430" s="4"/>
      <c r="D3430" s="6"/>
      <c r="E3430" s="4"/>
      <c r="F3430" s="4"/>
      <c r="G3430" s="4"/>
      <c r="H3430" s="4"/>
      <c r="I3430" s="4"/>
      <c r="J3430" s="4"/>
      <c r="K3430" s="4"/>
      <c r="L3430" s="6"/>
      <c r="M3430" s="5"/>
    </row>
    <row r="3431" spans="1:13">
      <c r="A3431" s="48"/>
      <c r="B3431" s="4"/>
      <c r="C3431" s="4"/>
      <c r="D3431" s="6"/>
      <c r="E3431" s="4"/>
      <c r="F3431" s="4"/>
      <c r="G3431" s="4"/>
      <c r="H3431" s="4"/>
      <c r="I3431" s="4"/>
      <c r="J3431" s="4"/>
      <c r="K3431" s="4"/>
      <c r="L3431" s="6"/>
      <c r="M3431" s="5"/>
    </row>
    <row r="3432" spans="1:13">
      <c r="A3432" s="48"/>
      <c r="B3432" s="4"/>
      <c r="C3432" s="4"/>
      <c r="D3432" s="6"/>
      <c r="E3432" s="4"/>
      <c r="F3432" s="4"/>
      <c r="G3432" s="4"/>
      <c r="H3432" s="4"/>
      <c r="I3432" s="4"/>
      <c r="J3432" s="4"/>
      <c r="K3432" s="4"/>
      <c r="L3432" s="6"/>
      <c r="M3432" s="5"/>
    </row>
    <row r="3433" spans="1:13">
      <c r="A3433" s="48"/>
      <c r="B3433" s="4"/>
      <c r="C3433" s="4"/>
      <c r="D3433" s="6"/>
      <c r="E3433" s="4"/>
      <c r="F3433" s="4"/>
      <c r="G3433" s="4"/>
      <c r="H3433" s="4"/>
      <c r="I3433" s="4"/>
      <c r="J3433" s="4"/>
      <c r="K3433" s="4"/>
      <c r="L3433" s="6"/>
      <c r="M3433" s="5"/>
    </row>
    <row r="3434" spans="1:13">
      <c r="A3434" s="48"/>
      <c r="B3434" s="4"/>
      <c r="C3434" s="4"/>
      <c r="D3434" s="6"/>
      <c r="E3434" s="4"/>
      <c r="F3434" s="4"/>
      <c r="G3434" s="4"/>
      <c r="H3434" s="4"/>
      <c r="I3434" s="4"/>
      <c r="J3434" s="4"/>
      <c r="K3434" s="4"/>
      <c r="L3434" s="6"/>
      <c r="M3434" s="5"/>
    </row>
    <row r="3435" spans="1:13">
      <c r="A3435" s="48"/>
      <c r="B3435" s="4"/>
      <c r="C3435" s="4"/>
      <c r="D3435" s="6"/>
      <c r="E3435" s="4"/>
      <c r="F3435" s="4"/>
      <c r="G3435" s="4"/>
      <c r="H3435" s="4"/>
      <c r="I3435" s="4"/>
      <c r="J3435" s="4"/>
      <c r="K3435" s="4"/>
      <c r="L3435" s="6"/>
      <c r="M3435" s="5"/>
    </row>
    <row r="3436" spans="1:13">
      <c r="A3436" s="48"/>
      <c r="B3436" s="4"/>
      <c r="C3436" s="4"/>
      <c r="D3436" s="6"/>
      <c r="E3436" s="4"/>
      <c r="F3436" s="4"/>
      <c r="G3436" s="4"/>
      <c r="H3436" s="4"/>
      <c r="I3436" s="4"/>
      <c r="J3436" s="4"/>
      <c r="K3436" s="4"/>
      <c r="L3436" s="6"/>
      <c r="M3436" s="5"/>
    </row>
    <row r="3437" spans="1:13">
      <c r="A3437" s="48"/>
      <c r="B3437" s="4"/>
      <c r="C3437" s="4"/>
      <c r="D3437" s="6"/>
      <c r="E3437" s="4"/>
      <c r="F3437" s="4"/>
      <c r="G3437" s="4"/>
      <c r="H3437" s="4"/>
      <c r="I3437" s="4"/>
      <c r="J3437" s="4"/>
      <c r="K3437" s="4"/>
      <c r="L3437" s="6"/>
      <c r="M3437" s="5"/>
    </row>
    <row r="3438" spans="1:13">
      <c r="A3438" s="48"/>
      <c r="B3438" s="4"/>
      <c r="C3438" s="4"/>
      <c r="D3438" s="6"/>
      <c r="E3438" s="4"/>
      <c r="F3438" s="4"/>
      <c r="G3438" s="4"/>
      <c r="H3438" s="4"/>
      <c r="I3438" s="4"/>
      <c r="J3438" s="4"/>
      <c r="K3438" s="4"/>
      <c r="L3438" s="6"/>
      <c r="M3438" s="5"/>
    </row>
    <row r="3439" spans="1:13">
      <c r="A3439" s="48"/>
      <c r="B3439" s="4"/>
      <c r="C3439" s="4"/>
      <c r="D3439" s="6"/>
      <c r="E3439" s="4"/>
      <c r="F3439" s="4"/>
      <c r="G3439" s="4"/>
      <c r="H3439" s="4"/>
      <c r="I3439" s="4"/>
      <c r="J3439" s="4"/>
      <c r="K3439" s="4"/>
      <c r="L3439" s="6"/>
      <c r="M3439" s="5"/>
    </row>
    <row r="3440" spans="1:13">
      <c r="A3440" s="48"/>
      <c r="B3440" s="4"/>
      <c r="C3440" s="4"/>
      <c r="D3440" s="6"/>
      <c r="E3440" s="4"/>
      <c r="F3440" s="4"/>
      <c r="G3440" s="4"/>
      <c r="H3440" s="4"/>
      <c r="I3440" s="4"/>
      <c r="J3440" s="4"/>
      <c r="K3440" s="4"/>
      <c r="L3440" s="6"/>
      <c r="M3440" s="5"/>
    </row>
    <row r="3441" spans="1:13">
      <c r="A3441" s="48"/>
      <c r="B3441" s="4"/>
      <c r="C3441" s="4"/>
      <c r="D3441" s="6"/>
      <c r="E3441" s="4"/>
      <c r="F3441" s="4"/>
      <c r="G3441" s="4"/>
      <c r="H3441" s="4"/>
      <c r="I3441" s="4"/>
      <c r="J3441" s="4"/>
      <c r="K3441" s="4"/>
      <c r="L3441" s="6"/>
      <c r="M3441" s="5"/>
    </row>
    <row r="3442" spans="1:13">
      <c r="A3442" s="48"/>
      <c r="B3442" s="4"/>
      <c r="C3442" s="4"/>
      <c r="D3442" s="6"/>
      <c r="E3442" s="4"/>
      <c r="F3442" s="4"/>
      <c r="G3442" s="4"/>
      <c r="H3442" s="4"/>
      <c r="I3442" s="4"/>
      <c r="J3442" s="4"/>
      <c r="K3442" s="4"/>
      <c r="L3442" s="6"/>
      <c r="M3442" s="5"/>
    </row>
    <row r="3443" spans="1:13">
      <c r="A3443" s="48"/>
      <c r="B3443" s="4"/>
      <c r="C3443" s="4"/>
      <c r="D3443" s="6"/>
      <c r="E3443" s="4"/>
      <c r="F3443" s="4"/>
      <c r="G3443" s="4"/>
      <c r="H3443" s="4"/>
      <c r="I3443" s="4"/>
      <c r="J3443" s="4"/>
      <c r="K3443" s="9"/>
      <c r="L3443" s="10"/>
      <c r="M3443" s="11"/>
    </row>
    <row r="3444" spans="1:13">
      <c r="A3444" s="48"/>
      <c r="B3444" s="4"/>
      <c r="C3444" s="4"/>
      <c r="D3444" s="6"/>
      <c r="E3444" s="4"/>
      <c r="F3444" s="4"/>
      <c r="G3444" s="4"/>
      <c r="H3444" s="4"/>
      <c r="I3444" s="4"/>
      <c r="J3444" s="4"/>
      <c r="K3444" s="4"/>
      <c r="L3444" s="6"/>
      <c r="M3444" s="5"/>
    </row>
    <row r="3445" spans="1:13">
      <c r="A3445" s="48"/>
      <c r="B3445" s="4"/>
      <c r="C3445" s="4"/>
      <c r="D3445" s="6"/>
      <c r="E3445" s="4"/>
      <c r="F3445" s="4"/>
      <c r="G3445" s="4"/>
      <c r="H3445" s="4"/>
      <c r="I3445" s="4"/>
      <c r="J3445" s="4"/>
      <c r="K3445" s="4"/>
      <c r="L3445" s="6"/>
      <c r="M3445" s="5"/>
    </row>
    <row r="3446" spans="1:13">
      <c r="A3446" s="48"/>
      <c r="B3446" s="4"/>
      <c r="C3446" s="4"/>
      <c r="D3446" s="6"/>
      <c r="E3446" s="4"/>
      <c r="F3446" s="4"/>
      <c r="G3446" s="4"/>
      <c r="H3446" s="4"/>
      <c r="I3446" s="4"/>
      <c r="J3446" s="4"/>
      <c r="K3446" s="4"/>
      <c r="L3446" s="6"/>
      <c r="M3446" s="5"/>
    </row>
    <row r="3447" spans="1:13">
      <c r="A3447" s="48"/>
      <c r="B3447" s="4"/>
      <c r="C3447" s="4"/>
      <c r="D3447" s="6"/>
      <c r="E3447" s="4"/>
      <c r="F3447" s="4"/>
      <c r="G3447" s="4"/>
      <c r="H3447" s="4"/>
      <c r="I3447" s="4"/>
      <c r="J3447" s="4"/>
      <c r="K3447" s="4"/>
      <c r="L3447" s="6"/>
      <c r="M3447" s="5"/>
    </row>
    <row r="3448" spans="1:13">
      <c r="A3448" s="48"/>
      <c r="B3448" s="4"/>
      <c r="C3448" s="4"/>
      <c r="D3448" s="6"/>
      <c r="E3448" s="4"/>
      <c r="F3448" s="4"/>
      <c r="G3448" s="4"/>
      <c r="H3448" s="4"/>
      <c r="I3448" s="4"/>
      <c r="J3448" s="4"/>
      <c r="K3448" s="4"/>
      <c r="L3448" s="6"/>
      <c r="M3448" s="5"/>
    </row>
    <row r="3449" spans="1:13">
      <c r="A3449" s="48"/>
      <c r="B3449" s="4"/>
      <c r="C3449" s="4"/>
      <c r="D3449" s="6"/>
      <c r="E3449" s="4"/>
      <c r="F3449" s="4"/>
      <c r="G3449" s="4"/>
      <c r="H3449" s="4"/>
      <c r="I3449" s="4"/>
      <c r="J3449" s="4"/>
      <c r="K3449" s="4"/>
      <c r="L3449" s="6"/>
      <c r="M3449" s="5"/>
    </row>
    <row r="3450" spans="1:13">
      <c r="A3450" s="48"/>
      <c r="B3450" s="4"/>
      <c r="C3450" s="4"/>
      <c r="D3450" s="6"/>
      <c r="E3450" s="4"/>
      <c r="F3450" s="4"/>
      <c r="G3450" s="4"/>
      <c r="H3450" s="4"/>
      <c r="I3450" s="4"/>
      <c r="J3450" s="4"/>
      <c r="K3450" s="4"/>
      <c r="L3450" s="6"/>
      <c r="M3450" s="5"/>
    </row>
    <row r="3451" spans="1:13">
      <c r="A3451" s="48"/>
      <c r="B3451" s="4"/>
      <c r="C3451" s="4"/>
      <c r="D3451" s="6"/>
      <c r="E3451" s="4"/>
      <c r="F3451" s="4"/>
      <c r="G3451" s="4"/>
      <c r="H3451" s="4"/>
      <c r="I3451" s="4"/>
      <c r="J3451" s="4"/>
      <c r="K3451" s="4"/>
      <c r="L3451" s="6"/>
      <c r="M3451" s="5"/>
    </row>
    <row r="3452" spans="1:13">
      <c r="A3452" s="48"/>
      <c r="B3452" s="4"/>
      <c r="C3452" s="4"/>
      <c r="D3452" s="6"/>
      <c r="E3452" s="4"/>
      <c r="F3452" s="4"/>
      <c r="G3452" s="4"/>
      <c r="H3452" s="4"/>
      <c r="I3452" s="4"/>
      <c r="J3452" s="4"/>
      <c r="K3452" s="4"/>
      <c r="L3452" s="6"/>
      <c r="M3452" s="5"/>
    </row>
    <row r="3453" spans="1:13">
      <c r="A3453" s="48"/>
      <c r="B3453" s="4"/>
      <c r="C3453" s="4"/>
      <c r="D3453" s="6"/>
      <c r="E3453" s="4"/>
      <c r="F3453" s="4"/>
      <c r="G3453" s="4"/>
      <c r="H3453" s="4"/>
      <c r="I3453" s="4"/>
      <c r="J3453" s="4"/>
      <c r="K3453" s="4"/>
      <c r="L3453" s="6"/>
      <c r="M3453" s="5"/>
    </row>
    <row r="3454" spans="1:13">
      <c r="A3454" s="48"/>
      <c r="B3454" s="4"/>
      <c r="C3454" s="4"/>
      <c r="D3454" s="6"/>
      <c r="E3454" s="4"/>
      <c r="F3454" s="4"/>
      <c r="G3454" s="4"/>
      <c r="H3454" s="4"/>
      <c r="I3454" s="4"/>
      <c r="J3454" s="4"/>
      <c r="K3454" s="4"/>
      <c r="L3454" s="6"/>
      <c r="M3454" s="5"/>
    </row>
    <row r="3455" spans="1:13">
      <c r="A3455" s="48"/>
      <c r="B3455" s="4"/>
      <c r="C3455" s="4"/>
      <c r="D3455" s="6"/>
      <c r="E3455" s="4"/>
      <c r="F3455" s="4"/>
      <c r="G3455" s="4"/>
      <c r="H3455" s="4"/>
      <c r="I3455" s="4"/>
      <c r="J3455" s="4"/>
      <c r="K3455" s="4"/>
      <c r="L3455" s="6"/>
      <c r="M3455" s="5"/>
    </row>
    <row r="3456" spans="1:13">
      <c r="A3456" s="48"/>
      <c r="B3456" s="4"/>
      <c r="C3456" s="4"/>
      <c r="D3456" s="6"/>
      <c r="E3456" s="4"/>
      <c r="F3456" s="4"/>
      <c r="G3456" s="4"/>
      <c r="H3456" s="4"/>
      <c r="I3456" s="4"/>
      <c r="J3456" s="4"/>
      <c r="K3456" s="4"/>
      <c r="L3456" s="6"/>
      <c r="M3456" s="5"/>
    </row>
    <row r="3457" spans="1:13">
      <c r="A3457" s="48"/>
      <c r="B3457" s="4"/>
      <c r="C3457" s="4"/>
      <c r="D3457" s="6"/>
      <c r="E3457" s="4"/>
      <c r="F3457" s="4"/>
      <c r="G3457" s="4"/>
      <c r="H3457" s="4"/>
      <c r="I3457" s="4"/>
      <c r="J3457" s="4"/>
      <c r="K3457" s="4"/>
      <c r="L3457" s="6"/>
      <c r="M3457" s="5"/>
    </row>
    <row r="3458" spans="1:13">
      <c r="A3458" s="48"/>
      <c r="B3458" s="4"/>
      <c r="C3458" s="4"/>
      <c r="D3458" s="6"/>
      <c r="E3458" s="4"/>
      <c r="F3458" s="4"/>
      <c r="G3458" s="4"/>
      <c r="H3458" s="4"/>
      <c r="I3458" s="4"/>
      <c r="J3458" s="4"/>
      <c r="K3458" s="4"/>
      <c r="L3458" s="6"/>
      <c r="M3458" s="5"/>
    </row>
    <row r="3459" spans="1:13">
      <c r="A3459" s="48"/>
      <c r="B3459" s="4"/>
      <c r="C3459" s="4"/>
      <c r="D3459" s="6"/>
      <c r="E3459" s="4"/>
      <c r="F3459" s="4"/>
      <c r="G3459" s="4"/>
      <c r="H3459" s="4"/>
      <c r="I3459" s="4"/>
      <c r="J3459" s="4"/>
      <c r="K3459" s="4"/>
      <c r="L3459" s="6"/>
      <c r="M3459" s="5"/>
    </row>
    <row r="3460" spans="1:13">
      <c r="A3460" s="48"/>
      <c r="B3460" s="4"/>
      <c r="C3460" s="4"/>
      <c r="D3460" s="6"/>
      <c r="E3460" s="4"/>
      <c r="F3460" s="4"/>
      <c r="G3460" s="4"/>
      <c r="H3460" s="4"/>
      <c r="I3460" s="4"/>
      <c r="J3460" s="4"/>
      <c r="K3460" s="4"/>
      <c r="L3460" s="6"/>
      <c r="M3460" s="5"/>
    </row>
    <row r="3461" spans="1:13">
      <c r="A3461" s="48"/>
      <c r="B3461" s="4"/>
      <c r="C3461" s="4"/>
      <c r="D3461" s="6"/>
      <c r="E3461" s="4"/>
      <c r="F3461" s="4"/>
      <c r="G3461" s="4"/>
      <c r="H3461" s="4"/>
      <c r="I3461" s="4"/>
      <c r="J3461" s="4"/>
      <c r="K3461" s="4"/>
      <c r="L3461" s="6"/>
      <c r="M3461" s="5"/>
    </row>
    <row r="3462" spans="1:13">
      <c r="A3462" s="48"/>
      <c r="B3462" s="4"/>
      <c r="C3462" s="4"/>
      <c r="D3462" s="6"/>
      <c r="E3462" s="4"/>
      <c r="F3462" s="4"/>
      <c r="G3462" s="4"/>
      <c r="H3462" s="4"/>
      <c r="I3462" s="4"/>
      <c r="J3462" s="4"/>
      <c r="K3462" s="4"/>
      <c r="L3462" s="6"/>
      <c r="M3462" s="5"/>
    </row>
    <row r="3463" spans="1:13">
      <c r="A3463" s="48"/>
      <c r="B3463" s="4"/>
      <c r="C3463" s="4"/>
      <c r="D3463" s="6"/>
      <c r="E3463" s="4"/>
      <c r="F3463" s="4"/>
      <c r="G3463" s="4"/>
      <c r="H3463" s="4"/>
      <c r="I3463" s="4"/>
      <c r="J3463" s="4"/>
      <c r="K3463" s="4"/>
      <c r="L3463" s="6"/>
      <c r="M3463" s="5"/>
    </row>
    <row r="3464" spans="1:13">
      <c r="A3464" s="48"/>
      <c r="B3464" s="4"/>
      <c r="C3464" s="4"/>
      <c r="D3464" s="6"/>
      <c r="E3464" s="4"/>
      <c r="F3464" s="4"/>
      <c r="G3464" s="4"/>
      <c r="H3464" s="4"/>
      <c r="I3464" s="4"/>
      <c r="J3464" s="4"/>
      <c r="K3464" s="4"/>
      <c r="L3464" s="6"/>
      <c r="M3464" s="5"/>
    </row>
    <row r="3465" spans="1:13">
      <c r="A3465" s="48"/>
      <c r="B3465" s="4"/>
      <c r="C3465" s="4"/>
      <c r="D3465" s="6"/>
      <c r="E3465" s="4"/>
      <c r="F3465" s="4"/>
      <c r="G3465" s="4"/>
      <c r="H3465" s="4"/>
      <c r="I3465" s="4"/>
      <c r="J3465" s="4"/>
      <c r="K3465" s="4"/>
      <c r="L3465" s="6"/>
      <c r="M3465" s="5"/>
    </row>
    <row r="3466" spans="1:13">
      <c r="A3466" s="48"/>
      <c r="B3466" s="4"/>
      <c r="C3466" s="4"/>
      <c r="D3466" s="6"/>
      <c r="E3466" s="4"/>
      <c r="F3466" s="4"/>
      <c r="G3466" s="4"/>
      <c r="H3466" s="4"/>
      <c r="I3466" s="4"/>
      <c r="J3466" s="4"/>
      <c r="K3466" s="4"/>
      <c r="L3466" s="6"/>
      <c r="M3466" s="5"/>
    </row>
    <row r="3467" spans="1:13">
      <c r="A3467" s="48"/>
      <c r="B3467" s="4"/>
      <c r="C3467" s="4"/>
      <c r="D3467" s="6"/>
      <c r="E3467" s="4"/>
      <c r="F3467" s="4"/>
      <c r="G3467" s="4"/>
      <c r="H3467" s="4"/>
      <c r="I3467" s="4"/>
      <c r="J3467" s="4"/>
      <c r="K3467" s="4"/>
      <c r="L3467" s="6"/>
      <c r="M3467" s="5"/>
    </row>
    <row r="3468" spans="1:13">
      <c r="A3468" s="48"/>
      <c r="B3468" s="4"/>
      <c r="C3468" s="4"/>
      <c r="D3468" s="6"/>
      <c r="E3468" s="4"/>
      <c r="F3468" s="4"/>
      <c r="G3468" s="4"/>
      <c r="H3468" s="4"/>
      <c r="I3468" s="4"/>
      <c r="J3468" s="4"/>
      <c r="K3468" s="4"/>
      <c r="L3468" s="6"/>
      <c r="M3468" s="5"/>
    </row>
    <row r="3469" spans="1:13">
      <c r="A3469" s="48"/>
      <c r="B3469" s="4"/>
      <c r="C3469" s="4"/>
      <c r="D3469" s="6"/>
      <c r="E3469" s="4"/>
      <c r="F3469" s="4"/>
      <c r="G3469" s="4"/>
      <c r="H3469" s="4"/>
      <c r="I3469" s="4"/>
      <c r="J3469" s="4"/>
      <c r="K3469" s="9"/>
      <c r="L3469" s="10"/>
      <c r="M3469" s="11"/>
    </row>
    <row r="3470" spans="1:13">
      <c r="A3470" s="48"/>
      <c r="B3470" s="4"/>
      <c r="C3470" s="4"/>
      <c r="D3470" s="6"/>
      <c r="E3470" s="4"/>
      <c r="F3470" s="4"/>
      <c r="G3470" s="4"/>
      <c r="H3470" s="4"/>
      <c r="I3470" s="4"/>
      <c r="J3470" s="4"/>
      <c r="K3470" s="4"/>
      <c r="L3470" s="6"/>
      <c r="M3470" s="5"/>
    </row>
    <row r="3471" spans="1:13">
      <c r="A3471" s="48"/>
      <c r="B3471" s="4"/>
      <c r="C3471" s="4"/>
      <c r="D3471" s="6"/>
      <c r="E3471" s="4"/>
      <c r="F3471" s="4"/>
      <c r="G3471" s="4"/>
      <c r="H3471" s="4"/>
      <c r="I3471" s="4"/>
      <c r="J3471" s="4"/>
      <c r="K3471" s="4"/>
      <c r="L3471" s="6"/>
      <c r="M3471" s="5"/>
    </row>
    <row r="3472" spans="1:13">
      <c r="A3472" s="48"/>
      <c r="B3472" s="4"/>
      <c r="C3472" s="4"/>
      <c r="D3472" s="6"/>
      <c r="E3472" s="4"/>
      <c r="F3472" s="4"/>
      <c r="G3472" s="4"/>
      <c r="H3472" s="4"/>
      <c r="I3472" s="4"/>
      <c r="J3472" s="4"/>
      <c r="K3472" s="4"/>
      <c r="L3472" s="6"/>
      <c r="M3472" s="5"/>
    </row>
    <row r="3473" spans="1:13">
      <c r="A3473" s="48"/>
      <c r="B3473" s="4"/>
      <c r="C3473" s="4"/>
      <c r="D3473" s="6"/>
      <c r="E3473" s="4"/>
      <c r="F3473" s="4"/>
      <c r="G3473" s="4"/>
      <c r="H3473" s="4"/>
      <c r="I3473" s="4"/>
      <c r="J3473" s="4"/>
      <c r="K3473" s="4"/>
      <c r="L3473" s="6"/>
      <c r="M3473" s="5"/>
    </row>
    <row r="3474" spans="1:13">
      <c r="A3474" s="48"/>
      <c r="B3474" s="4"/>
      <c r="C3474" s="4"/>
      <c r="D3474" s="6"/>
      <c r="E3474" s="4"/>
      <c r="F3474" s="4"/>
      <c r="G3474" s="4"/>
      <c r="H3474" s="4"/>
      <c r="I3474" s="4"/>
      <c r="J3474" s="4"/>
      <c r="K3474" s="4"/>
      <c r="L3474" s="6"/>
      <c r="M3474" s="5"/>
    </row>
    <row r="3475" spans="1:13">
      <c r="A3475" s="48"/>
      <c r="B3475" s="4"/>
      <c r="C3475" s="4"/>
      <c r="D3475" s="6"/>
      <c r="E3475" s="4"/>
      <c r="F3475" s="4"/>
      <c r="G3475" s="4"/>
      <c r="H3475" s="4"/>
      <c r="I3475" s="4"/>
      <c r="J3475" s="4"/>
      <c r="K3475" s="4"/>
      <c r="L3475" s="6"/>
      <c r="M3475" s="5"/>
    </row>
    <row r="3476" spans="1:13">
      <c r="A3476" s="48"/>
      <c r="B3476" s="4"/>
      <c r="C3476" s="4"/>
      <c r="D3476" s="6"/>
      <c r="E3476" s="4"/>
      <c r="F3476" s="4"/>
      <c r="G3476" s="4"/>
      <c r="H3476" s="4"/>
      <c r="I3476" s="4"/>
      <c r="J3476" s="4"/>
      <c r="K3476" s="4"/>
      <c r="L3476" s="6"/>
      <c r="M3476" s="5"/>
    </row>
    <row r="3477" spans="1:13">
      <c r="A3477" s="48"/>
      <c r="B3477" s="4"/>
      <c r="C3477" s="4"/>
      <c r="D3477" s="6"/>
      <c r="E3477" s="4"/>
      <c r="F3477" s="4"/>
      <c r="G3477" s="4"/>
      <c r="H3477" s="4"/>
      <c r="I3477" s="4"/>
      <c r="J3477" s="4"/>
      <c r="K3477" s="4"/>
      <c r="L3477" s="6"/>
      <c r="M3477" s="5"/>
    </row>
    <row r="3478" spans="1:13">
      <c r="A3478" s="48"/>
      <c r="B3478" s="4"/>
      <c r="C3478" s="4"/>
      <c r="D3478" s="6"/>
      <c r="E3478" s="4"/>
      <c r="F3478" s="4"/>
      <c r="G3478" s="4"/>
      <c r="H3478" s="4"/>
      <c r="I3478" s="4"/>
      <c r="J3478" s="4"/>
      <c r="K3478" s="4"/>
      <c r="L3478" s="6"/>
      <c r="M3478" s="5"/>
    </row>
    <row r="3479" spans="1:13">
      <c r="A3479" s="48"/>
      <c r="B3479" s="4"/>
      <c r="C3479" s="4"/>
      <c r="D3479" s="6"/>
      <c r="E3479" s="4"/>
      <c r="F3479" s="4"/>
      <c r="G3479" s="4"/>
      <c r="H3479" s="4"/>
      <c r="I3479" s="4"/>
      <c r="J3479" s="4"/>
      <c r="K3479" s="4"/>
      <c r="L3479" s="6"/>
      <c r="M3479" s="5"/>
    </row>
    <row r="3480" spans="1:13">
      <c r="A3480" s="48"/>
      <c r="B3480" s="4"/>
      <c r="C3480" s="4"/>
      <c r="D3480" s="6"/>
      <c r="E3480" s="4"/>
      <c r="F3480" s="4"/>
      <c r="G3480" s="4"/>
      <c r="H3480" s="4"/>
      <c r="I3480" s="4"/>
      <c r="J3480" s="4"/>
      <c r="K3480" s="4"/>
      <c r="L3480" s="6"/>
      <c r="M3480" s="5"/>
    </row>
    <row r="3481" spans="1:13">
      <c r="A3481" s="48"/>
      <c r="B3481" s="4"/>
      <c r="C3481" s="4"/>
      <c r="D3481" s="6"/>
      <c r="E3481" s="4"/>
      <c r="F3481" s="4"/>
      <c r="G3481" s="4"/>
      <c r="H3481" s="4"/>
      <c r="I3481" s="4"/>
      <c r="J3481" s="4"/>
      <c r="K3481" s="4"/>
      <c r="L3481" s="6"/>
      <c r="M3481" s="5"/>
    </row>
    <row r="3482" spans="1:13">
      <c r="A3482" s="48"/>
      <c r="B3482" s="4"/>
      <c r="C3482" s="4"/>
      <c r="D3482" s="6"/>
      <c r="E3482" s="4"/>
      <c r="F3482" s="4"/>
      <c r="G3482" s="4"/>
      <c r="H3482" s="4"/>
      <c r="I3482" s="4"/>
      <c r="J3482" s="4"/>
      <c r="K3482" s="4"/>
      <c r="L3482" s="6"/>
      <c r="M3482" s="5"/>
    </row>
    <row r="3483" spans="1:13">
      <c r="A3483" s="48"/>
      <c r="B3483" s="4"/>
      <c r="C3483" s="4"/>
      <c r="D3483" s="6"/>
      <c r="E3483" s="4"/>
      <c r="F3483" s="4"/>
      <c r="G3483" s="4"/>
      <c r="H3483" s="4"/>
      <c r="I3483" s="4"/>
      <c r="J3483" s="4"/>
      <c r="K3483" s="4"/>
      <c r="L3483" s="6"/>
      <c r="M3483" s="5"/>
    </row>
    <row r="3484" spans="1:13">
      <c r="A3484" s="48"/>
      <c r="B3484" s="4"/>
      <c r="C3484" s="4"/>
      <c r="D3484" s="6"/>
      <c r="E3484" s="4"/>
      <c r="F3484" s="4"/>
      <c r="G3484" s="4"/>
      <c r="H3484" s="4"/>
      <c r="I3484" s="4"/>
      <c r="J3484" s="4"/>
      <c r="K3484" s="4"/>
      <c r="L3484" s="6"/>
      <c r="M3484" s="5"/>
    </row>
    <row r="3485" spans="1:13">
      <c r="A3485" s="48"/>
      <c r="B3485" s="4"/>
      <c r="C3485" s="4"/>
      <c r="D3485" s="6"/>
      <c r="E3485" s="4"/>
      <c r="F3485" s="4"/>
      <c r="G3485" s="4"/>
      <c r="H3485" s="4"/>
      <c r="I3485" s="4"/>
      <c r="J3485" s="4"/>
      <c r="K3485" s="4"/>
      <c r="L3485" s="6"/>
      <c r="M3485" s="5"/>
    </row>
    <row r="3486" spans="1:13">
      <c r="A3486" s="48"/>
      <c r="B3486" s="4"/>
      <c r="C3486" s="4"/>
      <c r="D3486" s="6"/>
      <c r="E3486" s="4"/>
      <c r="F3486" s="4"/>
      <c r="G3486" s="4"/>
      <c r="H3486" s="4"/>
      <c r="I3486" s="4"/>
      <c r="J3486" s="4"/>
      <c r="K3486" s="4"/>
      <c r="L3486" s="6"/>
      <c r="M3486" s="5"/>
    </row>
    <row r="3487" spans="1:13">
      <c r="A3487" s="48"/>
      <c r="B3487" s="4"/>
      <c r="C3487" s="4"/>
      <c r="D3487" s="6"/>
      <c r="E3487" s="4"/>
      <c r="F3487" s="4"/>
      <c r="G3487" s="4"/>
      <c r="H3487" s="4"/>
      <c r="I3487" s="4"/>
      <c r="J3487" s="4"/>
      <c r="K3487" s="4"/>
      <c r="L3487" s="6"/>
      <c r="M3487" s="5"/>
    </row>
    <row r="3488" spans="1:13">
      <c r="A3488" s="48"/>
      <c r="B3488" s="4"/>
      <c r="C3488" s="4"/>
      <c r="D3488" s="6"/>
      <c r="E3488" s="4"/>
      <c r="F3488" s="4"/>
      <c r="G3488" s="4"/>
      <c r="H3488" s="4"/>
      <c r="I3488" s="4"/>
      <c r="J3488" s="4"/>
      <c r="K3488" s="4"/>
      <c r="L3488" s="6"/>
      <c r="M3488" s="5"/>
    </row>
    <row r="3489" spans="1:13">
      <c r="A3489" s="48"/>
      <c r="B3489" s="4"/>
      <c r="C3489" s="4"/>
      <c r="D3489" s="6"/>
      <c r="E3489" s="4"/>
      <c r="F3489" s="4"/>
      <c r="G3489" s="4"/>
      <c r="H3489" s="4"/>
      <c r="I3489" s="4"/>
      <c r="J3489" s="4"/>
      <c r="K3489" s="4"/>
      <c r="L3489" s="6"/>
      <c r="M3489" s="5"/>
    </row>
    <row r="3490" spans="1:13">
      <c r="A3490" s="48"/>
      <c r="B3490" s="4"/>
      <c r="C3490" s="4"/>
      <c r="D3490" s="6"/>
      <c r="E3490" s="4"/>
      <c r="F3490" s="4"/>
      <c r="G3490" s="4"/>
      <c r="H3490" s="4"/>
      <c r="I3490" s="4"/>
      <c r="J3490" s="4"/>
      <c r="K3490" s="4"/>
      <c r="L3490" s="6"/>
      <c r="M3490" s="5"/>
    </row>
    <row r="3491" spans="1:13">
      <c r="A3491" s="48"/>
      <c r="B3491" s="4"/>
      <c r="C3491" s="4"/>
      <c r="D3491" s="6"/>
      <c r="E3491" s="4"/>
      <c r="F3491" s="4"/>
      <c r="G3491" s="4"/>
      <c r="H3491" s="4"/>
      <c r="I3491" s="4"/>
      <c r="J3491" s="4"/>
      <c r="K3491" s="4"/>
      <c r="L3491" s="6"/>
      <c r="M3491" s="5"/>
    </row>
    <row r="3492" spans="1:13">
      <c r="A3492" s="48"/>
      <c r="B3492" s="4"/>
      <c r="C3492" s="4"/>
      <c r="D3492" s="6"/>
      <c r="E3492" s="4"/>
      <c r="F3492" s="4"/>
      <c r="G3492" s="4"/>
      <c r="H3492" s="4"/>
      <c r="I3492" s="4"/>
      <c r="J3492" s="4"/>
      <c r="K3492" s="4"/>
      <c r="L3492" s="6"/>
      <c r="M3492" s="5"/>
    </row>
    <row r="3493" spans="1:13">
      <c r="A3493" s="48"/>
      <c r="B3493" s="4"/>
      <c r="C3493" s="4"/>
      <c r="D3493" s="6"/>
      <c r="E3493" s="4"/>
      <c r="F3493" s="4"/>
      <c r="G3493" s="4"/>
      <c r="H3493" s="4"/>
      <c r="I3493" s="4"/>
      <c r="J3493" s="4"/>
      <c r="K3493" s="4"/>
      <c r="L3493" s="6"/>
      <c r="M3493" s="5"/>
    </row>
    <row r="3494" spans="1:13">
      <c r="A3494" s="48"/>
      <c r="B3494" s="4"/>
      <c r="C3494" s="4"/>
      <c r="D3494" s="6"/>
      <c r="E3494" s="4"/>
      <c r="F3494" s="4"/>
      <c r="G3494" s="4"/>
      <c r="H3494" s="4"/>
      <c r="I3494" s="4"/>
      <c r="J3494" s="4"/>
      <c r="K3494" s="9"/>
      <c r="L3494" s="10"/>
      <c r="M3494" s="11"/>
    </row>
    <row r="3495" spans="1:13">
      <c r="A3495" s="48"/>
      <c r="B3495" s="4"/>
      <c r="C3495" s="4"/>
      <c r="D3495" s="6"/>
      <c r="E3495" s="4"/>
      <c r="F3495" s="4"/>
      <c r="G3495" s="4"/>
      <c r="H3495" s="4"/>
      <c r="I3495" s="4"/>
      <c r="J3495" s="4"/>
      <c r="K3495" s="4"/>
      <c r="L3495" s="6"/>
      <c r="M3495" s="5"/>
    </row>
    <row r="3496" spans="1:13">
      <c r="A3496" s="48"/>
      <c r="B3496" s="4"/>
      <c r="C3496" s="4"/>
      <c r="D3496" s="6"/>
      <c r="E3496" s="4"/>
      <c r="F3496" s="4"/>
      <c r="G3496" s="4"/>
      <c r="H3496" s="4"/>
      <c r="I3496" s="4"/>
      <c r="J3496" s="4"/>
      <c r="K3496" s="4"/>
      <c r="L3496" s="6"/>
      <c r="M3496" s="5"/>
    </row>
    <row r="3497" spans="1:13">
      <c r="A3497" s="48"/>
      <c r="B3497" s="4"/>
      <c r="C3497" s="4"/>
      <c r="D3497" s="6"/>
      <c r="E3497" s="4"/>
      <c r="F3497" s="4"/>
      <c r="G3497" s="4"/>
      <c r="H3497" s="4"/>
      <c r="I3497" s="4"/>
      <c r="J3497" s="4"/>
      <c r="K3497" s="4"/>
      <c r="L3497" s="6"/>
      <c r="M3497" s="5"/>
    </row>
    <row r="3498" spans="1:13">
      <c r="A3498" s="48"/>
      <c r="B3498" s="4"/>
      <c r="C3498" s="4"/>
      <c r="D3498" s="6"/>
      <c r="E3498" s="4"/>
      <c r="F3498" s="4"/>
      <c r="G3498" s="4"/>
      <c r="H3498" s="4"/>
      <c r="I3498" s="4"/>
      <c r="J3498" s="4"/>
      <c r="K3498" s="4"/>
      <c r="L3498" s="6"/>
      <c r="M3498" s="5"/>
    </row>
    <row r="3499" spans="1:13">
      <c r="A3499" s="48"/>
      <c r="B3499" s="4"/>
      <c r="C3499" s="4"/>
      <c r="D3499" s="6"/>
      <c r="E3499" s="4"/>
      <c r="F3499" s="4"/>
      <c r="G3499" s="4"/>
      <c r="H3499" s="4"/>
      <c r="I3499" s="4"/>
      <c r="J3499" s="4"/>
      <c r="K3499" s="4"/>
      <c r="L3499" s="6"/>
      <c r="M3499" s="5"/>
    </row>
    <row r="3500" spans="1:13">
      <c r="A3500" s="48"/>
      <c r="B3500" s="4"/>
      <c r="C3500" s="4"/>
      <c r="D3500" s="6"/>
      <c r="E3500" s="4"/>
      <c r="F3500" s="4"/>
      <c r="G3500" s="4"/>
      <c r="H3500" s="4"/>
      <c r="I3500" s="4"/>
      <c r="J3500" s="4"/>
      <c r="K3500" s="4"/>
      <c r="L3500" s="6"/>
      <c r="M3500" s="5"/>
    </row>
    <row r="3501" spans="1:13">
      <c r="A3501" s="48"/>
      <c r="B3501" s="4"/>
      <c r="C3501" s="4"/>
      <c r="D3501" s="6"/>
      <c r="E3501" s="4"/>
      <c r="F3501" s="4"/>
      <c r="G3501" s="4"/>
      <c r="H3501" s="4"/>
      <c r="I3501" s="4"/>
      <c r="J3501" s="4"/>
      <c r="K3501" s="4"/>
      <c r="L3501" s="6"/>
      <c r="M3501" s="5"/>
    </row>
    <row r="3502" spans="1:13">
      <c r="A3502" s="48"/>
      <c r="B3502" s="4"/>
      <c r="C3502" s="4"/>
      <c r="D3502" s="6"/>
      <c r="E3502" s="4"/>
      <c r="F3502" s="4"/>
      <c r="G3502" s="4"/>
      <c r="H3502" s="4"/>
      <c r="I3502" s="4"/>
      <c r="J3502" s="4"/>
      <c r="K3502" s="4"/>
      <c r="L3502" s="6"/>
      <c r="M3502" s="5"/>
    </row>
    <row r="3503" spans="1:13">
      <c r="A3503" s="48"/>
      <c r="B3503" s="4"/>
      <c r="C3503" s="4"/>
      <c r="D3503" s="6"/>
      <c r="E3503" s="4"/>
      <c r="F3503" s="4"/>
      <c r="G3503" s="4"/>
      <c r="H3503" s="4"/>
      <c r="I3503" s="4"/>
      <c r="J3503" s="4"/>
      <c r="K3503" s="4"/>
      <c r="L3503" s="6"/>
      <c r="M3503" s="5"/>
    </row>
    <row r="3504" spans="1:13">
      <c r="A3504" s="48"/>
      <c r="B3504" s="4"/>
      <c r="C3504" s="4"/>
      <c r="D3504" s="6"/>
      <c r="E3504" s="4"/>
      <c r="F3504" s="4"/>
      <c r="G3504" s="4"/>
      <c r="H3504" s="4"/>
      <c r="I3504" s="4"/>
      <c r="J3504" s="4"/>
      <c r="K3504" s="4"/>
      <c r="L3504" s="6"/>
      <c r="M3504" s="5"/>
    </row>
    <row r="3505" spans="1:13">
      <c r="A3505" s="48"/>
      <c r="B3505" s="4"/>
      <c r="C3505" s="4"/>
      <c r="D3505" s="6"/>
      <c r="E3505" s="4"/>
      <c r="F3505" s="4"/>
      <c r="G3505" s="4"/>
      <c r="H3505" s="4"/>
      <c r="I3505" s="4"/>
      <c r="J3505" s="4"/>
      <c r="K3505" s="4"/>
      <c r="L3505" s="6"/>
      <c r="M3505" s="5"/>
    </row>
    <row r="3506" spans="1:13">
      <c r="A3506" s="48"/>
      <c r="B3506" s="4"/>
      <c r="C3506" s="4"/>
      <c r="D3506" s="6"/>
      <c r="E3506" s="4"/>
      <c r="F3506" s="4"/>
      <c r="G3506" s="4"/>
      <c r="H3506" s="4"/>
      <c r="I3506" s="4"/>
      <c r="J3506" s="4"/>
      <c r="K3506" s="4"/>
      <c r="L3506" s="6"/>
      <c r="M3506" s="5"/>
    </row>
    <row r="3507" spans="1:13">
      <c r="A3507" s="48"/>
      <c r="B3507" s="4"/>
      <c r="C3507" s="4"/>
      <c r="D3507" s="6"/>
      <c r="E3507" s="4"/>
      <c r="F3507" s="4"/>
      <c r="G3507" s="4"/>
      <c r="H3507" s="4"/>
      <c r="I3507" s="4"/>
      <c r="J3507" s="4"/>
      <c r="K3507" s="4"/>
      <c r="L3507" s="6"/>
      <c r="M3507" s="5"/>
    </row>
    <row r="3508" spans="1:13">
      <c r="A3508" s="48"/>
      <c r="B3508" s="4"/>
      <c r="C3508" s="4"/>
      <c r="D3508" s="6"/>
      <c r="E3508" s="4"/>
      <c r="F3508" s="4"/>
      <c r="G3508" s="4"/>
      <c r="H3508" s="4"/>
      <c r="I3508" s="4"/>
      <c r="J3508" s="4"/>
      <c r="K3508" s="4"/>
      <c r="L3508" s="6"/>
      <c r="M3508" s="5"/>
    </row>
    <row r="3509" spans="1:13">
      <c r="A3509" s="48"/>
      <c r="B3509" s="4"/>
      <c r="C3509" s="4"/>
      <c r="D3509" s="6"/>
      <c r="E3509" s="4"/>
      <c r="F3509" s="4"/>
      <c r="G3509" s="4"/>
      <c r="H3509" s="4"/>
      <c r="I3509" s="4"/>
      <c r="J3509" s="4"/>
      <c r="K3509" s="4"/>
      <c r="L3509" s="6"/>
      <c r="M3509" s="5"/>
    </row>
    <row r="3510" spans="1:13">
      <c r="A3510" s="48"/>
      <c r="B3510" s="4"/>
      <c r="C3510" s="4"/>
      <c r="D3510" s="6"/>
      <c r="E3510" s="4"/>
      <c r="F3510" s="4"/>
      <c r="G3510" s="4"/>
      <c r="H3510" s="4"/>
      <c r="I3510" s="4"/>
      <c r="J3510" s="4"/>
      <c r="K3510" s="4"/>
      <c r="L3510" s="6"/>
      <c r="M3510" s="5"/>
    </row>
    <row r="3511" spans="1:13">
      <c r="A3511" s="48"/>
      <c r="B3511" s="4"/>
      <c r="C3511" s="4"/>
      <c r="D3511" s="6"/>
      <c r="E3511" s="4"/>
      <c r="F3511" s="4"/>
      <c r="G3511" s="4"/>
      <c r="H3511" s="4"/>
      <c r="I3511" s="4"/>
      <c r="J3511" s="4"/>
      <c r="K3511" s="4"/>
      <c r="L3511" s="6"/>
      <c r="M3511" s="5"/>
    </row>
    <row r="3512" spans="1:13">
      <c r="A3512" s="48"/>
      <c r="B3512" s="4"/>
      <c r="C3512" s="4"/>
      <c r="D3512" s="6"/>
      <c r="E3512" s="4"/>
      <c r="F3512" s="4"/>
      <c r="G3512" s="4"/>
      <c r="H3512" s="4"/>
      <c r="I3512" s="4"/>
      <c r="J3512" s="4"/>
      <c r="K3512" s="4"/>
      <c r="L3512" s="6"/>
      <c r="M3512" s="5"/>
    </row>
    <row r="3513" spans="1:13">
      <c r="A3513" s="48"/>
      <c r="B3513" s="4"/>
      <c r="C3513" s="4"/>
      <c r="D3513" s="6"/>
      <c r="E3513" s="4"/>
      <c r="F3513" s="4"/>
      <c r="G3513" s="4"/>
      <c r="H3513" s="4"/>
      <c r="I3513" s="4"/>
      <c r="J3513" s="4"/>
      <c r="K3513" s="4"/>
      <c r="L3513" s="6"/>
      <c r="M3513" s="5"/>
    </row>
    <row r="3514" spans="1:13">
      <c r="A3514" s="48"/>
      <c r="B3514" s="4"/>
      <c r="C3514" s="4"/>
      <c r="D3514" s="6"/>
      <c r="E3514" s="4"/>
      <c r="F3514" s="4"/>
      <c r="G3514" s="4"/>
      <c r="H3514" s="4"/>
      <c r="I3514" s="4"/>
      <c r="J3514" s="4"/>
      <c r="K3514" s="4"/>
      <c r="L3514" s="6"/>
      <c r="M3514" s="5"/>
    </row>
    <row r="3515" spans="1:13">
      <c r="A3515" s="48"/>
      <c r="B3515" s="4"/>
      <c r="C3515" s="4"/>
      <c r="D3515" s="6"/>
      <c r="E3515" s="4"/>
      <c r="F3515" s="4"/>
      <c r="G3515" s="4"/>
      <c r="H3515" s="4"/>
      <c r="I3515" s="4"/>
      <c r="J3515" s="4"/>
      <c r="K3515" s="4"/>
      <c r="L3515" s="6"/>
      <c r="M3515" s="5"/>
    </row>
    <row r="3516" spans="1:13">
      <c r="A3516" s="48"/>
      <c r="B3516" s="4"/>
      <c r="C3516" s="4"/>
      <c r="D3516" s="6"/>
      <c r="E3516" s="4"/>
      <c r="F3516" s="4"/>
      <c r="G3516" s="4"/>
      <c r="H3516" s="4"/>
      <c r="I3516" s="4"/>
      <c r="J3516" s="4"/>
      <c r="K3516" s="4"/>
      <c r="L3516" s="6"/>
      <c r="M3516" s="5"/>
    </row>
    <row r="3517" spans="1:13">
      <c r="A3517" s="48"/>
      <c r="B3517" s="4"/>
      <c r="C3517" s="4"/>
      <c r="D3517" s="6"/>
      <c r="E3517" s="4"/>
      <c r="F3517" s="4"/>
      <c r="G3517" s="4"/>
      <c r="H3517" s="4"/>
      <c r="I3517" s="4"/>
      <c r="J3517" s="4"/>
      <c r="K3517" s="4"/>
      <c r="L3517" s="6"/>
      <c r="M3517" s="5"/>
    </row>
    <row r="3518" spans="1:13">
      <c r="A3518" s="48"/>
      <c r="B3518" s="4"/>
      <c r="C3518" s="4"/>
      <c r="D3518" s="6"/>
      <c r="E3518" s="4"/>
      <c r="F3518" s="4"/>
      <c r="G3518" s="4"/>
      <c r="H3518" s="4"/>
      <c r="I3518" s="4"/>
      <c r="J3518" s="4"/>
      <c r="K3518" s="4"/>
      <c r="L3518" s="6"/>
      <c r="M3518" s="5"/>
    </row>
    <row r="3519" spans="1:13">
      <c r="A3519" s="48"/>
      <c r="B3519" s="4"/>
      <c r="C3519" s="4"/>
      <c r="D3519" s="6"/>
      <c r="E3519" s="4"/>
      <c r="F3519" s="4"/>
      <c r="G3519" s="4"/>
      <c r="H3519" s="4"/>
      <c r="I3519" s="4"/>
      <c r="J3519" s="4"/>
      <c r="K3519" s="4"/>
      <c r="L3519" s="6"/>
      <c r="M3519" s="5"/>
    </row>
    <row r="3520" spans="1:13">
      <c r="A3520" s="48"/>
      <c r="B3520" s="4"/>
      <c r="C3520" s="4"/>
      <c r="D3520" s="6"/>
      <c r="E3520" s="4"/>
      <c r="F3520" s="4"/>
      <c r="G3520" s="4"/>
      <c r="H3520" s="4"/>
      <c r="I3520" s="4"/>
      <c r="J3520" s="4"/>
      <c r="K3520" s="4"/>
      <c r="L3520" s="6"/>
      <c r="M3520" s="5"/>
    </row>
    <row r="3521" spans="1:13">
      <c r="A3521" s="48"/>
      <c r="B3521" s="4"/>
      <c r="C3521" s="4"/>
      <c r="D3521" s="6"/>
      <c r="E3521" s="4"/>
      <c r="F3521" s="4"/>
      <c r="G3521" s="4"/>
      <c r="H3521" s="4"/>
      <c r="I3521" s="4"/>
      <c r="J3521" s="4"/>
      <c r="K3521" s="4"/>
      <c r="L3521" s="6"/>
      <c r="M3521" s="5"/>
    </row>
    <row r="3522" spans="1:13">
      <c r="A3522" s="48"/>
      <c r="B3522" s="4"/>
      <c r="C3522" s="4"/>
      <c r="D3522" s="6"/>
      <c r="E3522" s="4"/>
      <c r="F3522" s="4"/>
      <c r="G3522" s="4"/>
      <c r="H3522" s="4"/>
      <c r="I3522" s="4"/>
      <c r="J3522" s="4"/>
      <c r="K3522" s="4"/>
      <c r="L3522" s="6"/>
      <c r="M3522" s="5"/>
    </row>
    <row r="3523" spans="1:13">
      <c r="A3523" s="48"/>
      <c r="B3523" s="4"/>
      <c r="C3523" s="4"/>
      <c r="D3523" s="6"/>
      <c r="E3523" s="4"/>
      <c r="F3523" s="4"/>
      <c r="G3523" s="4"/>
      <c r="H3523" s="4"/>
      <c r="I3523" s="4"/>
      <c r="J3523" s="4"/>
      <c r="K3523" s="4"/>
      <c r="L3523" s="6"/>
      <c r="M3523" s="5"/>
    </row>
    <row r="3524" spans="1:13">
      <c r="A3524" s="48"/>
      <c r="B3524" s="4"/>
      <c r="C3524" s="4"/>
      <c r="D3524" s="6"/>
      <c r="E3524" s="4"/>
      <c r="F3524" s="4"/>
      <c r="G3524" s="4"/>
      <c r="H3524" s="4"/>
      <c r="I3524" s="4"/>
      <c r="J3524" s="4"/>
      <c r="K3524" s="9"/>
      <c r="L3524" s="10"/>
      <c r="M3524" s="11"/>
    </row>
    <row r="3525" spans="1:13">
      <c r="A3525" s="48"/>
      <c r="B3525" s="4"/>
      <c r="C3525" s="4"/>
      <c r="D3525" s="6"/>
      <c r="E3525" s="4"/>
      <c r="F3525" s="4"/>
      <c r="G3525" s="4"/>
      <c r="H3525" s="4"/>
      <c r="I3525" s="4"/>
      <c r="J3525" s="4"/>
      <c r="K3525" s="4"/>
      <c r="L3525" s="6"/>
      <c r="M3525" s="5"/>
    </row>
    <row r="3526" spans="1:13">
      <c r="A3526" s="48"/>
      <c r="B3526" s="4"/>
      <c r="C3526" s="4"/>
      <c r="D3526" s="6"/>
      <c r="E3526" s="4"/>
      <c r="F3526" s="4"/>
      <c r="G3526" s="4"/>
      <c r="H3526" s="4"/>
      <c r="I3526" s="4"/>
      <c r="J3526" s="4"/>
      <c r="K3526" s="4"/>
      <c r="L3526" s="6"/>
      <c r="M3526" s="5"/>
    </row>
    <row r="3527" spans="1:13">
      <c r="A3527" s="48"/>
      <c r="B3527" s="4"/>
      <c r="C3527" s="4"/>
      <c r="D3527" s="6"/>
      <c r="E3527" s="4"/>
      <c r="F3527" s="4"/>
      <c r="G3527" s="4"/>
      <c r="H3527" s="4"/>
      <c r="I3527" s="4"/>
      <c r="J3527" s="4"/>
      <c r="K3527" s="4"/>
      <c r="L3527" s="6"/>
      <c r="M3527" s="5"/>
    </row>
    <row r="3528" spans="1:13">
      <c r="A3528" s="48"/>
      <c r="B3528" s="4"/>
      <c r="C3528" s="4"/>
      <c r="D3528" s="6"/>
      <c r="E3528" s="4"/>
      <c r="F3528" s="4"/>
      <c r="G3528" s="4"/>
      <c r="H3528" s="4"/>
      <c r="I3528" s="4"/>
      <c r="J3528" s="4"/>
      <c r="K3528" s="4"/>
      <c r="L3528" s="6"/>
      <c r="M3528" s="5"/>
    </row>
    <row r="3529" spans="1:13">
      <c r="A3529" s="48"/>
      <c r="B3529" s="4"/>
      <c r="C3529" s="4"/>
      <c r="D3529" s="6"/>
      <c r="E3529" s="4"/>
      <c r="F3529" s="4"/>
      <c r="G3529" s="4"/>
      <c r="H3529" s="4"/>
      <c r="I3529" s="4"/>
      <c r="J3529" s="4"/>
      <c r="K3529" s="4"/>
      <c r="L3529" s="6"/>
      <c r="M3529" s="5"/>
    </row>
    <row r="3530" spans="1:13">
      <c r="A3530" s="48"/>
      <c r="B3530" s="4"/>
      <c r="C3530" s="4"/>
      <c r="D3530" s="6"/>
      <c r="E3530" s="4"/>
      <c r="F3530" s="4"/>
      <c r="G3530" s="4"/>
      <c r="H3530" s="4"/>
      <c r="I3530" s="4"/>
      <c r="J3530" s="4"/>
      <c r="K3530" s="4"/>
      <c r="L3530" s="6"/>
      <c r="M3530" s="5"/>
    </row>
    <row r="3531" spans="1:13">
      <c r="A3531" s="48"/>
      <c r="B3531" s="4"/>
      <c r="C3531" s="4"/>
      <c r="D3531" s="6"/>
      <c r="E3531" s="4"/>
      <c r="F3531" s="4"/>
      <c r="G3531" s="4"/>
      <c r="H3531" s="4"/>
      <c r="I3531" s="4"/>
      <c r="J3531" s="4"/>
      <c r="K3531" s="4"/>
      <c r="L3531" s="6"/>
      <c r="M3531" s="5"/>
    </row>
    <row r="3532" spans="1:13">
      <c r="A3532" s="48"/>
      <c r="B3532" s="4"/>
      <c r="C3532" s="4"/>
      <c r="D3532" s="6"/>
      <c r="E3532" s="4"/>
      <c r="F3532" s="4"/>
      <c r="G3532" s="4"/>
      <c r="H3532" s="4"/>
      <c r="I3532" s="4"/>
      <c r="J3532" s="4"/>
      <c r="K3532" s="4"/>
      <c r="L3532" s="6"/>
      <c r="M3532" s="5"/>
    </row>
    <row r="3533" spans="1:13">
      <c r="A3533" s="48"/>
      <c r="B3533" s="4"/>
      <c r="C3533" s="4"/>
      <c r="D3533" s="6"/>
      <c r="E3533" s="4"/>
      <c r="F3533" s="4"/>
      <c r="G3533" s="4"/>
      <c r="H3533" s="4"/>
      <c r="I3533" s="4"/>
      <c r="J3533" s="4"/>
      <c r="K3533" s="4"/>
      <c r="L3533" s="6"/>
      <c r="M3533" s="5"/>
    </row>
    <row r="3534" spans="1:13">
      <c r="A3534" s="48"/>
      <c r="B3534" s="4"/>
      <c r="C3534" s="4"/>
      <c r="D3534" s="6"/>
      <c r="E3534" s="4"/>
      <c r="F3534" s="4"/>
      <c r="G3534" s="4"/>
      <c r="H3534" s="4"/>
      <c r="I3534" s="4"/>
      <c r="J3534" s="4"/>
      <c r="K3534" s="4"/>
      <c r="L3534" s="6"/>
      <c r="M3534" s="5"/>
    </row>
    <row r="3535" spans="1:13">
      <c r="A3535" s="48"/>
      <c r="B3535" s="4"/>
      <c r="C3535" s="4"/>
      <c r="D3535" s="6"/>
      <c r="E3535" s="4"/>
      <c r="F3535" s="4"/>
      <c r="G3535" s="4"/>
      <c r="H3535" s="4"/>
      <c r="I3535" s="4"/>
      <c r="J3535" s="4"/>
      <c r="K3535" s="4"/>
      <c r="L3535" s="6"/>
      <c r="M3535" s="5"/>
    </row>
    <row r="3536" spans="1:13">
      <c r="A3536" s="48"/>
      <c r="B3536" s="4"/>
      <c r="C3536" s="4"/>
      <c r="D3536" s="6"/>
      <c r="E3536" s="4"/>
      <c r="F3536" s="4"/>
      <c r="G3536" s="4"/>
      <c r="H3536" s="4"/>
      <c r="I3536" s="4"/>
      <c r="J3536" s="4"/>
      <c r="K3536" s="4"/>
      <c r="L3536" s="6"/>
      <c r="M3536" s="5"/>
    </row>
    <row r="3537" spans="1:13">
      <c r="A3537" s="48"/>
      <c r="B3537" s="4"/>
      <c r="C3537" s="4"/>
      <c r="D3537" s="6"/>
      <c r="E3537" s="4"/>
      <c r="F3537" s="4"/>
      <c r="G3537" s="4"/>
      <c r="H3537" s="4"/>
      <c r="I3537" s="4"/>
      <c r="J3537" s="4"/>
      <c r="K3537" s="4"/>
      <c r="L3537" s="6"/>
      <c r="M3537" s="5"/>
    </row>
    <row r="3538" spans="1:13">
      <c r="A3538" s="48"/>
      <c r="B3538" s="4"/>
      <c r="C3538" s="4"/>
      <c r="D3538" s="6"/>
      <c r="E3538" s="4"/>
      <c r="F3538" s="4"/>
      <c r="G3538" s="4"/>
      <c r="H3538" s="4"/>
      <c r="I3538" s="4"/>
      <c r="J3538" s="4"/>
      <c r="K3538" s="4"/>
      <c r="L3538" s="6"/>
      <c r="M3538" s="5"/>
    </row>
    <row r="3539" spans="1:13">
      <c r="A3539" s="48"/>
      <c r="B3539" s="4"/>
      <c r="C3539" s="4"/>
      <c r="D3539" s="6"/>
      <c r="E3539" s="4"/>
      <c r="F3539" s="4"/>
      <c r="G3539" s="4"/>
      <c r="H3539" s="4"/>
      <c r="I3539" s="4"/>
      <c r="J3539" s="4"/>
      <c r="K3539" s="4"/>
      <c r="L3539" s="6"/>
      <c r="M3539" s="5"/>
    </row>
    <row r="3540" spans="1:13">
      <c r="A3540" s="48"/>
      <c r="B3540" s="4"/>
      <c r="C3540" s="4"/>
      <c r="D3540" s="6"/>
      <c r="E3540" s="4"/>
      <c r="F3540" s="4"/>
      <c r="G3540" s="4"/>
      <c r="H3540" s="4"/>
      <c r="I3540" s="4"/>
      <c r="J3540" s="4"/>
      <c r="K3540" s="4"/>
      <c r="L3540" s="6"/>
      <c r="M3540" s="5"/>
    </row>
    <row r="3541" spans="1:13">
      <c r="A3541" s="48"/>
      <c r="B3541" s="4"/>
      <c r="C3541" s="4"/>
      <c r="D3541" s="6"/>
      <c r="E3541" s="4"/>
      <c r="F3541" s="4"/>
      <c r="G3541" s="4"/>
      <c r="H3541" s="4"/>
      <c r="I3541" s="4"/>
      <c r="J3541" s="4"/>
      <c r="K3541" s="4"/>
      <c r="L3541" s="6"/>
      <c r="M3541" s="5"/>
    </row>
    <row r="3542" spans="1:13">
      <c r="A3542" s="48"/>
      <c r="B3542" s="4"/>
      <c r="C3542" s="4"/>
      <c r="D3542" s="6"/>
      <c r="E3542" s="4"/>
      <c r="F3542" s="4"/>
      <c r="G3542" s="4"/>
      <c r="H3542" s="4"/>
      <c r="I3542" s="4"/>
      <c r="J3542" s="4"/>
      <c r="K3542" s="4"/>
      <c r="L3542" s="6"/>
      <c r="M3542" s="5"/>
    </row>
    <row r="3543" spans="1:13">
      <c r="A3543" s="48"/>
      <c r="B3543" s="4"/>
      <c r="C3543" s="4"/>
      <c r="D3543" s="6"/>
      <c r="E3543" s="4"/>
      <c r="F3543" s="4"/>
      <c r="G3543" s="4"/>
      <c r="H3543" s="4"/>
      <c r="I3543" s="4"/>
      <c r="J3543" s="4"/>
      <c r="K3543" s="4"/>
      <c r="L3543" s="6"/>
      <c r="M3543" s="5"/>
    </row>
    <row r="3544" spans="1:13">
      <c r="A3544" s="48"/>
      <c r="B3544" s="4"/>
      <c r="C3544" s="4"/>
      <c r="D3544" s="6"/>
      <c r="E3544" s="4"/>
      <c r="F3544" s="4"/>
      <c r="G3544" s="4"/>
      <c r="H3544" s="4"/>
      <c r="I3544" s="4"/>
      <c r="J3544" s="4"/>
      <c r="K3544" s="4"/>
      <c r="L3544" s="6"/>
      <c r="M3544" s="5"/>
    </row>
    <row r="3545" spans="1:13">
      <c r="A3545" s="48"/>
      <c r="B3545" s="4"/>
      <c r="C3545" s="4"/>
      <c r="D3545" s="6"/>
      <c r="E3545" s="4"/>
      <c r="F3545" s="4"/>
      <c r="G3545" s="4"/>
      <c r="H3545" s="4"/>
      <c r="I3545" s="4"/>
      <c r="J3545" s="4"/>
      <c r="K3545" s="4"/>
      <c r="L3545" s="6"/>
      <c r="M3545" s="5"/>
    </row>
    <row r="3546" spans="1:13">
      <c r="A3546" s="48"/>
      <c r="B3546" s="4"/>
      <c r="C3546" s="4"/>
      <c r="D3546" s="6"/>
      <c r="E3546" s="4"/>
      <c r="F3546" s="4"/>
      <c r="G3546" s="4"/>
      <c r="H3546" s="4"/>
      <c r="I3546" s="4"/>
      <c r="J3546" s="4"/>
      <c r="K3546" s="4"/>
      <c r="L3546" s="6"/>
      <c r="M3546" s="5"/>
    </row>
    <row r="3547" spans="1:13">
      <c r="A3547" s="48"/>
      <c r="B3547" s="4"/>
      <c r="C3547" s="4"/>
      <c r="D3547" s="6"/>
      <c r="E3547" s="4"/>
      <c r="F3547" s="4"/>
      <c r="G3547" s="4"/>
      <c r="H3547" s="4"/>
      <c r="I3547" s="4"/>
      <c r="J3547" s="4"/>
      <c r="K3547" s="4"/>
      <c r="L3547" s="6"/>
      <c r="M3547" s="5"/>
    </row>
    <row r="3548" spans="1:13">
      <c r="A3548" s="48"/>
      <c r="B3548" s="4"/>
      <c r="C3548" s="4"/>
      <c r="D3548" s="6"/>
      <c r="E3548" s="4"/>
      <c r="F3548" s="4"/>
      <c r="G3548" s="4"/>
      <c r="H3548" s="4"/>
      <c r="I3548" s="4"/>
      <c r="J3548" s="4"/>
      <c r="K3548" s="4"/>
      <c r="L3548" s="6"/>
      <c r="M3548" s="5"/>
    </row>
    <row r="3549" spans="1:13">
      <c r="A3549" s="48"/>
      <c r="B3549" s="4"/>
      <c r="C3549" s="4"/>
      <c r="D3549" s="6"/>
      <c r="E3549" s="4"/>
      <c r="F3549" s="4"/>
      <c r="G3549" s="4"/>
      <c r="H3549" s="4"/>
      <c r="I3549" s="4"/>
      <c r="J3549" s="4"/>
      <c r="K3549" s="4"/>
      <c r="L3549" s="6"/>
      <c r="M3549" s="5"/>
    </row>
    <row r="3550" spans="1:13">
      <c r="A3550" s="48"/>
      <c r="B3550" s="4"/>
      <c r="C3550" s="4"/>
      <c r="D3550" s="6"/>
      <c r="E3550" s="4"/>
      <c r="F3550" s="4"/>
      <c r="G3550" s="4"/>
      <c r="H3550" s="4"/>
      <c r="I3550" s="4"/>
      <c r="J3550" s="4"/>
      <c r="K3550" s="4"/>
      <c r="L3550" s="6"/>
      <c r="M3550" s="5"/>
    </row>
    <row r="3551" spans="1:13">
      <c r="A3551" s="48"/>
      <c r="B3551" s="4"/>
      <c r="C3551" s="4"/>
      <c r="D3551" s="6"/>
      <c r="E3551" s="4"/>
      <c r="F3551" s="4"/>
      <c r="G3551" s="4"/>
      <c r="H3551" s="4"/>
      <c r="I3551" s="4"/>
      <c r="J3551" s="4"/>
      <c r="K3551" s="4"/>
      <c r="L3551" s="6"/>
      <c r="M3551" s="5"/>
    </row>
    <row r="3552" spans="1:13">
      <c r="A3552" s="48"/>
      <c r="B3552" s="4"/>
      <c r="C3552" s="4"/>
      <c r="D3552" s="6"/>
      <c r="E3552" s="4"/>
      <c r="F3552" s="4"/>
      <c r="G3552" s="4"/>
      <c r="H3552" s="4"/>
      <c r="I3552" s="4"/>
      <c r="J3552" s="4"/>
      <c r="K3552" s="4"/>
      <c r="L3552" s="6"/>
      <c r="M3552" s="5"/>
    </row>
    <row r="3553" spans="1:13">
      <c r="A3553" s="48"/>
      <c r="B3553" s="4"/>
      <c r="C3553" s="4"/>
      <c r="D3553" s="6"/>
      <c r="E3553" s="4"/>
      <c r="F3553" s="4"/>
      <c r="G3553" s="4"/>
      <c r="H3553" s="4"/>
      <c r="I3553" s="4"/>
      <c r="J3553" s="4"/>
      <c r="K3553" s="9"/>
      <c r="L3553" s="10"/>
      <c r="M3553" s="11"/>
    </row>
    <row r="3554" spans="1:13">
      <c r="A3554" s="48"/>
      <c r="B3554" s="4"/>
      <c r="C3554" s="4"/>
      <c r="D3554" s="6"/>
      <c r="E3554" s="4"/>
      <c r="F3554" s="4"/>
      <c r="G3554" s="4"/>
      <c r="H3554" s="4"/>
      <c r="I3554" s="4"/>
      <c r="J3554" s="4"/>
      <c r="K3554" s="4"/>
      <c r="L3554" s="6"/>
      <c r="M3554" s="5"/>
    </row>
    <row r="3555" spans="1:13">
      <c r="A3555" s="48"/>
      <c r="B3555" s="4"/>
      <c r="C3555" s="4"/>
      <c r="D3555" s="6"/>
      <c r="E3555" s="4"/>
      <c r="F3555" s="4"/>
      <c r="G3555" s="4"/>
      <c r="H3555" s="4"/>
      <c r="I3555" s="4"/>
      <c r="J3555" s="4"/>
      <c r="K3555" s="4"/>
      <c r="L3555" s="6"/>
      <c r="M3555" s="5"/>
    </row>
    <row r="3556" spans="1:13">
      <c r="A3556" s="48"/>
      <c r="B3556" s="4"/>
      <c r="C3556" s="4"/>
      <c r="D3556" s="6"/>
      <c r="E3556" s="4"/>
      <c r="F3556" s="4"/>
      <c r="G3556" s="4"/>
      <c r="H3556" s="4"/>
      <c r="I3556" s="4"/>
      <c r="J3556" s="4"/>
      <c r="K3556" s="4"/>
      <c r="L3556" s="6"/>
      <c r="M3556" s="5"/>
    </row>
    <row r="3557" spans="1:13">
      <c r="A3557" s="48"/>
      <c r="B3557" s="4"/>
      <c r="C3557" s="4"/>
      <c r="D3557" s="6"/>
      <c r="E3557" s="4"/>
      <c r="F3557" s="4"/>
      <c r="G3557" s="4"/>
      <c r="H3557" s="4"/>
      <c r="I3557" s="4"/>
      <c r="J3557" s="4"/>
      <c r="K3557" s="4"/>
      <c r="L3557" s="6"/>
      <c r="M3557" s="5"/>
    </row>
    <row r="3558" spans="1:13">
      <c r="A3558" s="48"/>
      <c r="B3558" s="4"/>
      <c r="C3558" s="4"/>
      <c r="D3558" s="6"/>
      <c r="E3558" s="4"/>
      <c r="F3558" s="4"/>
      <c r="G3558" s="4"/>
      <c r="H3558" s="4"/>
      <c r="I3558" s="4"/>
      <c r="J3558" s="4"/>
      <c r="K3558" s="4"/>
      <c r="L3558" s="6"/>
      <c r="M3558" s="5"/>
    </row>
    <row r="3559" spans="1:13">
      <c r="A3559" s="48"/>
      <c r="B3559" s="4"/>
      <c r="C3559" s="4"/>
      <c r="D3559" s="6"/>
      <c r="E3559" s="4"/>
      <c r="F3559" s="4"/>
      <c r="G3559" s="4"/>
      <c r="H3559" s="4"/>
      <c r="I3559" s="4"/>
      <c r="J3559" s="4"/>
      <c r="K3559" s="4"/>
      <c r="L3559" s="6"/>
      <c r="M3559" s="5"/>
    </row>
    <row r="3560" spans="1:13">
      <c r="A3560" s="48"/>
      <c r="B3560" s="4"/>
      <c r="C3560" s="4"/>
      <c r="D3560" s="6"/>
      <c r="E3560" s="4"/>
      <c r="F3560" s="4"/>
      <c r="G3560" s="4"/>
      <c r="H3560" s="4"/>
      <c r="I3560" s="4"/>
      <c r="J3560" s="4"/>
      <c r="K3560" s="4"/>
      <c r="L3560" s="6"/>
      <c r="M3560" s="5"/>
    </row>
    <row r="3561" spans="1:13">
      <c r="A3561" s="48"/>
      <c r="B3561" s="4"/>
      <c r="C3561" s="4"/>
      <c r="D3561" s="6"/>
      <c r="E3561" s="4"/>
      <c r="F3561" s="4"/>
      <c r="G3561" s="4"/>
      <c r="H3561" s="4"/>
      <c r="I3561" s="4"/>
      <c r="J3561" s="4"/>
      <c r="K3561" s="4"/>
      <c r="L3561" s="6"/>
      <c r="M3561" s="5"/>
    </row>
    <row r="3562" spans="1:13">
      <c r="A3562" s="48"/>
      <c r="B3562" s="4"/>
      <c r="C3562" s="4"/>
      <c r="D3562" s="6"/>
      <c r="E3562" s="4"/>
      <c r="F3562" s="4"/>
      <c r="G3562" s="4"/>
      <c r="H3562" s="4"/>
      <c r="I3562" s="4"/>
      <c r="J3562" s="4"/>
      <c r="K3562" s="4"/>
      <c r="L3562" s="6"/>
      <c r="M3562" s="5"/>
    </row>
    <row r="3563" spans="1:13">
      <c r="A3563" s="48"/>
      <c r="B3563" s="4"/>
      <c r="C3563" s="4"/>
      <c r="D3563" s="6"/>
      <c r="E3563" s="4"/>
      <c r="F3563" s="4"/>
      <c r="G3563" s="4"/>
      <c r="H3563" s="4"/>
      <c r="I3563" s="4"/>
      <c r="J3563" s="4"/>
      <c r="K3563" s="4"/>
      <c r="L3563" s="6"/>
      <c r="M3563" s="5"/>
    </row>
    <row r="3564" spans="1:13">
      <c r="A3564" s="48"/>
      <c r="B3564" s="4"/>
      <c r="C3564" s="4"/>
      <c r="D3564" s="6"/>
      <c r="E3564" s="4"/>
      <c r="F3564" s="4"/>
      <c r="G3564" s="4"/>
      <c r="H3564" s="4"/>
      <c r="I3564" s="4"/>
      <c r="J3564" s="4"/>
      <c r="K3564" s="4"/>
      <c r="L3564" s="6"/>
      <c r="M3564" s="5"/>
    </row>
    <row r="3565" spans="1:13">
      <c r="A3565" s="48"/>
      <c r="B3565" s="4"/>
      <c r="C3565" s="4"/>
      <c r="D3565" s="6"/>
      <c r="E3565" s="4"/>
      <c r="F3565" s="4"/>
      <c r="G3565" s="4"/>
      <c r="H3565" s="4"/>
      <c r="I3565" s="4"/>
      <c r="J3565" s="4"/>
      <c r="K3565" s="4"/>
      <c r="L3565" s="6"/>
      <c r="M3565" s="5"/>
    </row>
    <row r="3566" spans="1:13">
      <c r="A3566" s="48"/>
      <c r="B3566" s="4"/>
      <c r="C3566" s="4"/>
      <c r="D3566" s="6"/>
      <c r="E3566" s="4"/>
      <c r="F3566" s="4"/>
      <c r="G3566" s="4"/>
      <c r="H3566" s="4"/>
      <c r="I3566" s="4"/>
      <c r="J3566" s="4"/>
      <c r="K3566" s="4"/>
      <c r="L3566" s="6"/>
      <c r="M3566" s="5"/>
    </row>
    <row r="3567" spans="1:13">
      <c r="A3567" s="48"/>
      <c r="B3567" s="4"/>
      <c r="C3567" s="4"/>
      <c r="D3567" s="6"/>
      <c r="E3567" s="4"/>
      <c r="F3567" s="4"/>
      <c r="G3567" s="4"/>
      <c r="H3567" s="4"/>
      <c r="I3567" s="4"/>
      <c r="J3567" s="4"/>
      <c r="K3567" s="4"/>
      <c r="L3567" s="6"/>
      <c r="M3567" s="5"/>
    </row>
    <row r="3568" spans="1:13">
      <c r="A3568" s="48"/>
      <c r="B3568" s="4"/>
      <c r="C3568" s="4"/>
      <c r="D3568" s="6"/>
      <c r="E3568" s="4"/>
      <c r="F3568" s="4"/>
      <c r="G3568" s="4"/>
      <c r="H3568" s="4"/>
      <c r="I3568" s="4"/>
      <c r="J3568" s="4"/>
      <c r="K3568" s="4"/>
      <c r="L3568" s="6"/>
      <c r="M3568" s="5"/>
    </row>
    <row r="3569" spans="1:13">
      <c r="A3569" s="48"/>
      <c r="B3569" s="4"/>
      <c r="C3569" s="4"/>
      <c r="D3569" s="6"/>
      <c r="E3569" s="4"/>
      <c r="F3569" s="4"/>
      <c r="G3569" s="4"/>
      <c r="H3569" s="4"/>
      <c r="I3569" s="4"/>
      <c r="J3569" s="4"/>
      <c r="K3569" s="4"/>
      <c r="L3569" s="6"/>
      <c r="M3569" s="5"/>
    </row>
    <row r="3570" spans="1:13">
      <c r="A3570" s="48"/>
      <c r="B3570" s="4"/>
      <c r="C3570" s="4"/>
      <c r="D3570" s="6"/>
      <c r="E3570" s="4"/>
      <c r="F3570" s="4"/>
      <c r="G3570" s="4"/>
      <c r="H3570" s="4"/>
      <c r="I3570" s="4"/>
      <c r="J3570" s="4"/>
      <c r="K3570" s="4"/>
      <c r="L3570" s="6"/>
      <c r="M3570" s="5"/>
    </row>
    <row r="3571" spans="1:13">
      <c r="A3571" s="48"/>
      <c r="B3571" s="4"/>
      <c r="C3571" s="4"/>
      <c r="D3571" s="6"/>
      <c r="E3571" s="4"/>
      <c r="F3571" s="4"/>
      <c r="G3571" s="4"/>
      <c r="H3571" s="4"/>
      <c r="I3571" s="4"/>
      <c r="J3571" s="4"/>
      <c r="K3571" s="4"/>
      <c r="L3571" s="6"/>
      <c r="M3571" s="5"/>
    </row>
    <row r="3572" spans="1:13">
      <c r="A3572" s="48"/>
      <c r="B3572" s="4"/>
      <c r="C3572" s="4"/>
      <c r="D3572" s="6"/>
      <c r="E3572" s="4"/>
      <c r="F3572" s="4"/>
      <c r="G3572" s="4"/>
      <c r="H3572" s="4"/>
      <c r="I3572" s="4"/>
      <c r="J3572" s="4"/>
      <c r="K3572" s="4"/>
      <c r="L3572" s="6"/>
      <c r="M3572" s="5"/>
    </row>
    <row r="3573" spans="1:13">
      <c r="A3573" s="48"/>
      <c r="B3573" s="4"/>
      <c r="C3573" s="4"/>
      <c r="D3573" s="6"/>
      <c r="E3573" s="4"/>
      <c r="F3573" s="4"/>
      <c r="G3573" s="4"/>
      <c r="H3573" s="4"/>
      <c r="I3573" s="4"/>
      <c r="J3573" s="4"/>
      <c r="K3573" s="4"/>
      <c r="L3573" s="6"/>
      <c r="M3573" s="5"/>
    </row>
    <row r="3574" spans="1:13">
      <c r="A3574" s="48"/>
      <c r="B3574" s="4"/>
      <c r="C3574" s="4"/>
      <c r="D3574" s="6"/>
      <c r="E3574" s="4"/>
      <c r="F3574" s="4"/>
      <c r="G3574" s="4"/>
      <c r="H3574" s="4"/>
      <c r="I3574" s="4"/>
      <c r="J3574" s="4"/>
      <c r="K3574" s="4"/>
      <c r="L3574" s="6"/>
      <c r="M3574" s="5"/>
    </row>
    <row r="3575" spans="1:13">
      <c r="A3575" s="48"/>
      <c r="B3575" s="4"/>
      <c r="C3575" s="4"/>
      <c r="D3575" s="6"/>
      <c r="E3575" s="4"/>
      <c r="F3575" s="4"/>
      <c r="G3575" s="4"/>
      <c r="H3575" s="4"/>
      <c r="I3575" s="4"/>
      <c r="J3575" s="4"/>
      <c r="K3575" s="4"/>
      <c r="L3575" s="6"/>
      <c r="M3575" s="5"/>
    </row>
    <row r="3576" spans="1:13">
      <c r="A3576" s="48"/>
      <c r="B3576" s="4"/>
      <c r="C3576" s="4"/>
      <c r="D3576" s="6"/>
      <c r="E3576" s="4"/>
      <c r="F3576" s="4"/>
      <c r="G3576" s="4"/>
      <c r="H3576" s="4"/>
      <c r="I3576" s="4"/>
      <c r="J3576" s="4"/>
      <c r="K3576" s="4"/>
      <c r="L3576" s="6"/>
      <c r="M3576" s="5"/>
    </row>
    <row r="3577" spans="1:13">
      <c r="A3577" s="48"/>
      <c r="B3577" s="4"/>
      <c r="C3577" s="4"/>
      <c r="D3577" s="6"/>
      <c r="E3577" s="4"/>
      <c r="F3577" s="4"/>
      <c r="G3577" s="4"/>
      <c r="H3577" s="4"/>
      <c r="I3577" s="4"/>
      <c r="J3577" s="4"/>
      <c r="K3577" s="4"/>
      <c r="L3577" s="6"/>
      <c r="M3577" s="5"/>
    </row>
    <row r="3578" spans="1:13">
      <c r="A3578" s="48"/>
      <c r="B3578" s="4"/>
      <c r="C3578" s="4"/>
      <c r="D3578" s="6"/>
      <c r="E3578" s="4"/>
      <c r="F3578" s="4"/>
      <c r="G3578" s="4"/>
      <c r="H3578" s="4"/>
      <c r="I3578" s="4"/>
      <c r="J3578" s="4"/>
      <c r="K3578" s="4"/>
      <c r="L3578" s="6"/>
      <c r="M3578" s="5"/>
    </row>
    <row r="3579" spans="1:13">
      <c r="A3579" s="48"/>
      <c r="B3579" s="4"/>
      <c r="C3579" s="4"/>
      <c r="D3579" s="6"/>
      <c r="E3579" s="4"/>
      <c r="F3579" s="4"/>
      <c r="G3579" s="4"/>
      <c r="H3579" s="4"/>
      <c r="I3579" s="4"/>
      <c r="J3579" s="4"/>
      <c r="K3579" s="4"/>
      <c r="L3579" s="6"/>
      <c r="M3579" s="5"/>
    </row>
    <row r="3580" spans="1:13">
      <c r="A3580" s="48"/>
      <c r="B3580" s="4"/>
      <c r="C3580" s="4"/>
      <c r="D3580" s="6"/>
      <c r="E3580" s="4"/>
      <c r="F3580" s="4"/>
      <c r="G3580" s="4"/>
      <c r="H3580" s="4"/>
      <c r="I3580" s="4"/>
      <c r="J3580" s="4"/>
      <c r="K3580" s="4"/>
      <c r="L3580" s="6"/>
      <c r="M3580" s="5"/>
    </row>
    <row r="3581" spans="1:13">
      <c r="A3581" s="48"/>
      <c r="B3581" s="4"/>
      <c r="C3581" s="4"/>
      <c r="D3581" s="6"/>
      <c r="E3581" s="4"/>
      <c r="F3581" s="4"/>
      <c r="G3581" s="4"/>
      <c r="H3581" s="4"/>
      <c r="I3581" s="4"/>
      <c r="J3581" s="4"/>
      <c r="K3581" s="4"/>
      <c r="L3581" s="6"/>
      <c r="M3581" s="5"/>
    </row>
    <row r="3582" spans="1:13">
      <c r="A3582" s="48"/>
      <c r="B3582" s="4"/>
      <c r="C3582" s="4"/>
      <c r="D3582" s="6"/>
      <c r="E3582" s="4"/>
      <c r="F3582" s="4"/>
      <c r="G3582" s="4"/>
      <c r="H3582" s="4"/>
      <c r="I3582" s="4"/>
      <c r="J3582" s="4"/>
      <c r="K3582" s="4"/>
      <c r="L3582" s="6"/>
      <c r="M3582" s="5"/>
    </row>
    <row r="3583" spans="1:13">
      <c r="A3583" s="48"/>
      <c r="B3583" s="4"/>
      <c r="C3583" s="4"/>
      <c r="D3583" s="6"/>
      <c r="E3583" s="4"/>
      <c r="F3583" s="4"/>
      <c r="G3583" s="4"/>
      <c r="H3583" s="4"/>
      <c r="I3583" s="4"/>
      <c r="J3583" s="4"/>
      <c r="K3583" s="4"/>
      <c r="L3583" s="6"/>
      <c r="M3583" s="5"/>
    </row>
    <row r="3584" spans="1:13">
      <c r="A3584" s="48"/>
      <c r="B3584" s="4"/>
      <c r="C3584" s="4"/>
      <c r="D3584" s="6"/>
      <c r="E3584" s="4"/>
      <c r="F3584" s="4"/>
      <c r="G3584" s="4"/>
      <c r="H3584" s="4"/>
      <c r="I3584" s="4"/>
      <c r="J3584" s="4"/>
      <c r="K3584" s="4"/>
      <c r="L3584" s="6"/>
      <c r="M3584" s="5"/>
    </row>
    <row r="3585" spans="1:13">
      <c r="A3585" s="48"/>
      <c r="B3585" s="4"/>
      <c r="C3585" s="4"/>
      <c r="D3585" s="6"/>
      <c r="E3585" s="4"/>
      <c r="F3585" s="4"/>
      <c r="G3585" s="4"/>
      <c r="H3585" s="4"/>
      <c r="I3585" s="4"/>
      <c r="J3585" s="4"/>
      <c r="K3585" s="4"/>
      <c r="L3585" s="6"/>
      <c r="M3585" s="5"/>
    </row>
    <row r="3586" spans="1:13">
      <c r="A3586" s="48"/>
      <c r="B3586" s="4"/>
      <c r="C3586" s="4"/>
      <c r="D3586" s="6"/>
      <c r="E3586" s="4"/>
      <c r="F3586" s="4"/>
      <c r="G3586" s="4"/>
      <c r="H3586" s="4"/>
      <c r="I3586" s="4"/>
      <c r="J3586" s="4"/>
      <c r="K3586" s="4"/>
      <c r="L3586" s="6"/>
      <c r="M3586" s="5"/>
    </row>
    <row r="3587" spans="1:13">
      <c r="A3587" s="48"/>
      <c r="B3587" s="4"/>
      <c r="C3587" s="4"/>
      <c r="D3587" s="6"/>
      <c r="E3587" s="4"/>
      <c r="F3587" s="4"/>
      <c r="G3587" s="4"/>
      <c r="H3587" s="4"/>
      <c r="I3587" s="4"/>
      <c r="J3587" s="4"/>
      <c r="K3587" s="4"/>
      <c r="L3587" s="6"/>
      <c r="M3587" s="5"/>
    </row>
    <row r="3588" spans="1:13">
      <c r="A3588" s="48"/>
      <c r="B3588" s="4"/>
      <c r="C3588" s="4"/>
      <c r="D3588" s="6"/>
      <c r="E3588" s="4"/>
      <c r="F3588" s="4"/>
      <c r="G3588" s="4"/>
      <c r="H3588" s="4"/>
      <c r="I3588" s="4"/>
      <c r="J3588" s="4"/>
      <c r="K3588" s="4"/>
      <c r="L3588" s="6"/>
      <c r="M3588" s="5"/>
    </row>
    <row r="3589" spans="1:13">
      <c r="A3589" s="48"/>
      <c r="B3589" s="4"/>
      <c r="C3589" s="4"/>
      <c r="D3589" s="6"/>
      <c r="E3589" s="4"/>
      <c r="F3589" s="4"/>
      <c r="G3589" s="4"/>
      <c r="H3589" s="4"/>
      <c r="I3589" s="4"/>
      <c r="J3589" s="4"/>
      <c r="K3589" s="4"/>
      <c r="L3589" s="6"/>
      <c r="M3589" s="5"/>
    </row>
    <row r="3590" spans="1:13">
      <c r="A3590" s="48"/>
      <c r="B3590" s="4"/>
      <c r="C3590" s="4"/>
      <c r="D3590" s="6"/>
      <c r="E3590" s="4"/>
      <c r="F3590" s="4"/>
      <c r="G3590" s="4"/>
      <c r="H3590" s="4"/>
      <c r="I3590" s="4"/>
      <c r="J3590" s="4"/>
      <c r="K3590" s="4"/>
      <c r="L3590" s="6"/>
      <c r="M3590" s="5"/>
    </row>
    <row r="3591" spans="1:13">
      <c r="A3591" s="48"/>
      <c r="B3591" s="4"/>
      <c r="C3591" s="4"/>
      <c r="D3591" s="6"/>
      <c r="E3591" s="4"/>
      <c r="F3591" s="4"/>
      <c r="G3591" s="4"/>
      <c r="H3591" s="4"/>
      <c r="I3591" s="4"/>
      <c r="J3591" s="4"/>
      <c r="K3591" s="4"/>
      <c r="L3591" s="6"/>
      <c r="M3591" s="5"/>
    </row>
    <row r="3592" spans="1:13">
      <c r="A3592" s="48"/>
      <c r="B3592" s="4"/>
      <c r="C3592" s="4"/>
      <c r="D3592" s="6"/>
      <c r="E3592" s="4"/>
      <c r="F3592" s="4"/>
      <c r="G3592" s="4"/>
      <c r="H3592" s="4"/>
      <c r="I3592" s="4"/>
      <c r="J3592" s="4"/>
      <c r="K3592" s="4"/>
      <c r="L3592" s="6"/>
      <c r="M3592" s="5"/>
    </row>
    <row r="3593" spans="1:13">
      <c r="A3593" s="48"/>
      <c r="B3593" s="4"/>
      <c r="C3593" s="4"/>
      <c r="D3593" s="6"/>
      <c r="E3593" s="4"/>
      <c r="F3593" s="4"/>
      <c r="G3593" s="4"/>
      <c r="H3593" s="4"/>
      <c r="I3593" s="4"/>
      <c r="J3593" s="4"/>
      <c r="K3593" s="4"/>
      <c r="L3593" s="6"/>
      <c r="M3593" s="5"/>
    </row>
    <row r="3594" spans="1:13">
      <c r="A3594" s="48"/>
      <c r="B3594" s="4"/>
      <c r="C3594" s="4"/>
      <c r="D3594" s="6"/>
      <c r="E3594" s="4"/>
      <c r="F3594" s="4"/>
      <c r="G3594" s="4"/>
      <c r="H3594" s="4"/>
      <c r="I3594" s="4"/>
      <c r="J3594" s="4"/>
      <c r="K3594" s="4"/>
      <c r="L3594" s="6"/>
      <c r="M3594" s="5"/>
    </row>
    <row r="3595" spans="1:13">
      <c r="A3595" s="48"/>
      <c r="B3595" s="4"/>
      <c r="C3595" s="4"/>
      <c r="D3595" s="6"/>
      <c r="E3595" s="4"/>
      <c r="F3595" s="4"/>
      <c r="G3595" s="4"/>
      <c r="H3595" s="4"/>
      <c r="I3595" s="4"/>
      <c r="J3595" s="4"/>
      <c r="K3595" s="4"/>
      <c r="L3595" s="6"/>
      <c r="M3595" s="5"/>
    </row>
    <row r="3596" spans="1:13">
      <c r="A3596" s="48"/>
      <c r="B3596" s="4"/>
      <c r="C3596" s="4"/>
      <c r="D3596" s="6"/>
      <c r="E3596" s="4"/>
      <c r="F3596" s="4"/>
      <c r="G3596" s="4"/>
      <c r="H3596" s="4"/>
      <c r="I3596" s="4"/>
      <c r="J3596" s="4"/>
      <c r="K3596" s="9"/>
      <c r="L3596" s="10"/>
      <c r="M3596" s="11"/>
    </row>
    <row r="3597" spans="1:13">
      <c r="A3597" s="48"/>
      <c r="B3597" s="4"/>
      <c r="C3597" s="4"/>
      <c r="D3597" s="6"/>
      <c r="E3597" s="4"/>
      <c r="F3597" s="4"/>
      <c r="G3597" s="4"/>
      <c r="H3597" s="4"/>
      <c r="I3597" s="4"/>
      <c r="J3597" s="4"/>
      <c r="K3597" s="9"/>
      <c r="L3597" s="10"/>
      <c r="M3597" s="11"/>
    </row>
    <row r="3598" spans="1:13">
      <c r="A3598" s="48"/>
      <c r="B3598" s="4"/>
      <c r="C3598" s="4"/>
      <c r="D3598" s="6"/>
      <c r="E3598" s="4"/>
      <c r="F3598" s="4"/>
      <c r="G3598" s="4"/>
      <c r="H3598" s="4"/>
      <c r="I3598" s="4"/>
      <c r="J3598" s="4"/>
      <c r="K3598" s="4"/>
      <c r="L3598" s="6"/>
      <c r="M3598" s="5"/>
    </row>
    <row r="3599" spans="1:13">
      <c r="A3599" s="48"/>
      <c r="B3599" s="4"/>
      <c r="C3599" s="4"/>
      <c r="D3599" s="6"/>
      <c r="E3599" s="4"/>
      <c r="F3599" s="4"/>
      <c r="G3599" s="4"/>
      <c r="H3599" s="4"/>
      <c r="I3599" s="4"/>
      <c r="J3599" s="4"/>
      <c r="K3599" s="4"/>
      <c r="L3599" s="6"/>
      <c r="M3599" s="5"/>
    </row>
    <row r="3600" spans="1:13">
      <c r="A3600" s="48"/>
      <c r="B3600" s="4"/>
      <c r="C3600" s="4"/>
      <c r="D3600" s="6"/>
      <c r="E3600" s="4"/>
      <c r="F3600" s="4"/>
      <c r="G3600" s="4"/>
      <c r="H3600" s="4"/>
      <c r="I3600" s="4"/>
      <c r="J3600" s="4"/>
      <c r="K3600" s="4"/>
      <c r="L3600" s="6"/>
      <c r="M3600" s="5"/>
    </row>
    <row r="3601" spans="1:13">
      <c r="A3601" s="48"/>
      <c r="B3601" s="4"/>
      <c r="C3601" s="4"/>
      <c r="D3601" s="6"/>
      <c r="E3601" s="4"/>
      <c r="F3601" s="4"/>
      <c r="G3601" s="4"/>
      <c r="H3601" s="4"/>
      <c r="I3601" s="4"/>
      <c r="J3601" s="4"/>
      <c r="K3601" s="4"/>
      <c r="L3601" s="6"/>
      <c r="M3601" s="5"/>
    </row>
    <row r="3602" spans="1:13">
      <c r="A3602" s="48"/>
      <c r="B3602" s="4"/>
      <c r="C3602" s="4"/>
      <c r="D3602" s="6"/>
      <c r="E3602" s="4"/>
      <c r="F3602" s="4"/>
      <c r="G3602" s="4"/>
      <c r="H3602" s="4"/>
      <c r="I3602" s="4"/>
      <c r="J3602" s="4"/>
      <c r="K3602" s="4"/>
      <c r="L3602" s="6"/>
      <c r="M3602" s="5"/>
    </row>
    <row r="3603" spans="1:13">
      <c r="A3603" s="48"/>
      <c r="B3603" s="4"/>
      <c r="C3603" s="4"/>
      <c r="D3603" s="6"/>
      <c r="E3603" s="4"/>
      <c r="F3603" s="4"/>
      <c r="G3603" s="4"/>
      <c r="H3603" s="4"/>
      <c r="I3603" s="4"/>
      <c r="J3603" s="4"/>
      <c r="K3603" s="4"/>
      <c r="L3603" s="6"/>
      <c r="M3603" s="5"/>
    </row>
    <row r="3604" spans="1:13">
      <c r="A3604" s="48"/>
      <c r="B3604" s="4"/>
      <c r="C3604" s="4"/>
      <c r="D3604" s="6"/>
      <c r="E3604" s="4"/>
      <c r="F3604" s="4"/>
      <c r="G3604" s="4"/>
      <c r="H3604" s="4"/>
      <c r="I3604" s="4"/>
      <c r="J3604" s="4"/>
      <c r="K3604" s="4"/>
      <c r="L3604" s="6"/>
      <c r="M3604" s="5"/>
    </row>
    <row r="3605" spans="1:13">
      <c r="A3605" s="48"/>
      <c r="B3605" s="4"/>
      <c r="C3605" s="4"/>
      <c r="D3605" s="6"/>
      <c r="E3605" s="4"/>
      <c r="F3605" s="4"/>
      <c r="G3605" s="4"/>
      <c r="H3605" s="4"/>
      <c r="I3605" s="4"/>
      <c r="J3605" s="4"/>
      <c r="K3605" s="4"/>
      <c r="L3605" s="6"/>
      <c r="M3605" s="5"/>
    </row>
    <row r="3606" spans="1:13">
      <c r="A3606" s="48"/>
      <c r="B3606" s="4"/>
      <c r="C3606" s="4"/>
      <c r="D3606" s="6"/>
      <c r="E3606" s="4"/>
      <c r="F3606" s="4"/>
      <c r="G3606" s="4"/>
      <c r="H3606" s="4"/>
      <c r="I3606" s="4"/>
      <c r="J3606" s="4"/>
      <c r="K3606" s="4"/>
      <c r="L3606" s="6"/>
      <c r="M3606" s="5"/>
    </row>
    <row r="3607" spans="1:13">
      <c r="A3607" s="48"/>
      <c r="B3607" s="4"/>
      <c r="C3607" s="4"/>
      <c r="D3607" s="6"/>
      <c r="E3607" s="4"/>
      <c r="F3607" s="4"/>
      <c r="G3607" s="4"/>
      <c r="H3607" s="4"/>
      <c r="I3607" s="4"/>
      <c r="J3607" s="4"/>
      <c r="K3607" s="4"/>
      <c r="L3607" s="6"/>
      <c r="M3607" s="5"/>
    </row>
    <row r="3608" spans="1:13">
      <c r="A3608" s="48"/>
      <c r="B3608" s="4"/>
      <c r="C3608" s="4"/>
      <c r="D3608" s="6"/>
      <c r="E3608" s="4"/>
      <c r="F3608" s="4"/>
      <c r="G3608" s="4"/>
      <c r="H3608" s="4"/>
      <c r="I3608" s="4"/>
      <c r="J3608" s="4"/>
      <c r="K3608" s="4"/>
      <c r="L3608" s="6"/>
      <c r="M3608" s="5"/>
    </row>
    <row r="3609" spans="1:13">
      <c r="A3609" s="48"/>
      <c r="B3609" s="4"/>
      <c r="C3609" s="4"/>
      <c r="D3609" s="6"/>
      <c r="E3609" s="4"/>
      <c r="F3609" s="4"/>
      <c r="G3609" s="4"/>
      <c r="H3609" s="4"/>
      <c r="I3609" s="4"/>
      <c r="J3609" s="4"/>
      <c r="K3609" s="4"/>
      <c r="L3609" s="6"/>
      <c r="M3609" s="5"/>
    </row>
    <row r="3610" spans="1:13">
      <c r="A3610" s="48"/>
      <c r="B3610" s="4"/>
      <c r="C3610" s="4"/>
      <c r="D3610" s="6"/>
      <c r="E3610" s="4"/>
      <c r="F3610" s="4"/>
      <c r="G3610" s="4"/>
      <c r="H3610" s="4"/>
      <c r="I3610" s="4"/>
      <c r="J3610" s="4"/>
      <c r="K3610" s="4"/>
      <c r="L3610" s="6"/>
      <c r="M3610" s="5"/>
    </row>
    <row r="3611" spans="1:13">
      <c r="A3611" s="48"/>
      <c r="B3611" s="4"/>
      <c r="C3611" s="4"/>
      <c r="D3611" s="6"/>
      <c r="E3611" s="4"/>
      <c r="F3611" s="4"/>
      <c r="G3611" s="4"/>
      <c r="H3611" s="4"/>
      <c r="I3611" s="4"/>
      <c r="J3611" s="4"/>
      <c r="K3611" s="4"/>
      <c r="L3611" s="6"/>
      <c r="M3611" s="5"/>
    </row>
    <row r="3612" spans="1:13">
      <c r="A3612" s="48"/>
      <c r="B3612" s="4"/>
      <c r="C3612" s="4"/>
      <c r="D3612" s="6"/>
      <c r="E3612" s="4"/>
      <c r="F3612" s="4"/>
      <c r="G3612" s="4"/>
      <c r="H3612" s="4"/>
      <c r="I3612" s="4"/>
      <c r="J3612" s="4"/>
      <c r="K3612" s="4"/>
      <c r="L3612" s="6"/>
      <c r="M3612" s="5"/>
    </row>
    <row r="3613" spans="1:13">
      <c r="A3613" s="48"/>
      <c r="B3613" s="4"/>
      <c r="C3613" s="4"/>
      <c r="D3613" s="6"/>
      <c r="E3613" s="4"/>
      <c r="F3613" s="4"/>
      <c r="G3613" s="4"/>
      <c r="H3613" s="4"/>
      <c r="I3613" s="4"/>
      <c r="J3613" s="4"/>
      <c r="K3613" s="4"/>
      <c r="L3613" s="6"/>
      <c r="M3613" s="5"/>
    </row>
    <row r="3614" spans="1:13">
      <c r="A3614" s="48"/>
      <c r="B3614" s="4"/>
      <c r="C3614" s="4"/>
      <c r="D3614" s="6"/>
      <c r="E3614" s="4"/>
      <c r="F3614" s="4"/>
      <c r="G3614" s="4"/>
      <c r="H3614" s="4"/>
      <c r="I3614" s="4"/>
      <c r="J3614" s="4"/>
      <c r="K3614" s="9"/>
      <c r="L3614" s="10"/>
      <c r="M3614" s="11"/>
    </row>
    <row r="3615" spans="1:13">
      <c r="A3615" s="48"/>
      <c r="B3615" s="4"/>
      <c r="C3615" s="4"/>
      <c r="D3615" s="6"/>
      <c r="E3615" s="4"/>
      <c r="F3615" s="4"/>
      <c r="G3615" s="4"/>
      <c r="H3615" s="4"/>
      <c r="I3615" s="4"/>
      <c r="J3615" s="4"/>
      <c r="K3615" s="4"/>
      <c r="L3615" s="6"/>
      <c r="M3615" s="5"/>
    </row>
    <row r="3616" spans="1:13">
      <c r="A3616" s="48"/>
      <c r="B3616" s="4"/>
      <c r="C3616" s="4"/>
      <c r="D3616" s="6"/>
      <c r="E3616" s="4"/>
      <c r="F3616" s="4"/>
      <c r="G3616" s="4"/>
      <c r="H3616" s="4"/>
      <c r="I3616" s="4"/>
      <c r="J3616" s="4"/>
      <c r="K3616" s="4"/>
      <c r="L3616" s="6"/>
      <c r="M3616" s="5"/>
    </row>
    <row r="3617" spans="1:13">
      <c r="A3617" s="48"/>
      <c r="B3617" s="4"/>
      <c r="C3617" s="4"/>
      <c r="D3617" s="6"/>
      <c r="E3617" s="4"/>
      <c r="F3617" s="4"/>
      <c r="G3617" s="4"/>
      <c r="H3617" s="4"/>
      <c r="I3617" s="4"/>
      <c r="J3617" s="4"/>
      <c r="K3617" s="4"/>
      <c r="L3617" s="6"/>
      <c r="M3617" s="5"/>
    </row>
    <row r="3618" spans="1:13">
      <c r="A3618" s="48"/>
      <c r="B3618" s="4"/>
      <c r="C3618" s="4"/>
      <c r="D3618" s="6"/>
      <c r="E3618" s="4"/>
      <c r="F3618" s="4"/>
      <c r="G3618" s="4"/>
      <c r="H3618" s="4"/>
      <c r="I3618" s="4"/>
      <c r="J3618" s="4"/>
      <c r="K3618" s="9"/>
      <c r="L3618" s="10"/>
      <c r="M3618" s="11"/>
    </row>
    <row r="3619" spans="1:13">
      <c r="A3619" s="48"/>
      <c r="B3619" s="4"/>
      <c r="C3619" s="4"/>
      <c r="D3619" s="6"/>
      <c r="E3619" s="4"/>
      <c r="F3619" s="4"/>
      <c r="G3619" s="4"/>
      <c r="H3619" s="4"/>
      <c r="I3619" s="4"/>
      <c r="J3619" s="4"/>
      <c r="K3619" s="4"/>
      <c r="L3619" s="6"/>
      <c r="M3619" s="5"/>
    </row>
    <row r="3620" spans="1:13">
      <c r="A3620" s="48"/>
      <c r="B3620" s="4"/>
      <c r="C3620" s="4"/>
      <c r="D3620" s="6"/>
      <c r="E3620" s="4"/>
      <c r="F3620" s="4"/>
      <c r="G3620" s="4"/>
      <c r="H3620" s="4"/>
      <c r="I3620" s="4"/>
      <c r="J3620" s="4"/>
      <c r="K3620" s="4"/>
      <c r="L3620" s="6"/>
      <c r="M3620" s="5"/>
    </row>
    <row r="3621" spans="1:13">
      <c r="A3621" s="48"/>
      <c r="B3621" s="4"/>
      <c r="C3621" s="4"/>
      <c r="D3621" s="6"/>
      <c r="E3621" s="4"/>
      <c r="F3621" s="4"/>
      <c r="G3621" s="4"/>
      <c r="H3621" s="4"/>
      <c r="I3621" s="4"/>
      <c r="J3621" s="4"/>
      <c r="K3621" s="4"/>
      <c r="L3621" s="6"/>
      <c r="M3621" s="5"/>
    </row>
    <row r="3622" spans="1:13">
      <c r="A3622" s="48"/>
      <c r="B3622" s="4"/>
      <c r="C3622" s="4"/>
      <c r="D3622" s="6"/>
      <c r="E3622" s="4"/>
      <c r="F3622" s="4"/>
      <c r="G3622" s="4"/>
      <c r="H3622" s="4"/>
      <c r="I3622" s="4"/>
      <c r="J3622" s="4"/>
      <c r="K3622" s="4"/>
      <c r="L3622" s="6"/>
      <c r="M3622" s="5"/>
    </row>
    <row r="3623" spans="1:13">
      <c r="A3623" s="48"/>
      <c r="B3623" s="4"/>
      <c r="C3623" s="4"/>
      <c r="D3623" s="6"/>
      <c r="E3623" s="4"/>
      <c r="F3623" s="4"/>
      <c r="G3623" s="4"/>
      <c r="H3623" s="4"/>
      <c r="I3623" s="4"/>
      <c r="J3623" s="4"/>
      <c r="K3623" s="4"/>
      <c r="L3623" s="6"/>
      <c r="M3623" s="5"/>
    </row>
    <row r="3624" spans="1:13">
      <c r="A3624" s="48"/>
      <c r="B3624" s="4"/>
      <c r="C3624" s="4"/>
      <c r="D3624" s="6"/>
      <c r="E3624" s="4"/>
      <c r="F3624" s="4"/>
      <c r="G3624" s="4"/>
      <c r="H3624" s="4"/>
      <c r="I3624" s="4"/>
      <c r="J3624" s="4"/>
      <c r="K3624" s="4"/>
      <c r="L3624" s="6"/>
      <c r="M3624" s="5"/>
    </row>
    <row r="3625" spans="1:13">
      <c r="A3625" s="48"/>
      <c r="B3625" s="4"/>
      <c r="C3625" s="4"/>
      <c r="D3625" s="6"/>
      <c r="E3625" s="4"/>
      <c r="F3625" s="4"/>
      <c r="G3625" s="4"/>
      <c r="H3625" s="4"/>
      <c r="I3625" s="4"/>
      <c r="J3625" s="4"/>
      <c r="K3625" s="4"/>
      <c r="L3625" s="6"/>
      <c r="M3625" s="5"/>
    </row>
    <row r="3626" spans="1:13">
      <c r="A3626" s="48"/>
      <c r="B3626" s="4"/>
      <c r="C3626" s="4"/>
      <c r="D3626" s="6"/>
      <c r="E3626" s="4"/>
      <c r="F3626" s="4"/>
      <c r="G3626" s="4"/>
      <c r="H3626" s="4"/>
      <c r="I3626" s="4"/>
      <c r="J3626" s="4"/>
      <c r="K3626" s="4"/>
      <c r="L3626" s="6"/>
      <c r="M3626" s="5"/>
    </row>
    <row r="3627" spans="1:13">
      <c r="A3627" s="48"/>
      <c r="B3627" s="4"/>
      <c r="C3627" s="4"/>
      <c r="D3627" s="6"/>
      <c r="E3627" s="4"/>
      <c r="F3627" s="4"/>
      <c r="G3627" s="4"/>
      <c r="H3627" s="4"/>
      <c r="I3627" s="4"/>
      <c r="J3627" s="4"/>
      <c r="K3627" s="9"/>
      <c r="L3627" s="10"/>
      <c r="M3627" s="11"/>
    </row>
    <row r="3628" spans="1:13">
      <c r="A3628" s="48"/>
      <c r="B3628" s="4"/>
      <c r="C3628" s="4"/>
      <c r="D3628" s="6"/>
      <c r="E3628" s="4"/>
      <c r="F3628" s="4"/>
      <c r="G3628" s="4"/>
      <c r="H3628" s="4"/>
      <c r="I3628" s="4"/>
      <c r="J3628" s="4"/>
      <c r="K3628" s="4"/>
      <c r="L3628" s="6"/>
      <c r="M3628" s="5"/>
    </row>
    <row r="3629" spans="1:13">
      <c r="A3629" s="48"/>
      <c r="B3629" s="4"/>
      <c r="C3629" s="4"/>
      <c r="D3629" s="6"/>
      <c r="E3629" s="4"/>
      <c r="F3629" s="4"/>
      <c r="G3629" s="4"/>
      <c r="H3629" s="4"/>
      <c r="I3629" s="4"/>
      <c r="J3629" s="4"/>
      <c r="K3629" s="4"/>
      <c r="L3629" s="6"/>
      <c r="M3629" s="5"/>
    </row>
    <row r="3630" spans="1:13">
      <c r="A3630" s="48"/>
      <c r="B3630" s="4"/>
      <c r="C3630" s="4"/>
      <c r="D3630" s="6"/>
      <c r="E3630" s="4"/>
      <c r="F3630" s="4"/>
      <c r="G3630" s="4"/>
      <c r="H3630" s="4"/>
      <c r="I3630" s="4"/>
      <c r="J3630" s="4"/>
      <c r="K3630" s="4"/>
      <c r="L3630" s="6"/>
      <c r="M3630" s="5"/>
    </row>
    <row r="3631" spans="1:13">
      <c r="A3631" s="48"/>
      <c r="B3631" s="4"/>
      <c r="C3631" s="4"/>
      <c r="D3631" s="6"/>
      <c r="E3631" s="4"/>
      <c r="F3631" s="4"/>
      <c r="G3631" s="4"/>
      <c r="H3631" s="4"/>
      <c r="I3631" s="4"/>
      <c r="J3631" s="4"/>
      <c r="K3631" s="4"/>
      <c r="L3631" s="6"/>
      <c r="M3631" s="5"/>
    </row>
    <row r="3632" spans="1:13">
      <c r="A3632" s="48"/>
      <c r="B3632" s="4"/>
      <c r="C3632" s="4"/>
      <c r="D3632" s="6"/>
      <c r="E3632" s="4"/>
      <c r="F3632" s="4"/>
      <c r="G3632" s="4"/>
      <c r="H3632" s="4"/>
      <c r="I3632" s="4"/>
      <c r="J3632" s="4"/>
      <c r="K3632" s="9"/>
      <c r="L3632" s="10"/>
      <c r="M3632" s="11"/>
    </row>
    <row r="3633" spans="1:13">
      <c r="A3633" s="48"/>
      <c r="B3633" s="4"/>
      <c r="C3633" s="4"/>
      <c r="D3633" s="6"/>
      <c r="E3633" s="4"/>
      <c r="F3633" s="4"/>
      <c r="G3633" s="4"/>
      <c r="H3633" s="4"/>
      <c r="I3633" s="4"/>
      <c r="J3633" s="4"/>
      <c r="K3633" s="4"/>
      <c r="L3633" s="6"/>
      <c r="M3633" s="5"/>
    </row>
    <row r="3634" spans="1:13">
      <c r="A3634" s="48"/>
      <c r="B3634" s="4"/>
      <c r="C3634" s="4"/>
      <c r="D3634" s="6"/>
      <c r="E3634" s="4"/>
      <c r="F3634" s="4"/>
      <c r="G3634" s="4"/>
      <c r="H3634" s="4"/>
      <c r="I3634" s="4"/>
      <c r="J3634" s="4"/>
      <c r="K3634" s="4"/>
      <c r="L3634" s="6"/>
      <c r="M3634" s="5"/>
    </row>
    <row r="3635" spans="1:13">
      <c r="A3635" s="48"/>
      <c r="B3635" s="4"/>
      <c r="C3635" s="4"/>
      <c r="D3635" s="6"/>
      <c r="E3635" s="4"/>
      <c r="F3635" s="4"/>
      <c r="G3635" s="4"/>
      <c r="H3635" s="4"/>
      <c r="I3635" s="4"/>
      <c r="J3635" s="4"/>
      <c r="K3635" s="4"/>
      <c r="L3635" s="6"/>
      <c r="M3635" s="5"/>
    </row>
    <row r="3636" spans="1:13">
      <c r="A3636" s="48"/>
      <c r="B3636" s="4"/>
      <c r="C3636" s="4"/>
      <c r="D3636" s="6"/>
      <c r="E3636" s="4"/>
      <c r="F3636" s="4"/>
      <c r="G3636" s="4"/>
      <c r="H3636" s="4"/>
      <c r="I3636" s="4"/>
      <c r="J3636" s="4"/>
      <c r="K3636" s="4"/>
      <c r="L3636" s="6"/>
      <c r="M3636" s="5"/>
    </row>
    <row r="3637" spans="1:13">
      <c r="A3637" s="48"/>
      <c r="B3637" s="4"/>
      <c r="C3637" s="4"/>
      <c r="D3637" s="6"/>
      <c r="E3637" s="4"/>
      <c r="F3637" s="4"/>
      <c r="G3637" s="4"/>
      <c r="H3637" s="4"/>
      <c r="I3637" s="4"/>
      <c r="J3637" s="4"/>
      <c r="K3637" s="4"/>
      <c r="L3637" s="6"/>
      <c r="M3637" s="5"/>
    </row>
    <row r="3638" spans="1:13">
      <c r="A3638" s="48"/>
      <c r="B3638" s="4"/>
      <c r="C3638" s="4"/>
      <c r="D3638" s="6"/>
      <c r="E3638" s="4"/>
      <c r="F3638" s="4"/>
      <c r="G3638" s="4"/>
      <c r="H3638" s="4"/>
      <c r="I3638" s="4"/>
      <c r="J3638" s="4"/>
      <c r="K3638" s="4"/>
      <c r="L3638" s="6"/>
      <c r="M3638" s="5"/>
    </row>
    <row r="3639" spans="1:13">
      <c r="A3639" s="48"/>
      <c r="B3639" s="4"/>
      <c r="C3639" s="4"/>
      <c r="D3639" s="6"/>
      <c r="E3639" s="4"/>
      <c r="F3639" s="4"/>
      <c r="G3639" s="4"/>
      <c r="H3639" s="4"/>
      <c r="I3639" s="4"/>
      <c r="J3639" s="4"/>
      <c r="K3639" s="4"/>
      <c r="L3639" s="6"/>
      <c r="M3639" s="5"/>
    </row>
    <row r="3640" spans="1:13">
      <c r="A3640" s="48"/>
      <c r="B3640" s="4"/>
      <c r="C3640" s="4"/>
      <c r="D3640" s="6"/>
      <c r="E3640" s="4"/>
      <c r="F3640" s="4"/>
      <c r="G3640" s="4"/>
      <c r="H3640" s="4"/>
      <c r="I3640" s="4"/>
      <c r="J3640" s="4"/>
      <c r="K3640" s="4"/>
      <c r="L3640" s="6"/>
      <c r="M3640" s="5"/>
    </row>
    <row r="3641" spans="1:13">
      <c r="A3641" s="48"/>
      <c r="B3641" s="4"/>
      <c r="C3641" s="4"/>
      <c r="D3641" s="6"/>
      <c r="E3641" s="4"/>
      <c r="F3641" s="4"/>
      <c r="G3641" s="4"/>
      <c r="H3641" s="4"/>
      <c r="I3641" s="4"/>
      <c r="J3641" s="4"/>
      <c r="K3641" s="4"/>
      <c r="L3641" s="6"/>
      <c r="M3641" s="5"/>
    </row>
    <row r="3642" spans="1:13">
      <c r="A3642" s="48"/>
      <c r="B3642" s="4"/>
      <c r="C3642" s="4"/>
      <c r="D3642" s="6"/>
      <c r="E3642" s="4"/>
      <c r="F3642" s="4"/>
      <c r="G3642" s="4"/>
      <c r="H3642" s="4"/>
      <c r="I3642" s="4"/>
      <c r="J3642" s="4"/>
      <c r="K3642" s="4"/>
      <c r="L3642" s="6"/>
      <c r="M3642" s="5"/>
    </row>
    <row r="3643" spans="1:13">
      <c r="A3643" s="48"/>
      <c r="B3643" s="4"/>
      <c r="C3643" s="4"/>
      <c r="D3643" s="6"/>
      <c r="E3643" s="4"/>
      <c r="F3643" s="4"/>
      <c r="G3643" s="4"/>
      <c r="H3643" s="4"/>
      <c r="I3643" s="4"/>
      <c r="J3643" s="4"/>
      <c r="K3643" s="4"/>
      <c r="L3643" s="6"/>
      <c r="M3643" s="5"/>
    </row>
    <row r="3644" spans="1:13">
      <c r="A3644" s="48"/>
      <c r="B3644" s="4"/>
      <c r="C3644" s="4"/>
      <c r="D3644" s="6"/>
      <c r="E3644" s="4"/>
      <c r="F3644" s="4"/>
      <c r="G3644" s="4"/>
      <c r="H3644" s="4"/>
      <c r="I3644" s="4"/>
      <c r="J3644" s="4"/>
      <c r="K3644" s="4"/>
      <c r="L3644" s="6"/>
      <c r="M3644" s="5"/>
    </row>
    <row r="3645" spans="1:13">
      <c r="A3645" s="48"/>
      <c r="B3645" s="4"/>
      <c r="C3645" s="4"/>
      <c r="D3645" s="6"/>
      <c r="E3645" s="4"/>
      <c r="F3645" s="4"/>
      <c r="G3645" s="4"/>
      <c r="H3645" s="4"/>
      <c r="I3645" s="4"/>
      <c r="J3645" s="4"/>
      <c r="K3645" s="4"/>
      <c r="L3645" s="6"/>
      <c r="M3645" s="5"/>
    </row>
    <row r="3646" spans="1:13">
      <c r="A3646" s="48"/>
      <c r="B3646" s="4"/>
      <c r="C3646" s="4"/>
      <c r="D3646" s="6"/>
      <c r="E3646" s="4"/>
      <c r="F3646" s="4"/>
      <c r="G3646" s="4"/>
      <c r="H3646" s="4"/>
      <c r="I3646" s="4"/>
      <c r="J3646" s="4"/>
      <c r="K3646" s="9"/>
      <c r="L3646" s="10"/>
      <c r="M3646" s="11"/>
    </row>
    <row r="3647" spans="1:13">
      <c r="A3647" s="48"/>
      <c r="B3647" s="4"/>
      <c r="C3647" s="4"/>
      <c r="D3647" s="6"/>
      <c r="E3647" s="4"/>
      <c r="F3647" s="4"/>
      <c r="G3647" s="4"/>
      <c r="H3647" s="4"/>
      <c r="I3647" s="4"/>
      <c r="J3647" s="4"/>
      <c r="K3647" s="4"/>
      <c r="L3647" s="6"/>
      <c r="M3647" s="5"/>
    </row>
    <row r="3648" spans="1:13">
      <c r="A3648" s="48"/>
      <c r="B3648" s="4"/>
      <c r="C3648" s="4"/>
      <c r="D3648" s="6"/>
      <c r="E3648" s="4"/>
      <c r="F3648" s="4"/>
      <c r="G3648" s="4"/>
      <c r="H3648" s="4"/>
      <c r="I3648" s="4"/>
      <c r="J3648" s="4"/>
      <c r="K3648" s="9"/>
      <c r="L3648" s="10"/>
      <c r="M3648" s="11"/>
    </row>
    <row r="3649" spans="1:13">
      <c r="A3649" s="48"/>
      <c r="B3649" s="4"/>
      <c r="C3649" s="4"/>
      <c r="D3649" s="6"/>
      <c r="E3649" s="4"/>
      <c r="F3649" s="4"/>
      <c r="G3649" s="4"/>
      <c r="H3649" s="4"/>
      <c r="I3649" s="4"/>
      <c r="J3649" s="4"/>
      <c r="K3649" s="4"/>
      <c r="L3649" s="6"/>
      <c r="M3649" s="5"/>
    </row>
    <row r="3650" spans="1:13">
      <c r="A3650" s="48"/>
      <c r="B3650" s="4"/>
      <c r="C3650" s="4"/>
      <c r="D3650" s="6"/>
      <c r="E3650" s="4"/>
      <c r="F3650" s="4"/>
      <c r="G3650" s="4"/>
      <c r="H3650" s="4"/>
      <c r="I3650" s="4"/>
      <c r="J3650" s="4"/>
      <c r="K3650" s="9"/>
      <c r="L3650" s="10"/>
      <c r="M3650" s="11"/>
    </row>
    <row r="3651" spans="1:13">
      <c r="A3651" s="48"/>
      <c r="B3651" s="4"/>
      <c r="C3651" s="4"/>
      <c r="D3651" s="6"/>
      <c r="E3651" s="4"/>
      <c r="F3651" s="4"/>
      <c r="G3651" s="4"/>
      <c r="H3651" s="4"/>
      <c r="I3651" s="4"/>
      <c r="J3651" s="4"/>
      <c r="K3651" s="9"/>
      <c r="L3651" s="10"/>
      <c r="M3651" s="11"/>
    </row>
    <row r="3652" spans="1:13">
      <c r="A3652" s="48"/>
      <c r="B3652" s="4"/>
      <c r="C3652" s="4"/>
      <c r="D3652" s="6"/>
      <c r="E3652" s="4"/>
      <c r="F3652" s="4"/>
      <c r="G3652" s="4"/>
      <c r="H3652" s="4"/>
      <c r="I3652" s="4"/>
      <c r="J3652" s="4"/>
      <c r="K3652" s="4"/>
      <c r="L3652" s="6"/>
      <c r="M3652" s="5"/>
    </row>
    <row r="3653" spans="1:13">
      <c r="A3653" s="48"/>
      <c r="B3653" s="4"/>
      <c r="C3653" s="4"/>
      <c r="D3653" s="6"/>
      <c r="E3653" s="4"/>
      <c r="F3653" s="4"/>
      <c r="G3653" s="4"/>
      <c r="H3653" s="4"/>
      <c r="I3653" s="4"/>
      <c r="J3653" s="4"/>
      <c r="K3653" s="4"/>
      <c r="L3653" s="6"/>
      <c r="M3653" s="5"/>
    </row>
    <row r="3654" spans="1:13">
      <c r="A3654" s="48"/>
      <c r="B3654" s="4"/>
      <c r="C3654" s="4"/>
      <c r="D3654" s="6"/>
      <c r="E3654" s="4"/>
      <c r="F3654" s="4"/>
      <c r="G3654" s="4"/>
      <c r="H3654" s="4"/>
      <c r="I3654" s="4"/>
      <c r="J3654" s="4"/>
      <c r="K3654" s="9"/>
      <c r="L3654" s="10"/>
      <c r="M3654" s="11"/>
    </row>
    <row r="3655" spans="1:13">
      <c r="A3655" s="48"/>
      <c r="B3655" s="4"/>
      <c r="C3655" s="4"/>
      <c r="D3655" s="6"/>
      <c r="E3655" s="4"/>
      <c r="F3655" s="4"/>
      <c r="G3655" s="4"/>
      <c r="H3655" s="4"/>
      <c r="I3655" s="4"/>
      <c r="J3655" s="4"/>
      <c r="K3655" s="9"/>
      <c r="L3655" s="10"/>
      <c r="M3655" s="11"/>
    </row>
    <row r="3656" spans="1:13">
      <c r="A3656" s="48"/>
      <c r="B3656" s="4"/>
      <c r="C3656" s="4"/>
      <c r="D3656" s="6"/>
      <c r="E3656" s="4"/>
      <c r="F3656" s="4"/>
      <c r="G3656" s="4"/>
      <c r="H3656" s="4"/>
      <c r="I3656" s="4"/>
      <c r="J3656" s="4"/>
      <c r="K3656" s="4"/>
      <c r="L3656" s="6"/>
      <c r="M3656" s="5"/>
    </row>
    <row r="3657" spans="1:13">
      <c r="A3657" s="48"/>
      <c r="B3657" s="4"/>
      <c r="C3657" s="4"/>
      <c r="D3657" s="6"/>
      <c r="E3657" s="4"/>
      <c r="F3657" s="4"/>
      <c r="G3657" s="4"/>
      <c r="H3657" s="4"/>
      <c r="I3657" s="4"/>
      <c r="J3657" s="4"/>
      <c r="K3657" s="9"/>
      <c r="L3657" s="10"/>
      <c r="M3657" s="11"/>
    </row>
    <row r="3658" spans="1:13">
      <c r="A3658" s="48"/>
      <c r="B3658" s="4"/>
      <c r="C3658" s="4"/>
      <c r="D3658" s="6"/>
      <c r="E3658" s="4"/>
      <c r="F3658" s="4"/>
      <c r="G3658" s="4"/>
      <c r="H3658" s="4"/>
      <c r="I3658" s="4"/>
      <c r="J3658" s="4"/>
      <c r="K3658" s="4"/>
      <c r="L3658" s="6"/>
      <c r="M3658" s="5"/>
    </row>
    <row r="3659" spans="1:13">
      <c r="A3659" s="48"/>
      <c r="B3659" s="4"/>
      <c r="C3659" s="4"/>
      <c r="D3659" s="6"/>
      <c r="E3659" s="4"/>
      <c r="F3659" s="4"/>
      <c r="G3659" s="4"/>
      <c r="H3659" s="4"/>
      <c r="I3659" s="4"/>
      <c r="J3659" s="4"/>
      <c r="K3659" s="4"/>
      <c r="L3659" s="6"/>
      <c r="M3659" s="5"/>
    </row>
    <row r="3660" spans="1:13">
      <c r="A3660" s="48"/>
      <c r="B3660" s="4"/>
      <c r="C3660" s="4"/>
      <c r="D3660" s="6"/>
      <c r="E3660" s="4"/>
      <c r="F3660" s="4"/>
      <c r="G3660" s="4"/>
      <c r="H3660" s="4"/>
      <c r="I3660" s="4"/>
      <c r="J3660" s="4"/>
      <c r="K3660" s="4"/>
      <c r="L3660" s="6"/>
      <c r="M3660" s="5"/>
    </row>
    <row r="3661" spans="1:13">
      <c r="A3661" s="48"/>
      <c r="B3661" s="4"/>
      <c r="C3661" s="4"/>
      <c r="D3661" s="6"/>
      <c r="E3661" s="4"/>
      <c r="F3661" s="4"/>
      <c r="G3661" s="4"/>
      <c r="H3661" s="4"/>
      <c r="I3661" s="4"/>
      <c r="J3661" s="4"/>
      <c r="K3661" s="4"/>
      <c r="L3661" s="6"/>
      <c r="M3661" s="5"/>
    </row>
    <row r="3662" spans="1:13">
      <c r="A3662" s="48"/>
      <c r="B3662" s="4"/>
      <c r="C3662" s="4"/>
      <c r="D3662" s="6"/>
      <c r="E3662" s="4"/>
      <c r="F3662" s="4"/>
      <c r="G3662" s="4"/>
      <c r="H3662" s="4"/>
      <c r="I3662" s="4"/>
      <c r="J3662" s="4"/>
      <c r="K3662" s="4"/>
      <c r="L3662" s="6"/>
      <c r="M3662" s="5"/>
    </row>
    <row r="3663" spans="1:13">
      <c r="A3663" s="48"/>
      <c r="B3663" s="4"/>
      <c r="C3663" s="4"/>
      <c r="D3663" s="6"/>
      <c r="E3663" s="4"/>
      <c r="F3663" s="4"/>
      <c r="G3663" s="4"/>
      <c r="H3663" s="4"/>
      <c r="I3663" s="4"/>
      <c r="J3663" s="4"/>
      <c r="K3663" s="4"/>
      <c r="L3663" s="6"/>
      <c r="M3663" s="5"/>
    </row>
    <row r="3664" spans="1:13" ht="15.75" thickBot="1">
      <c r="A3664" s="53"/>
      <c r="B3664" s="7"/>
      <c r="C3664" s="7"/>
      <c r="D3664" s="8"/>
      <c r="E3664" s="7"/>
      <c r="F3664" s="7"/>
      <c r="G3664" s="7"/>
      <c r="H3664" s="7"/>
      <c r="I3664" s="7"/>
      <c r="J3664" s="7"/>
      <c r="K3664" s="12"/>
      <c r="L3664" s="13"/>
      <c r="M3664" s="14"/>
    </row>
  </sheetData>
  <mergeCells count="3">
    <mergeCell ref="E2:J2"/>
    <mergeCell ref="E3:J3"/>
    <mergeCell ref="B1522:D15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08"/>
  <sheetViews>
    <sheetView tabSelected="1" workbookViewId="0">
      <pane ySplit="7" topLeftCell="A14" activePane="bottomLeft" state="frozen"/>
      <selection pane="bottomLeft" activeCell="A29" sqref="A29:XFD29"/>
    </sheetView>
  </sheetViews>
  <sheetFormatPr defaultRowHeight="15"/>
  <cols>
    <col min="1" max="1" width="13.140625" style="54" customWidth="1"/>
    <col min="2" max="2" width="43.85546875" style="1" customWidth="1"/>
    <col min="3" max="3" width="11.140625" style="1" customWidth="1"/>
    <col min="4" max="4" width="12.5703125" style="1" bestFit="1" customWidth="1"/>
    <col min="5" max="5" width="10" style="1" customWidth="1"/>
    <col min="6" max="6" width="13.85546875" style="1" bestFit="1" customWidth="1"/>
    <col min="7" max="7" width="9.85546875" style="1" bestFit="1" customWidth="1"/>
    <col min="8" max="8" width="11.5703125" style="1" bestFit="1" customWidth="1"/>
    <col min="9" max="9" width="14.85546875" style="1" bestFit="1" customWidth="1"/>
    <col min="10" max="10" width="12.28515625" style="1" customWidth="1"/>
    <col min="11" max="11" width="13.140625" style="1" bestFit="1" customWidth="1"/>
    <col min="12" max="12" width="12.85546875" style="1" customWidth="1"/>
    <col min="13" max="13" width="19.5703125" style="1" bestFit="1" customWidth="1"/>
    <col min="14" max="16384" width="9.140625" style="1"/>
  </cols>
  <sheetData>
    <row r="1" spans="1:13" ht="15.75" thickBot="1">
      <c r="A1" s="42"/>
      <c r="B1" s="367"/>
      <c r="C1" s="43"/>
      <c r="D1" s="43"/>
      <c r="E1" s="44"/>
      <c r="F1" s="44"/>
      <c r="G1" s="44"/>
      <c r="H1" s="44"/>
      <c r="I1" s="44"/>
      <c r="J1" s="44"/>
      <c r="K1" s="44"/>
      <c r="L1" s="43"/>
      <c r="M1" s="2" t="s">
        <v>388</v>
      </c>
    </row>
    <row r="2" spans="1:13" ht="23.25" thickBot="1">
      <c r="A2" s="45"/>
      <c r="B2" s="46"/>
      <c r="C2" s="46"/>
      <c r="D2" s="46"/>
      <c r="E2" s="370" t="s">
        <v>66</v>
      </c>
      <c r="F2" s="371"/>
      <c r="G2" s="371"/>
      <c r="H2" s="371"/>
      <c r="I2" s="371"/>
      <c r="J2" s="372"/>
      <c r="K2" s="47"/>
      <c r="L2" s="46"/>
      <c r="M2" s="3"/>
    </row>
    <row r="3" spans="1:13" ht="27.75" customHeight="1" thickBot="1">
      <c r="A3" s="45"/>
      <c r="B3" s="46"/>
      <c r="C3" s="46"/>
      <c r="D3" s="46"/>
      <c r="E3" s="373" t="s">
        <v>699</v>
      </c>
      <c r="F3" s="374"/>
      <c r="G3" s="374"/>
      <c r="H3" s="374"/>
      <c r="I3" s="374"/>
      <c r="J3" s="375"/>
      <c r="K3" s="46"/>
      <c r="L3" s="46"/>
      <c r="M3" s="3"/>
    </row>
    <row r="4" spans="1:13" ht="15.75" thickBot="1">
      <c r="A4" s="45"/>
      <c r="B4" s="46"/>
      <c r="C4" s="46"/>
      <c r="D4" s="46"/>
      <c r="E4" s="47"/>
      <c r="F4" s="47"/>
      <c r="G4" s="47"/>
      <c r="H4" s="47"/>
      <c r="I4" s="47"/>
      <c r="J4" s="47"/>
      <c r="K4" s="47"/>
      <c r="L4" s="46"/>
      <c r="M4" s="3"/>
    </row>
    <row r="5" spans="1:13" ht="15.75">
      <c r="A5" s="100"/>
      <c r="B5" s="101"/>
      <c r="C5" s="101"/>
      <c r="D5" s="55" t="s">
        <v>382</v>
      </c>
      <c r="E5" s="56" t="s">
        <v>383</v>
      </c>
      <c r="F5" s="56" t="s">
        <v>384</v>
      </c>
      <c r="G5" s="56" t="s">
        <v>0</v>
      </c>
      <c r="H5" s="56" t="s">
        <v>385</v>
      </c>
      <c r="I5" s="56" t="s">
        <v>64</v>
      </c>
      <c r="J5" s="57" t="s">
        <v>386</v>
      </c>
      <c r="K5" s="58" t="s">
        <v>387</v>
      </c>
      <c r="L5" s="101"/>
      <c r="M5" s="102"/>
    </row>
    <row r="6" spans="1:13" ht="16.5" thickBot="1">
      <c r="A6" s="103"/>
      <c r="B6" s="104"/>
      <c r="C6" s="104"/>
      <c r="D6" s="107" t="s">
        <v>698</v>
      </c>
      <c r="E6" s="60">
        <v>125</v>
      </c>
      <c r="F6" s="60">
        <v>90</v>
      </c>
      <c r="G6" s="60">
        <v>23</v>
      </c>
      <c r="H6" s="60">
        <v>12</v>
      </c>
      <c r="I6" s="60">
        <v>0</v>
      </c>
      <c r="J6" s="59">
        <v>213583</v>
      </c>
      <c r="K6" s="114">
        <f>+(F6/(F6+G6)*100)</f>
        <v>79.646017699115049</v>
      </c>
      <c r="L6" s="101"/>
      <c r="M6" s="102"/>
    </row>
    <row r="7" spans="1:13" ht="15.75" customHeight="1" thickBot="1">
      <c r="A7" s="61" t="s">
        <v>12</v>
      </c>
      <c r="B7" s="62" t="s">
        <v>13</v>
      </c>
      <c r="C7" s="62" t="s">
        <v>14</v>
      </c>
      <c r="D7" s="63" t="s">
        <v>20</v>
      </c>
      <c r="E7" s="64" t="s">
        <v>15</v>
      </c>
      <c r="F7" s="65" t="s">
        <v>1</v>
      </c>
      <c r="G7" s="65" t="s">
        <v>2</v>
      </c>
      <c r="H7" s="66" t="s">
        <v>3</v>
      </c>
      <c r="I7" s="64" t="s">
        <v>0</v>
      </c>
      <c r="J7" s="64" t="s">
        <v>16</v>
      </c>
      <c r="K7" s="63" t="s">
        <v>17</v>
      </c>
      <c r="L7" s="63" t="s">
        <v>18</v>
      </c>
      <c r="M7" s="67" t="s">
        <v>19</v>
      </c>
    </row>
    <row r="8" spans="1:13" s="305" customFormat="1" ht="15" customHeight="1">
      <c r="A8" s="335"/>
      <c r="B8" s="305" t="s">
        <v>1828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26"/>
    </row>
    <row r="9" spans="1:13" s="305" customFormat="1" ht="15" customHeight="1">
      <c r="A9" s="335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26"/>
    </row>
    <row r="10" spans="1:13" s="305" customFormat="1" ht="15" customHeight="1">
      <c r="A10" s="335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26"/>
    </row>
    <row r="11" spans="1:13" s="305" customFormat="1" ht="15" customHeight="1">
      <c r="A11" s="335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26"/>
    </row>
    <row r="12" spans="1:13" s="305" customFormat="1" ht="15" customHeight="1">
      <c r="A12" s="335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26"/>
    </row>
    <row r="13" spans="1:13" s="305" customFormat="1" ht="15" customHeight="1">
      <c r="A13" s="335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26"/>
    </row>
    <row r="14" spans="1:13" s="305" customFormat="1" ht="15" customHeight="1">
      <c r="A14" s="335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26"/>
    </row>
    <row r="15" spans="1:13" s="305" customFormat="1" ht="15" customHeight="1">
      <c r="A15" s="335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26"/>
    </row>
    <row r="16" spans="1:13" s="305" customFormat="1" ht="15" customHeight="1">
      <c r="A16" s="335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26"/>
    </row>
    <row r="17" spans="1:13" s="305" customFormat="1" ht="15" customHeight="1">
      <c r="A17" s="335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26"/>
    </row>
    <row r="18" spans="1:13" s="305" customFormat="1" ht="15" customHeight="1">
      <c r="A18" s="335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26"/>
    </row>
    <row r="19" spans="1:13" s="305" customFormat="1" ht="15" customHeight="1">
      <c r="A19" s="335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26"/>
    </row>
    <row r="20" spans="1:13" s="305" customFormat="1" ht="15" customHeight="1">
      <c r="A20" s="290">
        <v>44680</v>
      </c>
      <c r="B20" s="349" t="s">
        <v>1934</v>
      </c>
      <c r="C20" s="304" t="s">
        <v>8</v>
      </c>
      <c r="D20" s="269">
        <f t="shared" ref="D20:D23" si="0">200000/E20</f>
        <v>338.81077418261901</v>
      </c>
      <c r="E20" s="304">
        <v>590.29999999999995</v>
      </c>
      <c r="F20" s="304">
        <v>595</v>
      </c>
      <c r="G20" s="304">
        <v>600</v>
      </c>
      <c r="H20" s="304">
        <v>606</v>
      </c>
      <c r="I20" s="304">
        <v>584</v>
      </c>
      <c r="J20" s="304">
        <v>594</v>
      </c>
      <c r="K20" s="272">
        <f t="shared" ref="K20:K21" si="1">J20-E20</f>
        <v>3.7000000000000455</v>
      </c>
      <c r="L20" s="272">
        <f t="shared" ref="L20:L21" si="2">K20*D20</f>
        <v>1253.5998644757058</v>
      </c>
      <c r="M20" s="275" t="s">
        <v>701</v>
      </c>
    </row>
    <row r="21" spans="1:13" s="305" customFormat="1" ht="15" customHeight="1">
      <c r="A21" s="290">
        <v>44680</v>
      </c>
      <c r="B21" s="349" t="s">
        <v>1933</v>
      </c>
      <c r="C21" s="304" t="s">
        <v>8</v>
      </c>
      <c r="D21" s="269">
        <f t="shared" si="0"/>
        <v>88.448611356801706</v>
      </c>
      <c r="E21" s="304">
        <v>2261.1999999999998</v>
      </c>
      <c r="F21" s="304">
        <v>2280</v>
      </c>
      <c r="G21" s="304">
        <v>2300</v>
      </c>
      <c r="H21" s="304">
        <v>2325</v>
      </c>
      <c r="I21" s="304">
        <v>2244</v>
      </c>
      <c r="J21" s="304">
        <v>2280</v>
      </c>
      <c r="K21" s="272">
        <f t="shared" si="1"/>
        <v>18.800000000000182</v>
      </c>
      <c r="L21" s="272">
        <f t="shared" si="2"/>
        <v>1662.8338935078882</v>
      </c>
      <c r="M21" s="275" t="s">
        <v>701</v>
      </c>
    </row>
    <row r="22" spans="1:13" s="305" customFormat="1" ht="15" customHeight="1">
      <c r="A22" s="290">
        <v>44680</v>
      </c>
      <c r="B22" s="349" t="s">
        <v>713</v>
      </c>
      <c r="C22" s="304" t="s">
        <v>6</v>
      </c>
      <c r="D22" s="269">
        <f t="shared" si="0"/>
        <v>267.73761713520747</v>
      </c>
      <c r="E22" s="304">
        <v>747</v>
      </c>
      <c r="F22" s="304">
        <v>741</v>
      </c>
      <c r="G22" s="304">
        <v>735</v>
      </c>
      <c r="H22" s="304">
        <v>728</v>
      </c>
      <c r="I22" s="304">
        <v>755</v>
      </c>
      <c r="J22" s="304">
        <v>735</v>
      </c>
      <c r="K22" s="269">
        <f t="shared" ref="K22" si="3">E22-J22</f>
        <v>12</v>
      </c>
      <c r="L22" s="269">
        <f t="shared" ref="L22:L23" si="4">K22*D22</f>
        <v>3212.8514056224894</v>
      </c>
      <c r="M22" s="275" t="s">
        <v>701</v>
      </c>
    </row>
    <row r="23" spans="1:13" s="305" customFormat="1" ht="15" customHeight="1">
      <c r="A23" s="290">
        <v>44680</v>
      </c>
      <c r="B23" s="349" t="s">
        <v>797</v>
      </c>
      <c r="C23" s="304" t="s">
        <v>8</v>
      </c>
      <c r="D23" s="269">
        <f t="shared" si="0"/>
        <v>199.9600079984003</v>
      </c>
      <c r="E23" s="304">
        <v>1000.2</v>
      </c>
      <c r="F23" s="304">
        <v>1009</v>
      </c>
      <c r="G23" s="304">
        <v>1020</v>
      </c>
      <c r="H23" s="304">
        <v>1030</v>
      </c>
      <c r="I23" s="304">
        <v>987</v>
      </c>
      <c r="J23" s="304">
        <v>1009</v>
      </c>
      <c r="K23" s="272">
        <f t="shared" ref="K23" si="5">J23-E23</f>
        <v>8.7999999999999545</v>
      </c>
      <c r="L23" s="272">
        <f t="shared" si="4"/>
        <v>1759.6480703859136</v>
      </c>
      <c r="M23" s="275" t="s">
        <v>701</v>
      </c>
    </row>
    <row r="24" spans="1:13" s="305" customFormat="1" ht="15" customHeight="1">
      <c r="A24" s="290">
        <v>44679</v>
      </c>
      <c r="B24" s="349" t="s">
        <v>1929</v>
      </c>
      <c r="C24" s="304" t="s">
        <v>6</v>
      </c>
      <c r="D24" s="269">
        <f t="shared" ref="D24:D28" si="6">200000/E24</f>
        <v>340.13605442176873</v>
      </c>
      <c r="E24" s="304">
        <v>588</v>
      </c>
      <c r="F24" s="304">
        <v>583</v>
      </c>
      <c r="G24" s="304">
        <v>577</v>
      </c>
      <c r="H24" s="304">
        <v>571</v>
      </c>
      <c r="I24" s="304">
        <v>595</v>
      </c>
      <c r="J24" s="304">
        <v>583</v>
      </c>
      <c r="K24" s="269">
        <f t="shared" ref="K24:K28" si="7">E24-J24</f>
        <v>5</v>
      </c>
      <c r="L24" s="269">
        <f t="shared" ref="L24:L28" si="8">K24*D24</f>
        <v>1700.6802721088436</v>
      </c>
      <c r="M24" s="275" t="s">
        <v>701</v>
      </c>
    </row>
    <row r="25" spans="1:13" s="305" customFormat="1" ht="15" customHeight="1">
      <c r="A25" s="290">
        <v>44679</v>
      </c>
      <c r="B25" s="349" t="s">
        <v>1930</v>
      </c>
      <c r="C25" s="304" t="s">
        <v>8</v>
      </c>
      <c r="D25" s="269">
        <f t="shared" si="6"/>
        <v>243.84296513045598</v>
      </c>
      <c r="E25" s="304">
        <v>820.2</v>
      </c>
      <c r="F25" s="304">
        <v>827</v>
      </c>
      <c r="G25" s="304">
        <v>835</v>
      </c>
      <c r="H25" s="304">
        <v>843</v>
      </c>
      <c r="I25" s="304">
        <v>810</v>
      </c>
      <c r="J25" s="304">
        <v>826</v>
      </c>
      <c r="K25" s="272">
        <f t="shared" ref="K25" si="9">J25-E25</f>
        <v>5.7999999999999545</v>
      </c>
      <c r="L25" s="272">
        <f t="shared" si="8"/>
        <v>1414.2891977566335</v>
      </c>
      <c r="M25" s="275" t="s">
        <v>701</v>
      </c>
    </row>
    <row r="26" spans="1:13" s="305" customFormat="1" ht="15" customHeight="1">
      <c r="A26" s="290">
        <v>44679</v>
      </c>
      <c r="B26" s="349" t="s">
        <v>1244</v>
      </c>
      <c r="C26" s="304" t="s">
        <v>6</v>
      </c>
      <c r="D26" s="269">
        <f t="shared" si="6"/>
        <v>222.71714922048997</v>
      </c>
      <c r="E26" s="304">
        <v>898</v>
      </c>
      <c r="F26" s="304">
        <v>890</v>
      </c>
      <c r="G26" s="304">
        <v>883</v>
      </c>
      <c r="H26" s="304">
        <v>875</v>
      </c>
      <c r="I26" s="304">
        <v>908</v>
      </c>
      <c r="J26" s="304">
        <v>898</v>
      </c>
      <c r="K26" s="269">
        <f t="shared" si="7"/>
        <v>0</v>
      </c>
      <c r="L26" s="269">
        <f t="shared" si="8"/>
        <v>0</v>
      </c>
      <c r="M26" s="275" t="s">
        <v>70</v>
      </c>
    </row>
    <row r="27" spans="1:13" s="305" customFormat="1" ht="15" customHeight="1">
      <c r="A27" s="290">
        <v>44679</v>
      </c>
      <c r="B27" s="349" t="s">
        <v>1931</v>
      </c>
      <c r="C27" s="304" t="s">
        <v>6</v>
      </c>
      <c r="D27" s="269">
        <f t="shared" si="6"/>
        <v>271.37042062415196</v>
      </c>
      <c r="E27" s="304">
        <v>737</v>
      </c>
      <c r="F27" s="304">
        <v>731</v>
      </c>
      <c r="G27" s="304">
        <v>724</v>
      </c>
      <c r="H27" s="304">
        <v>716</v>
      </c>
      <c r="I27" s="304">
        <v>745.2</v>
      </c>
      <c r="J27" s="304">
        <v>737</v>
      </c>
      <c r="K27" s="269">
        <f t="shared" si="7"/>
        <v>0</v>
      </c>
      <c r="L27" s="269">
        <f t="shared" si="8"/>
        <v>0</v>
      </c>
      <c r="M27" s="275" t="s">
        <v>70</v>
      </c>
    </row>
    <row r="28" spans="1:13" s="305" customFormat="1" ht="15" customHeight="1">
      <c r="A28" s="290">
        <v>44679</v>
      </c>
      <c r="B28" s="349" t="s">
        <v>1932</v>
      </c>
      <c r="C28" s="304" t="s">
        <v>6</v>
      </c>
      <c r="D28" s="269">
        <f t="shared" si="6"/>
        <v>185.18518518518519</v>
      </c>
      <c r="E28" s="304">
        <v>1080</v>
      </c>
      <c r="F28" s="304">
        <v>1070</v>
      </c>
      <c r="G28" s="304">
        <v>1060</v>
      </c>
      <c r="H28" s="304">
        <v>1050</v>
      </c>
      <c r="I28" s="304">
        <v>1092</v>
      </c>
      <c r="J28" s="304">
        <v>1073.2</v>
      </c>
      <c r="K28" s="269">
        <f t="shared" si="7"/>
        <v>6.7999999999999545</v>
      </c>
      <c r="L28" s="269">
        <f t="shared" si="8"/>
        <v>1259.2592592592509</v>
      </c>
      <c r="M28" s="275" t="s">
        <v>701</v>
      </c>
    </row>
    <row r="29" spans="1:13" s="305" customFormat="1" ht="15" customHeight="1">
      <c r="A29" s="290">
        <v>44678</v>
      </c>
      <c r="B29" s="349" t="s">
        <v>1928</v>
      </c>
      <c r="C29" s="304" t="s">
        <v>6</v>
      </c>
      <c r="D29" s="269">
        <f t="shared" ref="D29:D33" si="10">200000/E29</f>
        <v>185.18518518518519</v>
      </c>
      <c r="E29" s="304">
        <v>1080</v>
      </c>
      <c r="F29" s="304">
        <v>1070</v>
      </c>
      <c r="G29" s="304">
        <v>1060</v>
      </c>
      <c r="H29" s="304">
        <v>1048</v>
      </c>
      <c r="I29" s="304">
        <v>1092</v>
      </c>
      <c r="J29" s="304">
        <v>1070</v>
      </c>
      <c r="K29" s="269">
        <f t="shared" ref="K29" si="11">E29-J29</f>
        <v>10</v>
      </c>
      <c r="L29" s="269">
        <f t="shared" ref="L29" si="12">K29*D29</f>
        <v>1851.851851851852</v>
      </c>
      <c r="M29" s="275" t="s">
        <v>701</v>
      </c>
    </row>
    <row r="30" spans="1:13" s="305" customFormat="1" ht="15" customHeight="1">
      <c r="A30" s="290">
        <v>44678</v>
      </c>
      <c r="B30" s="349" t="s">
        <v>31</v>
      </c>
      <c r="C30" s="304" t="s">
        <v>8</v>
      </c>
      <c r="D30" s="269">
        <f t="shared" si="10"/>
        <v>156.22558975160132</v>
      </c>
      <c r="E30" s="304">
        <v>1280.2</v>
      </c>
      <c r="F30" s="304">
        <v>1290</v>
      </c>
      <c r="G30" s="304">
        <v>1300</v>
      </c>
      <c r="H30" s="304">
        <v>1212</v>
      </c>
      <c r="I30" s="304">
        <v>1268</v>
      </c>
      <c r="J30" s="304">
        <v>1288</v>
      </c>
      <c r="K30" s="272">
        <f t="shared" ref="K30" si="13">J30-E30</f>
        <v>7.7999999999999545</v>
      </c>
      <c r="L30" s="272">
        <f t="shared" ref="L30:L33" si="14">K30*D30</f>
        <v>1218.5596000624832</v>
      </c>
      <c r="M30" s="275" t="s">
        <v>701</v>
      </c>
    </row>
    <row r="31" spans="1:13" s="305" customFormat="1" ht="15" customHeight="1">
      <c r="A31" s="290">
        <v>44678</v>
      </c>
      <c r="B31" s="349" t="s">
        <v>1927</v>
      </c>
      <c r="C31" s="304" t="s">
        <v>6</v>
      </c>
      <c r="D31" s="269">
        <f t="shared" si="10"/>
        <v>547.94520547945206</v>
      </c>
      <c r="E31" s="304">
        <v>365</v>
      </c>
      <c r="F31" s="304">
        <v>361</v>
      </c>
      <c r="G31" s="304">
        <v>358</v>
      </c>
      <c r="H31" s="304">
        <v>354</v>
      </c>
      <c r="I31" s="304">
        <v>370.2</v>
      </c>
      <c r="J31" s="304">
        <v>365</v>
      </c>
      <c r="K31" s="269">
        <f t="shared" ref="K31:K33" si="15">E31-J31</f>
        <v>0</v>
      </c>
      <c r="L31" s="269">
        <f t="shared" si="14"/>
        <v>0</v>
      </c>
      <c r="M31" s="275" t="s">
        <v>70</v>
      </c>
    </row>
    <row r="32" spans="1:13" s="305" customFormat="1" ht="15" customHeight="1">
      <c r="A32" s="290">
        <v>44678</v>
      </c>
      <c r="B32" s="349" t="s">
        <v>1926</v>
      </c>
      <c r="C32" s="304" t="s">
        <v>6</v>
      </c>
      <c r="D32" s="269">
        <f t="shared" si="10"/>
        <v>316.45569620253167</v>
      </c>
      <c r="E32" s="304">
        <v>632</v>
      </c>
      <c r="F32" s="304">
        <v>626</v>
      </c>
      <c r="G32" s="304">
        <v>620</v>
      </c>
      <c r="H32" s="304">
        <v>613</v>
      </c>
      <c r="I32" s="304">
        <v>640.20000000000005</v>
      </c>
      <c r="J32" s="304">
        <v>626</v>
      </c>
      <c r="K32" s="269">
        <f t="shared" si="15"/>
        <v>6</v>
      </c>
      <c r="L32" s="269">
        <f t="shared" si="14"/>
        <v>1898.7341772151899</v>
      </c>
      <c r="M32" s="275" t="s">
        <v>701</v>
      </c>
    </row>
    <row r="33" spans="1:13" s="305" customFormat="1" ht="15" customHeight="1">
      <c r="A33" s="290">
        <v>44678</v>
      </c>
      <c r="B33" s="349" t="s">
        <v>1444</v>
      </c>
      <c r="C33" s="304" t="s">
        <v>6</v>
      </c>
      <c r="D33" s="269">
        <f t="shared" si="10"/>
        <v>250.62656641604011</v>
      </c>
      <c r="E33" s="304">
        <v>798</v>
      </c>
      <c r="F33" s="304">
        <v>792</v>
      </c>
      <c r="G33" s="304">
        <v>785</v>
      </c>
      <c r="H33" s="304">
        <v>777</v>
      </c>
      <c r="I33" s="304">
        <v>806</v>
      </c>
      <c r="J33" s="304">
        <v>794.2</v>
      </c>
      <c r="K33" s="269">
        <f t="shared" si="15"/>
        <v>3.7999999999999545</v>
      </c>
      <c r="L33" s="269">
        <f t="shared" si="14"/>
        <v>952.38095238094104</v>
      </c>
      <c r="M33" s="275" t="s">
        <v>701</v>
      </c>
    </row>
    <row r="34" spans="1:13" s="305" customFormat="1" ht="15" customHeight="1">
      <c r="A34" s="290">
        <v>44677</v>
      </c>
      <c r="B34" s="349" t="s">
        <v>1033</v>
      </c>
      <c r="C34" s="304" t="s">
        <v>8</v>
      </c>
      <c r="D34" s="269">
        <f t="shared" ref="D34:D37" si="16">200000/E34</f>
        <v>224.66861379465288</v>
      </c>
      <c r="E34" s="304">
        <v>890.2</v>
      </c>
      <c r="F34" s="304">
        <v>897</v>
      </c>
      <c r="G34" s="304">
        <v>906</v>
      </c>
      <c r="H34" s="304">
        <v>916</v>
      </c>
      <c r="I34" s="304">
        <v>878</v>
      </c>
      <c r="J34" s="304">
        <v>906</v>
      </c>
      <c r="K34" s="272">
        <f t="shared" ref="K34:K36" si="17">J34-E34</f>
        <v>15.799999999999955</v>
      </c>
      <c r="L34" s="272">
        <f t="shared" ref="L34:L37" si="18">K34*D34</f>
        <v>3549.7640979555053</v>
      </c>
      <c r="M34" s="275" t="s">
        <v>701</v>
      </c>
    </row>
    <row r="35" spans="1:13" s="305" customFormat="1" ht="15" customHeight="1">
      <c r="A35" s="290">
        <v>44677</v>
      </c>
      <c r="B35" s="349" t="s">
        <v>1925</v>
      </c>
      <c r="C35" s="304" t="s">
        <v>8</v>
      </c>
      <c r="D35" s="269">
        <f t="shared" si="16"/>
        <v>266.59557451346308</v>
      </c>
      <c r="E35" s="304">
        <v>750.2</v>
      </c>
      <c r="F35" s="304">
        <v>756</v>
      </c>
      <c r="G35" s="304">
        <v>763</v>
      </c>
      <c r="H35" s="304">
        <v>770</v>
      </c>
      <c r="I35" s="304">
        <v>745</v>
      </c>
      <c r="J35" s="304">
        <v>756</v>
      </c>
      <c r="K35" s="272">
        <f t="shared" si="17"/>
        <v>5.7999999999999545</v>
      </c>
      <c r="L35" s="272">
        <f t="shared" si="18"/>
        <v>1546.2543321780738</v>
      </c>
      <c r="M35" s="275" t="s">
        <v>701</v>
      </c>
    </row>
    <row r="36" spans="1:13" s="305" customFormat="1" ht="15" customHeight="1">
      <c r="A36" s="290">
        <v>44677</v>
      </c>
      <c r="B36" s="349" t="s">
        <v>729</v>
      </c>
      <c r="C36" s="304" t="s">
        <v>8</v>
      </c>
      <c r="D36" s="269">
        <f t="shared" si="16"/>
        <v>251.50905432595573</v>
      </c>
      <c r="E36" s="304">
        <v>795.2</v>
      </c>
      <c r="F36" s="304">
        <v>800</v>
      </c>
      <c r="G36" s="304">
        <v>807</v>
      </c>
      <c r="H36" s="304">
        <v>815</v>
      </c>
      <c r="I36" s="304">
        <v>788</v>
      </c>
      <c r="J36" s="304">
        <v>788</v>
      </c>
      <c r="K36" s="226">
        <f t="shared" si="17"/>
        <v>-7.2000000000000455</v>
      </c>
      <c r="L36" s="226">
        <f t="shared" si="18"/>
        <v>-1810.8651911468928</v>
      </c>
      <c r="M36" s="324" t="s">
        <v>709</v>
      </c>
    </row>
    <row r="37" spans="1:13" s="305" customFormat="1" ht="15" customHeight="1">
      <c r="A37" s="290">
        <v>44677</v>
      </c>
      <c r="B37" s="349" t="s">
        <v>999</v>
      </c>
      <c r="C37" s="304" t="s">
        <v>6</v>
      </c>
      <c r="D37" s="269">
        <f t="shared" si="16"/>
        <v>125.39184952978056</v>
      </c>
      <c r="E37" s="304">
        <v>1595</v>
      </c>
      <c r="F37" s="304">
        <v>1581</v>
      </c>
      <c r="G37" s="304">
        <v>1565</v>
      </c>
      <c r="H37" s="304">
        <v>1550</v>
      </c>
      <c r="I37" s="304">
        <v>1615</v>
      </c>
      <c r="J37" s="304">
        <v>1586.2</v>
      </c>
      <c r="K37" s="269">
        <f t="shared" ref="K37" si="19">E37-J37</f>
        <v>8.7999999999999545</v>
      </c>
      <c r="L37" s="269">
        <f t="shared" si="18"/>
        <v>1103.4482758620632</v>
      </c>
      <c r="M37" s="275" t="s">
        <v>701</v>
      </c>
    </row>
    <row r="38" spans="1:13" s="305" customFormat="1" ht="15" customHeight="1">
      <c r="A38" s="290">
        <v>44676</v>
      </c>
      <c r="B38" s="349" t="s">
        <v>1190</v>
      </c>
      <c r="C38" s="304" t="s">
        <v>6</v>
      </c>
      <c r="D38" s="269">
        <f t="shared" ref="D38:D43" si="20">200000/E38</f>
        <v>273.22404371584702</v>
      </c>
      <c r="E38" s="304">
        <v>732</v>
      </c>
      <c r="F38" s="304">
        <v>726</v>
      </c>
      <c r="G38" s="304">
        <v>720</v>
      </c>
      <c r="H38" s="304">
        <v>714</v>
      </c>
      <c r="I38" s="304">
        <v>740</v>
      </c>
      <c r="J38" s="304">
        <v>726</v>
      </c>
      <c r="K38" s="269">
        <f t="shared" ref="K38:K43" si="21">E38-J38</f>
        <v>6</v>
      </c>
      <c r="L38" s="269">
        <f t="shared" ref="L38:L43" si="22">K38*D38</f>
        <v>1639.344262295082</v>
      </c>
      <c r="M38" s="275" t="s">
        <v>701</v>
      </c>
    </row>
    <row r="39" spans="1:13" s="305" customFormat="1" ht="15" customHeight="1">
      <c r="A39" s="290">
        <v>44676</v>
      </c>
      <c r="B39" s="349" t="s">
        <v>1923</v>
      </c>
      <c r="C39" s="304" t="s">
        <v>6</v>
      </c>
      <c r="D39" s="269">
        <f t="shared" si="20"/>
        <v>769.23076923076928</v>
      </c>
      <c r="E39" s="304">
        <v>260</v>
      </c>
      <c r="F39" s="304">
        <v>257</v>
      </c>
      <c r="G39" s="304">
        <v>254</v>
      </c>
      <c r="H39" s="304">
        <v>250</v>
      </c>
      <c r="I39" s="304">
        <v>265</v>
      </c>
      <c r="J39" s="304">
        <v>257</v>
      </c>
      <c r="K39" s="269">
        <f t="shared" si="21"/>
        <v>3</v>
      </c>
      <c r="L39" s="269">
        <f t="shared" si="22"/>
        <v>2307.6923076923076</v>
      </c>
      <c r="M39" s="275" t="s">
        <v>701</v>
      </c>
    </row>
    <row r="40" spans="1:13" s="305" customFormat="1" ht="15" customHeight="1">
      <c r="A40" s="290">
        <v>44676</v>
      </c>
      <c r="B40" s="349" t="s">
        <v>1924</v>
      </c>
      <c r="C40" s="304" t="s">
        <v>6</v>
      </c>
      <c r="D40" s="269">
        <f t="shared" si="20"/>
        <v>286.12303290414877</v>
      </c>
      <c r="E40" s="304">
        <v>699</v>
      </c>
      <c r="F40" s="304">
        <v>692</v>
      </c>
      <c r="G40" s="304">
        <v>685</v>
      </c>
      <c r="H40" s="304">
        <v>678</v>
      </c>
      <c r="I40" s="304">
        <v>708</v>
      </c>
      <c r="J40" s="304">
        <v>695.25</v>
      </c>
      <c r="K40" s="269">
        <f t="shared" si="21"/>
        <v>3.75</v>
      </c>
      <c r="L40" s="269">
        <f t="shared" si="22"/>
        <v>1072.9613733905578</v>
      </c>
      <c r="M40" s="275" t="s">
        <v>701</v>
      </c>
    </row>
    <row r="41" spans="1:13" s="305" customFormat="1" ht="15" customHeight="1">
      <c r="A41" s="290">
        <v>44676</v>
      </c>
      <c r="B41" s="349" t="s">
        <v>25</v>
      </c>
      <c r="C41" s="304" t="s">
        <v>6</v>
      </c>
      <c r="D41" s="269">
        <f t="shared" si="20"/>
        <v>250.62656641604011</v>
      </c>
      <c r="E41" s="304">
        <v>798</v>
      </c>
      <c r="F41" s="304">
        <v>792</v>
      </c>
      <c r="G41" s="304">
        <v>785</v>
      </c>
      <c r="H41" s="304">
        <v>778</v>
      </c>
      <c r="I41" s="304">
        <v>806</v>
      </c>
      <c r="J41" s="304">
        <v>792</v>
      </c>
      <c r="K41" s="269">
        <f t="shared" si="21"/>
        <v>6</v>
      </c>
      <c r="L41" s="269">
        <f t="shared" si="22"/>
        <v>1503.7593984962407</v>
      </c>
      <c r="M41" s="275" t="s">
        <v>701</v>
      </c>
    </row>
    <row r="42" spans="1:13" s="305" customFormat="1" ht="15" customHeight="1">
      <c r="A42" s="290">
        <v>44676</v>
      </c>
      <c r="B42" s="224" t="s">
        <v>1721</v>
      </c>
      <c r="C42" s="304" t="s">
        <v>6</v>
      </c>
      <c r="D42" s="269">
        <f t="shared" si="20"/>
        <v>210.52631578947367</v>
      </c>
      <c r="E42" s="304">
        <v>950</v>
      </c>
      <c r="F42" s="304">
        <v>943</v>
      </c>
      <c r="G42" s="304">
        <v>935</v>
      </c>
      <c r="H42" s="304">
        <v>926</v>
      </c>
      <c r="I42" s="304">
        <v>960.2</v>
      </c>
      <c r="J42" s="304">
        <v>943</v>
      </c>
      <c r="K42" s="269">
        <f t="shared" si="21"/>
        <v>7</v>
      </c>
      <c r="L42" s="269">
        <f t="shared" si="22"/>
        <v>1473.6842105263156</v>
      </c>
      <c r="M42" s="275" t="s">
        <v>701</v>
      </c>
    </row>
    <row r="43" spans="1:13" s="305" customFormat="1" ht="15" customHeight="1">
      <c r="A43" s="290">
        <v>44676</v>
      </c>
      <c r="B43" s="349" t="s">
        <v>919</v>
      </c>
      <c r="C43" s="304" t="s">
        <v>6</v>
      </c>
      <c r="D43" s="269">
        <f t="shared" si="20"/>
        <v>160.25641025641025</v>
      </c>
      <c r="E43" s="304">
        <v>1248</v>
      </c>
      <c r="F43" s="304">
        <v>1228</v>
      </c>
      <c r="G43" s="304">
        <v>1216</v>
      </c>
      <c r="H43" s="304">
        <v>1262</v>
      </c>
      <c r="I43" s="304">
        <v>1228</v>
      </c>
      <c r="J43" s="304">
        <v>1216</v>
      </c>
      <c r="K43" s="269">
        <f t="shared" si="21"/>
        <v>32</v>
      </c>
      <c r="L43" s="269">
        <f t="shared" si="22"/>
        <v>5128.2051282051279</v>
      </c>
      <c r="M43" s="275" t="s">
        <v>701</v>
      </c>
    </row>
    <row r="44" spans="1:13" s="305" customFormat="1" ht="15" customHeight="1">
      <c r="A44" s="290">
        <v>44673</v>
      </c>
      <c r="B44" s="349" t="s">
        <v>1330</v>
      </c>
      <c r="C44" s="304" t="s">
        <v>8</v>
      </c>
      <c r="D44" s="269">
        <f t="shared" ref="D44:D48" si="23">200000/E44</f>
        <v>732.06442166910688</v>
      </c>
      <c r="E44" s="304">
        <v>273.2</v>
      </c>
      <c r="F44" s="304">
        <v>275</v>
      </c>
      <c r="G44" s="304">
        <v>278</v>
      </c>
      <c r="H44" s="304">
        <v>282</v>
      </c>
      <c r="I44" s="304">
        <v>269.5</v>
      </c>
      <c r="J44" s="304">
        <v>275</v>
      </c>
      <c r="K44" s="272">
        <f t="shared" ref="K44:K46" si="24">J44-E44</f>
        <v>1.8000000000000114</v>
      </c>
      <c r="L44" s="272">
        <f t="shared" ref="L44:L48" si="25">K44*D44</f>
        <v>1317.7159590044007</v>
      </c>
      <c r="M44" s="275" t="s">
        <v>701</v>
      </c>
    </row>
    <row r="45" spans="1:13" s="305" customFormat="1" ht="15" customHeight="1">
      <c r="A45" s="290">
        <v>44673</v>
      </c>
      <c r="B45" s="349" t="s">
        <v>1922</v>
      </c>
      <c r="C45" s="304" t="s">
        <v>6</v>
      </c>
      <c r="D45" s="269">
        <f t="shared" si="23"/>
        <v>374.53183520599254</v>
      </c>
      <c r="E45" s="304">
        <v>534</v>
      </c>
      <c r="F45" s="304">
        <v>530</v>
      </c>
      <c r="G45" s="304">
        <v>525</v>
      </c>
      <c r="H45" s="304">
        <v>520</v>
      </c>
      <c r="I45" s="304">
        <v>539</v>
      </c>
      <c r="J45" s="304">
        <v>539</v>
      </c>
      <c r="K45" s="267">
        <f t="shared" ref="K45" si="26">E45-J45</f>
        <v>-5</v>
      </c>
      <c r="L45" s="267">
        <f t="shared" si="25"/>
        <v>-1872.6591760299627</v>
      </c>
      <c r="M45" s="324" t="s">
        <v>709</v>
      </c>
    </row>
    <row r="46" spans="1:13" s="305" customFormat="1" ht="15" customHeight="1">
      <c r="A46" s="290">
        <v>44673</v>
      </c>
      <c r="B46" s="349" t="s">
        <v>1433</v>
      </c>
      <c r="C46" s="304" t="s">
        <v>8</v>
      </c>
      <c r="D46" s="269">
        <f t="shared" si="23"/>
        <v>228.51919561243145</v>
      </c>
      <c r="E46" s="304">
        <v>875.2</v>
      </c>
      <c r="F46" s="304">
        <v>8820</v>
      </c>
      <c r="G46" s="304">
        <v>890</v>
      </c>
      <c r="H46" s="304">
        <v>898</v>
      </c>
      <c r="I46" s="304">
        <v>865</v>
      </c>
      <c r="J46" s="304">
        <v>882</v>
      </c>
      <c r="K46" s="272">
        <f t="shared" si="24"/>
        <v>6.7999999999999545</v>
      </c>
      <c r="L46" s="272">
        <f t="shared" si="25"/>
        <v>1553.9305301645234</v>
      </c>
      <c r="M46" s="275" t="s">
        <v>701</v>
      </c>
    </row>
    <row r="47" spans="1:13" s="305" customFormat="1" ht="15" customHeight="1">
      <c r="A47" s="290">
        <v>44673</v>
      </c>
      <c r="B47" s="349" t="s">
        <v>1390</v>
      </c>
      <c r="C47" s="304" t="s">
        <v>6</v>
      </c>
      <c r="D47" s="269">
        <f t="shared" si="23"/>
        <v>206.18556701030928</v>
      </c>
      <c r="E47" s="304">
        <v>970</v>
      </c>
      <c r="F47" s="304">
        <v>962</v>
      </c>
      <c r="G47" s="304">
        <v>953</v>
      </c>
      <c r="H47" s="304">
        <v>944</v>
      </c>
      <c r="I47" s="304">
        <v>980.2</v>
      </c>
      <c r="J47" s="304">
        <v>962</v>
      </c>
      <c r="K47" s="269">
        <f t="shared" ref="K47:K48" si="27">E47-J47</f>
        <v>8</v>
      </c>
      <c r="L47" s="269">
        <f t="shared" si="25"/>
        <v>1649.4845360824743</v>
      </c>
      <c r="M47" s="275" t="s">
        <v>701</v>
      </c>
    </row>
    <row r="48" spans="1:13" s="305" customFormat="1" ht="15" customHeight="1">
      <c r="A48" s="290">
        <v>44673</v>
      </c>
      <c r="B48" s="349" t="s">
        <v>814</v>
      </c>
      <c r="C48" s="304" t="s">
        <v>6</v>
      </c>
      <c r="D48" s="269">
        <f t="shared" si="23"/>
        <v>153.84615384615384</v>
      </c>
      <c r="E48" s="304">
        <v>1300</v>
      </c>
      <c r="F48" s="304">
        <v>1290</v>
      </c>
      <c r="G48" s="304">
        <v>1280</v>
      </c>
      <c r="H48" s="304">
        <v>1268</v>
      </c>
      <c r="I48" s="304">
        <v>1312</v>
      </c>
      <c r="J48" s="304">
        <v>1280</v>
      </c>
      <c r="K48" s="269">
        <f t="shared" si="27"/>
        <v>20</v>
      </c>
      <c r="L48" s="269">
        <f t="shared" si="25"/>
        <v>3076.9230769230767</v>
      </c>
      <c r="M48" s="275" t="s">
        <v>701</v>
      </c>
    </row>
    <row r="49" spans="1:13" s="305" customFormat="1" ht="15" customHeight="1">
      <c r="A49" s="290">
        <v>44672</v>
      </c>
      <c r="B49" s="349" t="s">
        <v>1581</v>
      </c>
      <c r="C49" s="304" t="s">
        <v>8</v>
      </c>
      <c r="D49" s="269">
        <f t="shared" ref="D49:D53" si="28">200000/E49</f>
        <v>88.683930471798519</v>
      </c>
      <c r="E49" s="304">
        <v>2255.1999999999998</v>
      </c>
      <c r="F49" s="304">
        <v>2270</v>
      </c>
      <c r="G49" s="304">
        <v>2290</v>
      </c>
      <c r="H49" s="304">
        <v>2310</v>
      </c>
      <c r="I49" s="304">
        <v>2228</v>
      </c>
      <c r="J49" s="304">
        <v>2270</v>
      </c>
      <c r="K49" s="272">
        <f t="shared" ref="K49:K52" si="29">J49-E49</f>
        <v>14.800000000000182</v>
      </c>
      <c r="L49" s="272">
        <f t="shared" ref="L49:L53" si="30">K49*D49</f>
        <v>1312.5221709826342</v>
      </c>
      <c r="M49" s="275" t="s">
        <v>701</v>
      </c>
    </row>
    <row r="50" spans="1:13" s="305" customFormat="1" ht="15" customHeight="1">
      <c r="A50" s="290">
        <v>44672</v>
      </c>
      <c r="B50" s="349" t="s">
        <v>1920</v>
      </c>
      <c r="C50" s="304" t="s">
        <v>8</v>
      </c>
      <c r="D50" s="269">
        <f t="shared" si="28"/>
        <v>351.98873636043646</v>
      </c>
      <c r="E50" s="304">
        <v>568.20000000000005</v>
      </c>
      <c r="F50" s="304">
        <v>573</v>
      </c>
      <c r="G50" s="304">
        <v>579</v>
      </c>
      <c r="H50" s="304">
        <v>585</v>
      </c>
      <c r="I50" s="304">
        <v>561</v>
      </c>
      <c r="J50" s="304">
        <v>573</v>
      </c>
      <c r="K50" s="272">
        <f t="shared" si="29"/>
        <v>4.7999999999999545</v>
      </c>
      <c r="L50" s="272">
        <f t="shared" si="30"/>
        <v>1689.545934530079</v>
      </c>
      <c r="M50" s="275" t="s">
        <v>701</v>
      </c>
    </row>
    <row r="51" spans="1:13" s="305" customFormat="1" ht="15" customHeight="1">
      <c r="A51" s="290">
        <v>44672</v>
      </c>
      <c r="B51" s="349" t="s">
        <v>1279</v>
      </c>
      <c r="C51" s="304" t="s">
        <v>8</v>
      </c>
      <c r="D51" s="269">
        <f t="shared" si="28"/>
        <v>181.78512997636793</v>
      </c>
      <c r="E51" s="304">
        <v>1100.2</v>
      </c>
      <c r="F51" s="304">
        <v>1110</v>
      </c>
      <c r="G51" s="304">
        <v>1120</v>
      </c>
      <c r="H51" s="304">
        <v>1132</v>
      </c>
      <c r="I51" s="304">
        <v>1087</v>
      </c>
      <c r="J51" s="304">
        <v>1100.2</v>
      </c>
      <c r="K51" s="272">
        <f t="shared" ref="K51" si="31">J51-E51</f>
        <v>0</v>
      </c>
      <c r="L51" s="272">
        <f t="shared" ref="L51" si="32">K51*D51</f>
        <v>0</v>
      </c>
      <c r="M51" s="275" t="s">
        <v>70</v>
      </c>
    </row>
    <row r="52" spans="1:13" s="305" customFormat="1" ht="15" customHeight="1">
      <c r="A52" s="290">
        <v>44672</v>
      </c>
      <c r="B52" s="349" t="s">
        <v>1921</v>
      </c>
      <c r="C52" s="304" t="s">
        <v>8</v>
      </c>
      <c r="D52" s="269">
        <f t="shared" si="28"/>
        <v>1534.9194167306216</v>
      </c>
      <c r="E52" s="304">
        <v>130.30000000000001</v>
      </c>
      <c r="F52" s="304">
        <v>132</v>
      </c>
      <c r="G52" s="304">
        <v>135</v>
      </c>
      <c r="H52" s="304">
        <v>138</v>
      </c>
      <c r="I52" s="304">
        <v>127</v>
      </c>
      <c r="J52" s="304">
        <v>132</v>
      </c>
      <c r="K52" s="272">
        <f t="shared" si="29"/>
        <v>1.6999999999999886</v>
      </c>
      <c r="L52" s="272">
        <f t="shared" si="30"/>
        <v>2609.3630084420392</v>
      </c>
      <c r="M52" s="275" t="s">
        <v>701</v>
      </c>
    </row>
    <row r="53" spans="1:13" s="305" customFormat="1" ht="15" customHeight="1">
      <c r="A53" s="290">
        <v>44672</v>
      </c>
      <c r="B53" s="349" t="s">
        <v>1264</v>
      </c>
      <c r="C53" s="304" t="s">
        <v>6</v>
      </c>
      <c r="D53" s="269">
        <f t="shared" si="28"/>
        <v>154.08320493066256</v>
      </c>
      <c r="E53" s="304">
        <v>1298</v>
      </c>
      <c r="F53" s="304">
        <v>1288</v>
      </c>
      <c r="G53" s="304">
        <v>1278</v>
      </c>
      <c r="H53" s="304">
        <v>1265</v>
      </c>
      <c r="I53" s="304">
        <v>1310.2</v>
      </c>
      <c r="J53" s="304">
        <v>1288</v>
      </c>
      <c r="K53" s="269">
        <f t="shared" ref="K53" si="33">E53-J53</f>
        <v>10</v>
      </c>
      <c r="L53" s="269">
        <f t="shared" si="30"/>
        <v>1540.8320493066255</v>
      </c>
      <c r="M53" s="275" t="s">
        <v>701</v>
      </c>
    </row>
    <row r="54" spans="1:13" s="305" customFormat="1" ht="15" customHeight="1">
      <c r="A54" s="290">
        <v>44671</v>
      </c>
      <c r="B54" s="349" t="s">
        <v>1527</v>
      </c>
      <c r="C54" s="304" t="s">
        <v>8</v>
      </c>
      <c r="D54" s="269">
        <f t="shared" ref="D54:D57" si="34">200000/E54</f>
        <v>204.03999183840031</v>
      </c>
      <c r="E54" s="304">
        <v>980.2</v>
      </c>
      <c r="F54" s="304">
        <v>987</v>
      </c>
      <c r="G54" s="304">
        <v>995</v>
      </c>
      <c r="H54" s="304">
        <v>1004</v>
      </c>
      <c r="I54" s="304">
        <v>970</v>
      </c>
      <c r="J54" s="304">
        <v>980.2</v>
      </c>
      <c r="K54" s="272">
        <f t="shared" ref="K54:K57" si="35">J54-E54</f>
        <v>0</v>
      </c>
      <c r="L54" s="272">
        <f t="shared" ref="L54:L57" si="36">K54*D54</f>
        <v>0</v>
      </c>
      <c r="M54" s="275" t="s">
        <v>70</v>
      </c>
    </row>
    <row r="55" spans="1:13" s="305" customFormat="1" ht="15" customHeight="1">
      <c r="A55" s="290">
        <v>44671</v>
      </c>
      <c r="B55" s="349" t="s">
        <v>1362</v>
      </c>
      <c r="C55" s="304" t="s">
        <v>8</v>
      </c>
      <c r="D55" s="269">
        <f t="shared" si="34"/>
        <v>184.80872297172425</v>
      </c>
      <c r="E55" s="305">
        <v>1082.2</v>
      </c>
      <c r="F55" s="305">
        <v>1091</v>
      </c>
      <c r="G55" s="305">
        <v>1102</v>
      </c>
      <c r="H55" s="305">
        <v>1114</v>
      </c>
      <c r="I55" s="305">
        <v>1070</v>
      </c>
      <c r="J55" s="305">
        <v>1091</v>
      </c>
      <c r="K55" s="272">
        <f t="shared" si="35"/>
        <v>8.7999999999999545</v>
      </c>
      <c r="L55" s="272">
        <f t="shared" si="36"/>
        <v>1626.316762151165</v>
      </c>
      <c r="M55" s="275" t="s">
        <v>701</v>
      </c>
    </row>
    <row r="56" spans="1:13" s="305" customFormat="1" ht="15" customHeight="1">
      <c r="A56" s="290">
        <v>44671</v>
      </c>
      <c r="B56" s="349" t="s">
        <v>1919</v>
      </c>
      <c r="C56" s="304" t="s">
        <v>8</v>
      </c>
      <c r="D56" s="269">
        <f t="shared" si="34"/>
        <v>160.61676839061997</v>
      </c>
      <c r="E56" s="304">
        <v>1245.2</v>
      </c>
      <c r="F56" s="304">
        <v>1255</v>
      </c>
      <c r="G56" s="304">
        <v>1266</v>
      </c>
      <c r="H56" s="304">
        <v>1278</v>
      </c>
      <c r="I56" s="304">
        <v>1232</v>
      </c>
      <c r="J56" s="304">
        <v>1253</v>
      </c>
      <c r="K56" s="272">
        <f t="shared" si="35"/>
        <v>7.7999999999999545</v>
      </c>
      <c r="L56" s="272">
        <f t="shared" si="36"/>
        <v>1252.8107934468285</v>
      </c>
      <c r="M56" s="275" t="s">
        <v>701</v>
      </c>
    </row>
    <row r="57" spans="1:13" s="305" customFormat="1" ht="15" customHeight="1">
      <c r="A57" s="290">
        <v>44671</v>
      </c>
      <c r="B57" s="349" t="s">
        <v>513</v>
      </c>
      <c r="C57" s="304" t="s">
        <v>8</v>
      </c>
      <c r="D57" s="269">
        <f t="shared" si="34"/>
        <v>739.37153419593346</v>
      </c>
      <c r="E57" s="304">
        <v>270.5</v>
      </c>
      <c r="F57" s="304">
        <v>273</v>
      </c>
      <c r="G57" s="304">
        <v>276</v>
      </c>
      <c r="H57" s="304">
        <v>279</v>
      </c>
      <c r="I57" s="304">
        <v>267</v>
      </c>
      <c r="J57" s="304">
        <v>272</v>
      </c>
      <c r="K57" s="272">
        <f t="shared" si="35"/>
        <v>1.5</v>
      </c>
      <c r="L57" s="272">
        <f t="shared" si="36"/>
        <v>1109.0573012939003</v>
      </c>
      <c r="M57" s="275" t="s">
        <v>701</v>
      </c>
    </row>
    <row r="58" spans="1:13" s="305" customFormat="1" ht="15" customHeight="1">
      <c r="A58" s="290">
        <v>44670</v>
      </c>
      <c r="B58" s="349" t="s">
        <v>809</v>
      </c>
      <c r="C58" s="304" t="s">
        <v>8</v>
      </c>
      <c r="D58" s="269">
        <f t="shared" ref="D58:D61" si="37">200000/E58</f>
        <v>246.24476729869488</v>
      </c>
      <c r="E58" s="304">
        <v>812.2</v>
      </c>
      <c r="F58" s="304">
        <v>819</v>
      </c>
      <c r="G58" s="304">
        <v>827</v>
      </c>
      <c r="H58" s="304">
        <v>836</v>
      </c>
      <c r="I58" s="304">
        <v>802</v>
      </c>
      <c r="J58" s="304">
        <v>802</v>
      </c>
      <c r="K58" s="226">
        <f t="shared" ref="K58:K61" si="38">J58-E58</f>
        <v>-10.200000000000045</v>
      </c>
      <c r="L58" s="226">
        <f t="shared" ref="L58:L61" si="39">K58*D58</f>
        <v>-2511.6966264466992</v>
      </c>
      <c r="M58" s="324" t="s">
        <v>709</v>
      </c>
    </row>
    <row r="59" spans="1:13" s="305" customFormat="1" ht="15" customHeight="1">
      <c r="A59" s="290">
        <v>44670</v>
      </c>
      <c r="B59" s="349" t="s">
        <v>1918</v>
      </c>
      <c r="C59" s="304" t="s">
        <v>8</v>
      </c>
      <c r="D59" s="269">
        <f t="shared" si="37"/>
        <v>974.65886939571158</v>
      </c>
      <c r="E59" s="304">
        <v>205.2</v>
      </c>
      <c r="F59" s="304">
        <v>208</v>
      </c>
      <c r="G59" s="304">
        <v>212</v>
      </c>
      <c r="H59" s="304">
        <v>216</v>
      </c>
      <c r="I59" s="304">
        <v>200</v>
      </c>
      <c r="J59" s="304">
        <v>208</v>
      </c>
      <c r="K59" s="272">
        <f t="shared" si="38"/>
        <v>2.8000000000000114</v>
      </c>
      <c r="L59" s="272">
        <f t="shared" si="39"/>
        <v>2729.0448343080034</v>
      </c>
      <c r="M59" s="275" t="s">
        <v>701</v>
      </c>
    </row>
    <row r="60" spans="1:13" s="305" customFormat="1" ht="15" customHeight="1">
      <c r="A60" s="290">
        <v>44670</v>
      </c>
      <c r="B60" s="349" t="s">
        <v>1396</v>
      </c>
      <c r="C60" s="304" t="s">
        <v>8</v>
      </c>
      <c r="D60" s="269">
        <f t="shared" si="37"/>
        <v>202.42914979757086</v>
      </c>
      <c r="E60" s="304">
        <v>988</v>
      </c>
      <c r="F60" s="304">
        <v>982</v>
      </c>
      <c r="G60" s="304">
        <v>973</v>
      </c>
      <c r="H60" s="304">
        <v>964</v>
      </c>
      <c r="I60" s="304">
        <v>1000</v>
      </c>
      <c r="J60" s="304">
        <v>988</v>
      </c>
      <c r="K60" s="272">
        <f t="shared" si="38"/>
        <v>0</v>
      </c>
      <c r="L60" s="272">
        <f t="shared" si="39"/>
        <v>0</v>
      </c>
      <c r="M60" s="275" t="s">
        <v>70</v>
      </c>
    </row>
    <row r="61" spans="1:13" s="305" customFormat="1" ht="15" customHeight="1">
      <c r="A61" s="290">
        <v>44670</v>
      </c>
      <c r="B61" s="349" t="s">
        <v>1710</v>
      </c>
      <c r="C61" s="304" t="s">
        <v>6</v>
      </c>
      <c r="D61" s="269">
        <f t="shared" si="37"/>
        <v>147.57969303423849</v>
      </c>
      <c r="E61" s="304">
        <v>1355.2</v>
      </c>
      <c r="F61" s="304">
        <v>1364</v>
      </c>
      <c r="G61" s="304">
        <v>1375</v>
      </c>
      <c r="H61" s="304">
        <v>1388</v>
      </c>
      <c r="I61" s="304">
        <v>1340</v>
      </c>
      <c r="J61" s="304">
        <v>1364</v>
      </c>
      <c r="K61" s="272">
        <f t="shared" si="38"/>
        <v>8.7999999999999545</v>
      </c>
      <c r="L61" s="272">
        <f t="shared" si="39"/>
        <v>1298.701298701292</v>
      </c>
      <c r="M61" s="275" t="s">
        <v>701</v>
      </c>
    </row>
    <row r="62" spans="1:13" s="305" customFormat="1" ht="15" customHeight="1">
      <c r="A62" s="290">
        <v>44669</v>
      </c>
      <c r="B62" s="349" t="s">
        <v>378</v>
      </c>
      <c r="C62" s="304" t="s">
        <v>6</v>
      </c>
      <c r="D62" s="269">
        <f t="shared" ref="D62:D67" si="40">200000/E62</f>
        <v>299.85007496251876</v>
      </c>
      <c r="E62" s="304">
        <v>667</v>
      </c>
      <c r="F62" s="304">
        <v>661</v>
      </c>
      <c r="G62" s="304">
        <v>655</v>
      </c>
      <c r="H62" s="304">
        <v>648</v>
      </c>
      <c r="I62" s="304">
        <v>675</v>
      </c>
      <c r="J62" s="304">
        <v>667</v>
      </c>
      <c r="K62" s="269">
        <f t="shared" ref="K62:K63" si="41">E62-J62</f>
        <v>0</v>
      </c>
      <c r="L62" s="269">
        <f t="shared" ref="L62:L63" si="42">K62*D62</f>
        <v>0</v>
      </c>
      <c r="M62" s="275" t="s">
        <v>70</v>
      </c>
    </row>
    <row r="63" spans="1:13" s="305" customFormat="1" ht="15" customHeight="1">
      <c r="A63" s="290">
        <v>44669</v>
      </c>
      <c r="B63" s="349" t="s">
        <v>1872</v>
      </c>
      <c r="C63" s="304" t="s">
        <v>6</v>
      </c>
      <c r="D63" s="269">
        <f t="shared" si="40"/>
        <v>300.30030030030031</v>
      </c>
      <c r="E63" s="304">
        <v>666</v>
      </c>
      <c r="F63" s="304">
        <v>660</v>
      </c>
      <c r="G63" s="304">
        <v>654</v>
      </c>
      <c r="H63" s="304">
        <v>647</v>
      </c>
      <c r="I63" s="304">
        <v>674</v>
      </c>
      <c r="J63" s="304">
        <v>660</v>
      </c>
      <c r="K63" s="269">
        <f t="shared" si="41"/>
        <v>6</v>
      </c>
      <c r="L63" s="269">
        <f t="shared" si="42"/>
        <v>1801.801801801802</v>
      </c>
      <c r="M63" s="275" t="s">
        <v>701</v>
      </c>
    </row>
    <row r="64" spans="1:13" s="305" customFormat="1" ht="15" customHeight="1">
      <c r="A64" s="290">
        <v>44669</v>
      </c>
      <c r="B64" s="349" t="s">
        <v>1917</v>
      </c>
      <c r="C64" s="304" t="s">
        <v>8</v>
      </c>
      <c r="D64" s="269">
        <f t="shared" si="40"/>
        <v>170.91095539224062</v>
      </c>
      <c r="E64" s="304">
        <v>1170.2</v>
      </c>
      <c r="F64" s="304">
        <v>1180</v>
      </c>
      <c r="G64" s="304">
        <v>1190</v>
      </c>
      <c r="H64" s="304">
        <v>1200</v>
      </c>
      <c r="I64" s="304">
        <v>1157</v>
      </c>
      <c r="J64" s="304">
        <v>1180</v>
      </c>
      <c r="K64" s="272">
        <f t="shared" ref="K64" si="43">J64-E64</f>
        <v>9.7999999999999545</v>
      </c>
      <c r="L64" s="272">
        <f t="shared" ref="L64:L65" si="44">K64*D64</f>
        <v>1674.9273628439503</v>
      </c>
      <c r="M64" s="275" t="s">
        <v>701</v>
      </c>
    </row>
    <row r="65" spans="1:13" s="305" customFormat="1" ht="15" customHeight="1">
      <c r="A65" s="290">
        <v>44669</v>
      </c>
      <c r="B65" s="349" t="s">
        <v>1257</v>
      </c>
      <c r="C65" s="304" t="s">
        <v>6</v>
      </c>
      <c r="D65" s="269">
        <f t="shared" si="40"/>
        <v>157.72870662460568</v>
      </c>
      <c r="E65" s="304">
        <v>1268</v>
      </c>
      <c r="F65" s="304">
        <v>1258</v>
      </c>
      <c r="G65" s="304">
        <v>1246</v>
      </c>
      <c r="H65" s="304">
        <v>1235</v>
      </c>
      <c r="I65" s="304">
        <v>1280.2</v>
      </c>
      <c r="J65" s="304">
        <v>1246</v>
      </c>
      <c r="K65" s="269">
        <f t="shared" ref="K65" si="45">E65-J65</f>
        <v>22</v>
      </c>
      <c r="L65" s="269">
        <f t="shared" si="44"/>
        <v>3470.0315457413249</v>
      </c>
      <c r="M65" s="275" t="s">
        <v>701</v>
      </c>
    </row>
    <row r="66" spans="1:13" s="305" customFormat="1" ht="15" customHeight="1">
      <c r="A66" s="290">
        <v>44669</v>
      </c>
      <c r="B66" s="349" t="s">
        <v>980</v>
      </c>
      <c r="C66" s="304" t="s">
        <v>8</v>
      </c>
      <c r="D66" s="269">
        <f t="shared" si="40"/>
        <v>155.01472639900791</v>
      </c>
      <c r="E66" s="304">
        <v>1290.2</v>
      </c>
      <c r="F66" s="304">
        <v>1300</v>
      </c>
      <c r="G66" s="304">
        <v>1311</v>
      </c>
      <c r="H66" s="304">
        <v>1324</v>
      </c>
      <c r="I66" s="304">
        <v>1277</v>
      </c>
      <c r="J66" s="304">
        <v>1296.75</v>
      </c>
      <c r="K66" s="272">
        <f t="shared" ref="K66" si="46">J66-E66</f>
        <v>6.5499999999999545</v>
      </c>
      <c r="L66" s="272">
        <f t="shared" ref="L66:L67" si="47">K66*D66</f>
        <v>1015.3464579134948</v>
      </c>
      <c r="M66" s="275" t="s">
        <v>701</v>
      </c>
    </row>
    <row r="67" spans="1:13" s="305" customFormat="1" ht="15" customHeight="1">
      <c r="A67" s="290">
        <v>44669</v>
      </c>
      <c r="B67" s="224" t="s">
        <v>908</v>
      </c>
      <c r="C67" s="304" t="s">
        <v>6</v>
      </c>
      <c r="D67" s="269">
        <f t="shared" si="40"/>
        <v>206.18556701030928</v>
      </c>
      <c r="E67" s="304">
        <v>970</v>
      </c>
      <c r="F67" s="304">
        <v>962</v>
      </c>
      <c r="G67" s="304">
        <v>954</v>
      </c>
      <c r="H67" s="304">
        <v>945</v>
      </c>
      <c r="I67" s="304">
        <v>980.2</v>
      </c>
      <c r="J67" s="304">
        <v>980.2</v>
      </c>
      <c r="K67" s="267">
        <f t="shared" ref="K67" si="48">E67-J67</f>
        <v>-10.200000000000045</v>
      </c>
      <c r="L67" s="267">
        <f t="shared" si="47"/>
        <v>-2103.0927835051639</v>
      </c>
      <c r="M67" s="324" t="s">
        <v>709</v>
      </c>
    </row>
    <row r="68" spans="1:13" s="305" customFormat="1" ht="15" customHeight="1">
      <c r="A68" s="290">
        <v>44664</v>
      </c>
      <c r="B68" s="349" t="s">
        <v>809</v>
      </c>
      <c r="C68" s="304" t="s">
        <v>6</v>
      </c>
      <c r="D68" s="269">
        <f t="shared" ref="D68:D71" si="49">200000/E68</f>
        <v>251.57232704402514</v>
      </c>
      <c r="E68" s="304">
        <v>795</v>
      </c>
      <c r="F68" s="304">
        <v>790</v>
      </c>
      <c r="G68" s="304">
        <v>784</v>
      </c>
      <c r="H68" s="304">
        <v>778</v>
      </c>
      <c r="I68" s="304">
        <v>802</v>
      </c>
      <c r="J68" s="304">
        <v>791</v>
      </c>
      <c r="K68" s="269">
        <f t="shared" ref="K68:K70" si="50">E68-J68</f>
        <v>4</v>
      </c>
      <c r="L68" s="269">
        <f t="shared" ref="L68:L70" si="51">K68*D68</f>
        <v>1006.2893081761006</v>
      </c>
      <c r="M68" s="275" t="s">
        <v>701</v>
      </c>
    </row>
    <row r="69" spans="1:13" s="305" customFormat="1" ht="15" customHeight="1">
      <c r="A69" s="290">
        <v>44664</v>
      </c>
      <c r="B69" s="349" t="s">
        <v>1397</v>
      </c>
      <c r="C69" s="304" t="s">
        <v>6</v>
      </c>
      <c r="D69" s="269">
        <f t="shared" si="49"/>
        <v>151.74506828528072</v>
      </c>
      <c r="E69" s="304">
        <v>1318</v>
      </c>
      <c r="F69" s="304">
        <v>1307</v>
      </c>
      <c r="G69" s="304">
        <v>1295</v>
      </c>
      <c r="H69" s="304">
        <v>1280</v>
      </c>
      <c r="I69" s="304">
        <v>1332</v>
      </c>
      <c r="J69" s="304">
        <v>1318</v>
      </c>
      <c r="K69" s="269">
        <f t="shared" si="50"/>
        <v>0</v>
      </c>
      <c r="L69" s="269">
        <f t="shared" si="51"/>
        <v>0</v>
      </c>
      <c r="M69" s="275" t="s">
        <v>70</v>
      </c>
    </row>
    <row r="70" spans="1:13" s="305" customFormat="1" ht="15" customHeight="1">
      <c r="A70" s="290">
        <v>44664</v>
      </c>
      <c r="B70" s="305" t="s">
        <v>1361</v>
      </c>
      <c r="C70" s="304" t="s">
        <v>6</v>
      </c>
      <c r="D70" s="269">
        <f t="shared" si="49"/>
        <v>154.44015444015443</v>
      </c>
      <c r="E70" s="304">
        <v>1295</v>
      </c>
      <c r="F70" s="304">
        <v>1285</v>
      </c>
      <c r="G70" s="304">
        <v>1275</v>
      </c>
      <c r="H70" s="304">
        <v>1262</v>
      </c>
      <c r="I70" s="304">
        <v>1308</v>
      </c>
      <c r="J70" s="304">
        <v>1308</v>
      </c>
      <c r="K70" s="267">
        <f t="shared" si="50"/>
        <v>-13</v>
      </c>
      <c r="L70" s="267">
        <f t="shared" si="51"/>
        <v>-2007.7220077220077</v>
      </c>
      <c r="M70" s="324" t="s">
        <v>709</v>
      </c>
    </row>
    <row r="71" spans="1:13" s="305" customFormat="1" ht="15" customHeight="1">
      <c r="A71" s="290">
        <v>44664</v>
      </c>
      <c r="B71" s="349" t="s">
        <v>856</v>
      </c>
      <c r="C71" s="304" t="s">
        <v>8</v>
      </c>
      <c r="D71" s="269">
        <f t="shared" si="49"/>
        <v>216.87269572760789</v>
      </c>
      <c r="E71" s="304">
        <v>922.2</v>
      </c>
      <c r="F71" s="304">
        <v>930</v>
      </c>
      <c r="G71" s="304">
        <v>938</v>
      </c>
      <c r="H71" s="304">
        <v>947</v>
      </c>
      <c r="I71" s="304">
        <v>910</v>
      </c>
      <c r="J71" s="304">
        <v>938</v>
      </c>
      <c r="K71" s="272">
        <f t="shared" ref="K71" si="52">J71-E71</f>
        <v>15.799999999999955</v>
      </c>
      <c r="L71" s="272">
        <f t="shared" ref="L71" si="53">K71*D71</f>
        <v>3426.5885924961949</v>
      </c>
      <c r="M71" s="275" t="s">
        <v>701</v>
      </c>
    </row>
    <row r="72" spans="1:13" s="305" customFormat="1" ht="15" customHeight="1">
      <c r="A72" s="290">
        <v>44663</v>
      </c>
      <c r="B72" s="349" t="s">
        <v>980</v>
      </c>
      <c r="C72" s="304" t="s">
        <v>6</v>
      </c>
      <c r="D72" s="269">
        <f t="shared" ref="D72:D75" si="54">200000/E72</f>
        <v>159.48963317384371</v>
      </c>
      <c r="E72" s="304">
        <v>1254</v>
      </c>
      <c r="F72" s="304">
        <v>1245</v>
      </c>
      <c r="G72" s="304">
        <v>1235</v>
      </c>
      <c r="H72" s="304">
        <v>1222</v>
      </c>
      <c r="I72" s="304">
        <v>1268</v>
      </c>
      <c r="J72" s="304">
        <v>1254</v>
      </c>
      <c r="K72" s="269">
        <f t="shared" ref="K72:K75" si="55">E72-J72</f>
        <v>0</v>
      </c>
      <c r="L72" s="269">
        <f t="shared" ref="L72:L75" si="56">K72*D72</f>
        <v>0</v>
      </c>
      <c r="M72" s="275" t="s">
        <v>70</v>
      </c>
    </row>
    <row r="73" spans="1:13" s="305" customFormat="1" ht="15" customHeight="1">
      <c r="A73" s="290">
        <v>44663</v>
      </c>
      <c r="B73" s="349" t="s">
        <v>1574</v>
      </c>
      <c r="C73" s="304" t="s">
        <v>6</v>
      </c>
      <c r="D73" s="269">
        <f t="shared" si="54"/>
        <v>48.959608323133416</v>
      </c>
      <c r="E73" s="304">
        <v>4085</v>
      </c>
      <c r="F73" s="304">
        <v>4055</v>
      </c>
      <c r="G73" s="304">
        <v>4025</v>
      </c>
      <c r="H73" s="304">
        <v>3980</v>
      </c>
      <c r="I73" s="304">
        <v>4105</v>
      </c>
      <c r="J73" s="304">
        <v>4085</v>
      </c>
      <c r="K73" s="269">
        <f t="shared" si="55"/>
        <v>0</v>
      </c>
      <c r="L73" s="269">
        <f t="shared" si="56"/>
        <v>0</v>
      </c>
      <c r="M73" s="275" t="s">
        <v>70</v>
      </c>
    </row>
    <row r="74" spans="1:13" s="305" customFormat="1" ht="15" customHeight="1">
      <c r="A74" s="290">
        <v>44663</v>
      </c>
      <c r="B74" s="349" t="s">
        <v>1438</v>
      </c>
      <c r="C74" s="304" t="s">
        <v>6</v>
      </c>
      <c r="D74" s="269">
        <f t="shared" si="54"/>
        <v>205.12820512820514</v>
      </c>
      <c r="E74" s="304">
        <v>975</v>
      </c>
      <c r="F74" s="304">
        <v>970</v>
      </c>
      <c r="G74" s="304">
        <v>963</v>
      </c>
      <c r="H74" s="304">
        <v>955</v>
      </c>
      <c r="I74" s="304">
        <v>985</v>
      </c>
      <c r="J74" s="304">
        <v>970</v>
      </c>
      <c r="K74" s="269">
        <f t="shared" si="55"/>
        <v>5</v>
      </c>
      <c r="L74" s="269">
        <f t="shared" si="56"/>
        <v>1025.6410256410256</v>
      </c>
      <c r="M74" s="275" t="s">
        <v>701</v>
      </c>
    </row>
    <row r="75" spans="1:13" s="305" customFormat="1" ht="15" customHeight="1">
      <c r="A75" s="290">
        <v>44663</v>
      </c>
      <c r="B75" s="349" t="s">
        <v>1397</v>
      </c>
      <c r="C75" s="304" t="s">
        <v>6</v>
      </c>
      <c r="D75" s="269">
        <f t="shared" si="54"/>
        <v>148.14814814814815</v>
      </c>
      <c r="E75" s="304">
        <v>1350</v>
      </c>
      <c r="F75" s="304">
        <v>1340</v>
      </c>
      <c r="G75" s="304">
        <v>1330</v>
      </c>
      <c r="H75" s="304">
        <v>1318</v>
      </c>
      <c r="I75" s="304">
        <v>1365</v>
      </c>
      <c r="J75" s="304">
        <v>1318</v>
      </c>
      <c r="K75" s="269">
        <f t="shared" si="55"/>
        <v>32</v>
      </c>
      <c r="L75" s="269">
        <f t="shared" si="56"/>
        <v>4740.7407407407409</v>
      </c>
      <c r="M75" s="275" t="s">
        <v>701</v>
      </c>
    </row>
    <row r="76" spans="1:13" s="305" customFormat="1" ht="15" customHeight="1">
      <c r="A76" s="290">
        <v>44662</v>
      </c>
      <c r="B76" s="349" t="s">
        <v>1456</v>
      </c>
      <c r="C76" s="304" t="s">
        <v>8</v>
      </c>
      <c r="D76" s="269">
        <f t="shared" ref="D76:D79" si="57">200000/E76</f>
        <v>243.24981756263682</v>
      </c>
      <c r="E76" s="304">
        <v>822.2</v>
      </c>
      <c r="F76" s="304">
        <v>830</v>
      </c>
      <c r="G76" s="304">
        <v>838</v>
      </c>
      <c r="H76" s="304">
        <v>847</v>
      </c>
      <c r="I76" s="304">
        <v>810</v>
      </c>
      <c r="J76" s="304">
        <v>822.2</v>
      </c>
      <c r="K76" s="272">
        <f t="shared" ref="K76:K79" si="58">J76-E76</f>
        <v>0</v>
      </c>
      <c r="L76" s="272">
        <f t="shared" ref="L76:L79" si="59">K76*D76</f>
        <v>0</v>
      </c>
      <c r="M76" s="275" t="s">
        <v>701</v>
      </c>
    </row>
    <row r="77" spans="1:13" s="305" customFormat="1" ht="15" customHeight="1">
      <c r="A77" s="290">
        <v>44662</v>
      </c>
      <c r="B77" s="349" t="s">
        <v>1872</v>
      </c>
      <c r="C77" s="304" t="s">
        <v>8</v>
      </c>
      <c r="D77" s="269">
        <f t="shared" si="57"/>
        <v>312.40237425804435</v>
      </c>
      <c r="E77" s="304">
        <v>640.20000000000005</v>
      </c>
      <c r="F77" s="304">
        <v>646</v>
      </c>
      <c r="G77" s="304">
        <v>652</v>
      </c>
      <c r="H77" s="304">
        <v>659</v>
      </c>
      <c r="I77" s="304">
        <v>633</v>
      </c>
      <c r="J77" s="304">
        <v>652</v>
      </c>
      <c r="K77" s="272">
        <f t="shared" si="58"/>
        <v>11.799999999999955</v>
      </c>
      <c r="L77" s="272">
        <f t="shared" si="59"/>
        <v>3686.3480162449091</v>
      </c>
      <c r="M77" s="275" t="s">
        <v>701</v>
      </c>
    </row>
    <row r="78" spans="1:13" s="305" customFormat="1" ht="15" customHeight="1">
      <c r="A78" s="290">
        <v>44662</v>
      </c>
      <c r="B78" s="349" t="s">
        <v>814</v>
      </c>
      <c r="C78" s="304" t="s">
        <v>8</v>
      </c>
      <c r="D78" s="269">
        <f t="shared" si="57"/>
        <v>144.66546112115734</v>
      </c>
      <c r="E78" s="304">
        <v>1382.5</v>
      </c>
      <c r="F78" s="304">
        <v>1392</v>
      </c>
      <c r="G78" s="304">
        <v>1404</v>
      </c>
      <c r="H78" s="304">
        <v>1420</v>
      </c>
      <c r="I78" s="304">
        <v>1368</v>
      </c>
      <c r="J78" s="304">
        <v>1368</v>
      </c>
      <c r="K78" s="226">
        <f t="shared" si="58"/>
        <v>-14.5</v>
      </c>
      <c r="L78" s="226">
        <f t="shared" si="59"/>
        <v>-2097.6491862567814</v>
      </c>
      <c r="M78" s="324" t="s">
        <v>709</v>
      </c>
    </row>
    <row r="79" spans="1:13" s="305" customFormat="1" ht="15" customHeight="1">
      <c r="A79" s="290">
        <v>44662</v>
      </c>
      <c r="B79" s="349" t="s">
        <v>1438</v>
      </c>
      <c r="C79" s="304" t="s">
        <v>8</v>
      </c>
      <c r="D79" s="269">
        <f t="shared" si="57"/>
        <v>200.96463022508038</v>
      </c>
      <c r="E79" s="304">
        <v>995.2</v>
      </c>
      <c r="F79" s="304">
        <v>1003</v>
      </c>
      <c r="G79" s="304">
        <v>1015</v>
      </c>
      <c r="H79" s="304">
        <v>1026</v>
      </c>
      <c r="I79" s="304">
        <v>982</v>
      </c>
      <c r="J79" s="304">
        <v>995.2</v>
      </c>
      <c r="K79" s="272">
        <f t="shared" si="58"/>
        <v>0</v>
      </c>
      <c r="L79" s="272">
        <f t="shared" si="59"/>
        <v>0</v>
      </c>
      <c r="M79" s="275" t="s">
        <v>70</v>
      </c>
    </row>
    <row r="80" spans="1:13" s="305" customFormat="1" ht="15" customHeight="1">
      <c r="A80" s="290">
        <v>44659</v>
      </c>
      <c r="B80" s="349" t="s">
        <v>1266</v>
      </c>
      <c r="C80" s="304" t="s">
        <v>8</v>
      </c>
      <c r="D80" s="269">
        <f t="shared" ref="D80:D85" si="60">200000/E80</f>
        <v>204.03999183840031</v>
      </c>
      <c r="E80" s="304">
        <v>980.2</v>
      </c>
      <c r="F80" s="304">
        <v>987</v>
      </c>
      <c r="G80" s="304">
        <v>995</v>
      </c>
      <c r="H80" s="304">
        <v>1005</v>
      </c>
      <c r="I80" s="304">
        <v>970</v>
      </c>
      <c r="J80" s="304">
        <v>987</v>
      </c>
      <c r="K80" s="272">
        <f t="shared" ref="K80:K85" si="61">J80-E80</f>
        <v>6.7999999999999545</v>
      </c>
      <c r="L80" s="272">
        <f t="shared" ref="L80:L85" si="62">K80*D80</f>
        <v>1387.4719445011128</v>
      </c>
      <c r="M80" s="275" t="s">
        <v>701</v>
      </c>
    </row>
    <row r="81" spans="1:13" s="305" customFormat="1" ht="15" customHeight="1">
      <c r="A81" s="290">
        <v>44659</v>
      </c>
      <c r="B81" s="349" t="s">
        <v>1343</v>
      </c>
      <c r="C81" s="304" t="s">
        <v>8</v>
      </c>
      <c r="D81" s="269">
        <f t="shared" si="60"/>
        <v>176.95983011856308</v>
      </c>
      <c r="E81" s="305">
        <v>1130.2</v>
      </c>
      <c r="F81" s="304">
        <v>1140</v>
      </c>
      <c r="G81" s="304">
        <v>1150</v>
      </c>
      <c r="H81" s="304">
        <v>1162</v>
      </c>
      <c r="I81" s="304">
        <v>1117</v>
      </c>
      <c r="J81" s="304">
        <v>1162</v>
      </c>
      <c r="K81" s="272">
        <f t="shared" si="61"/>
        <v>31.799999999999955</v>
      </c>
      <c r="L81" s="272">
        <f t="shared" si="62"/>
        <v>5627.3225977702978</v>
      </c>
      <c r="M81" s="275" t="s">
        <v>701</v>
      </c>
    </row>
    <row r="82" spans="1:13" s="305" customFormat="1" ht="15" customHeight="1">
      <c r="A82" s="290">
        <v>44659</v>
      </c>
      <c r="B82" s="349" t="s">
        <v>491</v>
      </c>
      <c r="C82" s="304" t="s">
        <v>8</v>
      </c>
      <c r="D82" s="269">
        <f t="shared" si="60"/>
        <v>377.21614485099957</v>
      </c>
      <c r="E82" s="304">
        <v>530.20000000000005</v>
      </c>
      <c r="F82" s="304">
        <v>535</v>
      </c>
      <c r="G82" s="304">
        <v>540</v>
      </c>
      <c r="H82" s="304">
        <v>546</v>
      </c>
      <c r="I82" s="304">
        <v>524</v>
      </c>
      <c r="J82" s="304">
        <v>530.20000000000005</v>
      </c>
      <c r="K82" s="272">
        <f t="shared" si="61"/>
        <v>0</v>
      </c>
      <c r="L82" s="272">
        <f t="shared" si="62"/>
        <v>0</v>
      </c>
      <c r="M82" s="275" t="s">
        <v>70</v>
      </c>
    </row>
    <row r="83" spans="1:13" s="305" customFormat="1" ht="15" customHeight="1">
      <c r="A83" s="290">
        <v>44659</v>
      </c>
      <c r="B83" s="349" t="s">
        <v>1429</v>
      </c>
      <c r="C83" s="304" t="s">
        <v>8</v>
      </c>
      <c r="D83" s="269">
        <f t="shared" si="60"/>
        <v>280.03360403248388</v>
      </c>
      <c r="E83" s="304">
        <v>714.2</v>
      </c>
      <c r="F83" s="304">
        <v>720</v>
      </c>
      <c r="G83" s="304">
        <v>727</v>
      </c>
      <c r="H83" s="304">
        <v>735</v>
      </c>
      <c r="I83" s="304">
        <v>705</v>
      </c>
      <c r="J83" s="304">
        <v>720</v>
      </c>
      <c r="K83" s="272">
        <f t="shared" si="61"/>
        <v>5.7999999999999545</v>
      </c>
      <c r="L83" s="272">
        <f t="shared" si="62"/>
        <v>1624.1949033883939</v>
      </c>
      <c r="M83" s="275" t="s">
        <v>701</v>
      </c>
    </row>
    <row r="84" spans="1:13" s="305" customFormat="1" ht="15" customHeight="1">
      <c r="A84" s="290">
        <v>44659</v>
      </c>
      <c r="B84" s="349" t="s">
        <v>884</v>
      </c>
      <c r="C84" s="304" t="s">
        <v>6</v>
      </c>
      <c r="D84" s="269">
        <f t="shared" si="60"/>
        <v>155.03875968992247</v>
      </c>
      <c r="E84" s="304">
        <v>1290</v>
      </c>
      <c r="F84" s="304">
        <v>1280</v>
      </c>
      <c r="G84" s="304">
        <v>1270</v>
      </c>
      <c r="H84" s="304">
        <v>1257</v>
      </c>
      <c r="I84" s="304">
        <v>1302</v>
      </c>
      <c r="J84" s="304">
        <v>1270</v>
      </c>
      <c r="K84" s="269">
        <f t="shared" ref="K84" si="63">E84-J84</f>
        <v>20</v>
      </c>
      <c r="L84" s="269">
        <f t="shared" si="62"/>
        <v>3100.7751937984494</v>
      </c>
      <c r="M84" s="275" t="s">
        <v>701</v>
      </c>
    </row>
    <row r="85" spans="1:13" s="305" customFormat="1" ht="15" customHeight="1">
      <c r="A85" s="290">
        <v>44659</v>
      </c>
      <c r="B85" s="349" t="s">
        <v>149</v>
      </c>
      <c r="C85" s="304" t="s">
        <v>8</v>
      </c>
      <c r="D85" s="269">
        <f t="shared" si="60"/>
        <v>246.24476729869488</v>
      </c>
      <c r="E85" s="304">
        <v>812.2</v>
      </c>
      <c r="F85" s="304">
        <v>820</v>
      </c>
      <c r="G85" s="304">
        <v>828</v>
      </c>
      <c r="H85" s="304">
        <v>837</v>
      </c>
      <c r="I85" s="304">
        <v>800</v>
      </c>
      <c r="J85" s="304">
        <v>819.5</v>
      </c>
      <c r="K85" s="272">
        <f t="shared" si="61"/>
        <v>7.2999999999999545</v>
      </c>
      <c r="L85" s="272">
        <f t="shared" si="62"/>
        <v>1797.5868012804615</v>
      </c>
      <c r="M85" s="275" t="s">
        <v>701</v>
      </c>
    </row>
    <row r="86" spans="1:13" s="305" customFormat="1" ht="15" customHeight="1">
      <c r="A86" s="290">
        <v>44658</v>
      </c>
      <c r="B86" s="349" t="s">
        <v>378</v>
      </c>
      <c r="C86" s="304" t="s">
        <v>6</v>
      </c>
      <c r="D86" s="269">
        <f t="shared" ref="D86:D89" si="64">200000/E86</f>
        <v>286.53295128939828</v>
      </c>
      <c r="E86" s="304">
        <v>698</v>
      </c>
      <c r="F86" s="304">
        <v>692</v>
      </c>
      <c r="G86" s="304">
        <v>685</v>
      </c>
      <c r="H86" s="304">
        <v>678</v>
      </c>
      <c r="I86" s="304">
        <v>705.2</v>
      </c>
      <c r="J86" s="304">
        <v>698</v>
      </c>
      <c r="K86" s="269">
        <f t="shared" ref="K86" si="65">E86-J86</f>
        <v>0</v>
      </c>
      <c r="L86" s="269">
        <f t="shared" ref="L86" si="66">K86*D86</f>
        <v>0</v>
      </c>
      <c r="M86" s="275" t="s">
        <v>70</v>
      </c>
    </row>
    <row r="87" spans="1:13" s="305" customFormat="1" ht="15" customHeight="1">
      <c r="A87" s="290">
        <v>44658</v>
      </c>
      <c r="B87" s="349" t="s">
        <v>1390</v>
      </c>
      <c r="C87" s="304" t="s">
        <v>8</v>
      </c>
      <c r="D87" s="269">
        <f t="shared" si="64"/>
        <v>204.03999183840031</v>
      </c>
      <c r="E87" s="304">
        <v>980.2</v>
      </c>
      <c r="F87" s="304">
        <v>987</v>
      </c>
      <c r="G87" s="304">
        <v>995</v>
      </c>
      <c r="H87" s="304">
        <v>1004</v>
      </c>
      <c r="I87" s="304">
        <v>970</v>
      </c>
      <c r="J87" s="304">
        <v>987</v>
      </c>
      <c r="K87" s="272">
        <f t="shared" ref="K87:K89" si="67">J87-E87</f>
        <v>6.7999999999999545</v>
      </c>
      <c r="L87" s="272">
        <f t="shared" ref="L87:L89" si="68">K87*D87</f>
        <v>1387.4719445011128</v>
      </c>
      <c r="M87" s="275" t="s">
        <v>701</v>
      </c>
    </row>
    <row r="88" spans="1:13" s="305" customFormat="1" ht="15" customHeight="1">
      <c r="A88" s="290">
        <v>44658</v>
      </c>
      <c r="B88" s="349" t="s">
        <v>1916</v>
      </c>
      <c r="C88" s="304" t="s">
        <v>8</v>
      </c>
      <c r="D88" s="269">
        <f t="shared" si="64"/>
        <v>880.28169014084506</v>
      </c>
      <c r="E88" s="304">
        <v>227.2</v>
      </c>
      <c r="F88" s="304">
        <v>230</v>
      </c>
      <c r="G88" s="304">
        <v>233</v>
      </c>
      <c r="H88" s="304">
        <v>236</v>
      </c>
      <c r="I88" s="304">
        <v>223</v>
      </c>
      <c r="J88" s="304">
        <v>228.9</v>
      </c>
      <c r="K88" s="272">
        <f t="shared" si="67"/>
        <v>1.7000000000000171</v>
      </c>
      <c r="L88" s="272">
        <f t="shared" si="68"/>
        <v>1496.4788732394516</v>
      </c>
      <c r="M88" s="275" t="s">
        <v>701</v>
      </c>
    </row>
    <row r="89" spans="1:13" s="305" customFormat="1" ht="15" customHeight="1">
      <c r="A89" s="290">
        <v>44658</v>
      </c>
      <c r="B89" s="349" t="s">
        <v>1018</v>
      </c>
      <c r="C89" s="304" t="s">
        <v>8</v>
      </c>
      <c r="D89" s="269">
        <f t="shared" si="64"/>
        <v>149.23145799134457</v>
      </c>
      <c r="E89" s="304">
        <v>1340.2</v>
      </c>
      <c r="F89" s="304">
        <v>1350</v>
      </c>
      <c r="G89" s="304">
        <v>1362</v>
      </c>
      <c r="H89" s="304">
        <v>1376</v>
      </c>
      <c r="I89" s="304">
        <v>1327</v>
      </c>
      <c r="J89" s="304">
        <v>1347.65</v>
      </c>
      <c r="K89" s="272">
        <f t="shared" si="67"/>
        <v>7.4500000000000455</v>
      </c>
      <c r="L89" s="272">
        <f t="shared" si="68"/>
        <v>1111.7743620355238</v>
      </c>
      <c r="M89" s="275" t="s">
        <v>701</v>
      </c>
    </row>
    <row r="90" spans="1:13" s="305" customFormat="1" ht="15" customHeight="1">
      <c r="A90" s="290">
        <v>44657</v>
      </c>
      <c r="B90" s="349" t="s">
        <v>1914</v>
      </c>
      <c r="C90" s="304" t="s">
        <v>8</v>
      </c>
      <c r="D90" s="269">
        <f t="shared" ref="D90:D94" si="69">200000/E90</f>
        <v>281.61081385525205</v>
      </c>
      <c r="E90" s="304">
        <v>710.2</v>
      </c>
      <c r="F90" s="304">
        <v>716</v>
      </c>
      <c r="G90" s="304">
        <v>724</v>
      </c>
      <c r="H90" s="304">
        <v>732</v>
      </c>
      <c r="I90" s="304">
        <v>698</v>
      </c>
      <c r="J90" s="304">
        <v>716</v>
      </c>
      <c r="K90" s="272">
        <f t="shared" ref="K90:K94" si="70">J90-E90</f>
        <v>5.7999999999999545</v>
      </c>
      <c r="L90" s="272">
        <f t="shared" ref="L90:L94" si="71">K90*D90</f>
        <v>1633.342720360449</v>
      </c>
      <c r="M90" s="275" t="s">
        <v>701</v>
      </c>
    </row>
    <row r="91" spans="1:13" s="305" customFormat="1" ht="15" customHeight="1">
      <c r="A91" s="290">
        <v>44657</v>
      </c>
      <c r="B91" s="349" t="s">
        <v>1915</v>
      </c>
      <c r="C91" s="304" t="s">
        <v>6</v>
      </c>
      <c r="D91" s="269">
        <f t="shared" si="69"/>
        <v>917.43119266055044</v>
      </c>
      <c r="E91" s="304">
        <v>218</v>
      </c>
      <c r="F91" s="304">
        <v>216</v>
      </c>
      <c r="G91" s="304">
        <v>213</v>
      </c>
      <c r="H91" s="304">
        <v>209</v>
      </c>
      <c r="I91" s="304">
        <v>222</v>
      </c>
      <c r="J91" s="304">
        <v>216.7</v>
      </c>
      <c r="K91" s="269">
        <f t="shared" ref="K91" si="72">E91-J91</f>
        <v>1.3000000000000114</v>
      </c>
      <c r="L91" s="269">
        <f t="shared" si="71"/>
        <v>1192.660550458726</v>
      </c>
      <c r="M91" s="275" t="s">
        <v>701</v>
      </c>
    </row>
    <row r="92" spans="1:13" s="305" customFormat="1" ht="15" customHeight="1">
      <c r="A92" s="290">
        <v>44657</v>
      </c>
      <c r="B92" s="349" t="s">
        <v>1913</v>
      </c>
      <c r="C92" s="304" t="s">
        <v>8</v>
      </c>
      <c r="D92" s="269">
        <f t="shared" si="69"/>
        <v>642.67352185089976</v>
      </c>
      <c r="E92" s="304">
        <v>311.2</v>
      </c>
      <c r="F92" s="304">
        <v>315</v>
      </c>
      <c r="G92" s="304">
        <v>320</v>
      </c>
      <c r="H92" s="304">
        <v>325</v>
      </c>
      <c r="I92" s="304">
        <v>306</v>
      </c>
      <c r="J92" s="304">
        <v>311.2</v>
      </c>
      <c r="K92" s="272">
        <f t="shared" si="70"/>
        <v>0</v>
      </c>
      <c r="L92" s="272">
        <f t="shared" si="71"/>
        <v>0</v>
      </c>
      <c r="M92" s="275" t="s">
        <v>70</v>
      </c>
    </row>
    <row r="93" spans="1:13" s="305" customFormat="1" ht="15" customHeight="1">
      <c r="A93" s="290">
        <v>44657</v>
      </c>
      <c r="B93" s="349" t="s">
        <v>885</v>
      </c>
      <c r="C93" s="304" t="s">
        <v>8</v>
      </c>
      <c r="D93" s="269">
        <f t="shared" si="69"/>
        <v>307.12530712530713</v>
      </c>
      <c r="E93" s="304">
        <v>651.20000000000005</v>
      </c>
      <c r="F93" s="304">
        <v>657</v>
      </c>
      <c r="G93" s="304">
        <v>664</v>
      </c>
      <c r="H93" s="304">
        <v>670</v>
      </c>
      <c r="I93" s="304">
        <v>642</v>
      </c>
      <c r="J93" s="304">
        <v>657</v>
      </c>
      <c r="K93" s="272">
        <f t="shared" si="70"/>
        <v>5.7999999999999545</v>
      </c>
      <c r="L93" s="272">
        <f t="shared" si="71"/>
        <v>1781.3267813267673</v>
      </c>
      <c r="M93" s="275" t="s">
        <v>701</v>
      </c>
    </row>
    <row r="94" spans="1:13" s="305" customFormat="1" ht="15" customHeight="1">
      <c r="A94" s="290">
        <v>44657</v>
      </c>
      <c r="B94" s="349" t="s">
        <v>1264</v>
      </c>
      <c r="C94" s="304" t="s">
        <v>8</v>
      </c>
      <c r="D94" s="269">
        <f t="shared" si="69"/>
        <v>147.03720041170416</v>
      </c>
      <c r="E94" s="304">
        <v>1360.2</v>
      </c>
      <c r="F94" s="304">
        <v>1370</v>
      </c>
      <c r="G94" s="304">
        <v>1380</v>
      </c>
      <c r="H94" s="304">
        <v>1394</v>
      </c>
      <c r="I94" s="304">
        <v>1345</v>
      </c>
      <c r="J94" s="304">
        <v>1380</v>
      </c>
      <c r="K94" s="272">
        <f t="shared" si="70"/>
        <v>19.799999999999955</v>
      </c>
      <c r="L94" s="272">
        <f t="shared" si="71"/>
        <v>2911.3365681517357</v>
      </c>
      <c r="M94" s="275" t="s">
        <v>701</v>
      </c>
    </row>
    <row r="95" spans="1:13" s="305" customFormat="1" ht="15" customHeight="1">
      <c r="A95" s="290">
        <v>44656</v>
      </c>
      <c r="B95" s="349" t="s">
        <v>1018</v>
      </c>
      <c r="C95" s="304" t="s">
        <v>8</v>
      </c>
      <c r="D95" s="269">
        <f t="shared" ref="D95:D100" si="73">200000/E95</f>
        <v>153.70427297878879</v>
      </c>
      <c r="E95" s="304">
        <v>1301.2</v>
      </c>
      <c r="F95" s="304">
        <v>1312</v>
      </c>
      <c r="G95" s="304">
        <v>1325</v>
      </c>
      <c r="H95" s="304">
        <v>1340</v>
      </c>
      <c r="I95" s="304">
        <v>1288</v>
      </c>
      <c r="J95" s="304">
        <v>1325</v>
      </c>
      <c r="K95" s="272">
        <f t="shared" ref="K95:K99" si="74">J95-E95</f>
        <v>23.799999999999955</v>
      </c>
      <c r="L95" s="272">
        <f t="shared" ref="L95:L100" si="75">K95*D95</f>
        <v>3658.1616968951662</v>
      </c>
      <c r="M95" s="275" t="s">
        <v>701</v>
      </c>
    </row>
    <row r="96" spans="1:13" s="305" customFormat="1" ht="15" customHeight="1">
      <c r="A96" s="290">
        <v>44656</v>
      </c>
      <c r="B96" s="349" t="s">
        <v>859</v>
      </c>
      <c r="C96" s="304" t="s">
        <v>8</v>
      </c>
      <c r="D96" s="269">
        <f t="shared" si="73"/>
        <v>533.04904051172707</v>
      </c>
      <c r="E96" s="304">
        <v>375.2</v>
      </c>
      <c r="F96" s="304">
        <v>378</v>
      </c>
      <c r="G96" s="304">
        <v>382</v>
      </c>
      <c r="H96" s="304">
        <v>386</v>
      </c>
      <c r="I96" s="304">
        <v>370</v>
      </c>
      <c r="J96" s="304">
        <v>370</v>
      </c>
      <c r="K96" s="226">
        <f t="shared" si="74"/>
        <v>-5.1999999999999886</v>
      </c>
      <c r="L96" s="226">
        <f t="shared" si="75"/>
        <v>-2771.8550106609746</v>
      </c>
      <c r="M96" s="324" t="s">
        <v>709</v>
      </c>
    </row>
    <row r="97" spans="1:13" s="305" customFormat="1" ht="15" customHeight="1">
      <c r="A97" s="290">
        <v>44656</v>
      </c>
      <c r="B97" s="349" t="s">
        <v>1342</v>
      </c>
      <c r="C97" s="304" t="s">
        <v>8</v>
      </c>
      <c r="D97" s="269">
        <f t="shared" si="73"/>
        <v>285.22532800912717</v>
      </c>
      <c r="E97" s="304">
        <v>701.2</v>
      </c>
      <c r="F97" s="304">
        <v>708</v>
      </c>
      <c r="G97" s="304">
        <v>715</v>
      </c>
      <c r="H97" s="304">
        <v>723</v>
      </c>
      <c r="I97" s="304">
        <v>694</v>
      </c>
      <c r="J97" s="304">
        <v>708</v>
      </c>
      <c r="K97" s="272">
        <f t="shared" si="74"/>
        <v>6.7999999999999545</v>
      </c>
      <c r="L97" s="272">
        <f t="shared" si="75"/>
        <v>1939.5322304620518</v>
      </c>
      <c r="M97" s="275" t="s">
        <v>701</v>
      </c>
    </row>
    <row r="98" spans="1:13" s="305" customFormat="1" ht="15" customHeight="1">
      <c r="A98" s="290">
        <v>44656</v>
      </c>
      <c r="B98" s="349" t="s">
        <v>1014</v>
      </c>
      <c r="C98" s="304" t="s">
        <v>8</v>
      </c>
      <c r="D98" s="269">
        <f t="shared" si="73"/>
        <v>95.229025807066009</v>
      </c>
      <c r="E98" s="304">
        <v>2100.1999999999998</v>
      </c>
      <c r="F98" s="304">
        <v>2120</v>
      </c>
      <c r="G98" s="304">
        <v>2140</v>
      </c>
      <c r="H98" s="304">
        <v>2165</v>
      </c>
      <c r="I98" s="304">
        <v>2074</v>
      </c>
      <c r="J98" s="304">
        <v>2120</v>
      </c>
      <c r="K98" s="272">
        <f t="shared" si="74"/>
        <v>19.800000000000182</v>
      </c>
      <c r="L98" s="272">
        <f t="shared" si="75"/>
        <v>1885.5347109799243</v>
      </c>
      <c r="M98" s="275" t="s">
        <v>701</v>
      </c>
    </row>
    <row r="99" spans="1:13" s="305" customFormat="1" ht="15" customHeight="1">
      <c r="A99" s="290">
        <v>44656</v>
      </c>
      <c r="B99" s="349" t="s">
        <v>1870</v>
      </c>
      <c r="C99" s="304" t="s">
        <v>8</v>
      </c>
      <c r="D99" s="269">
        <f t="shared" si="73"/>
        <v>221.92632046160674</v>
      </c>
      <c r="E99" s="304">
        <v>901.2</v>
      </c>
      <c r="F99" s="304">
        <v>907</v>
      </c>
      <c r="G99" s="304">
        <v>916</v>
      </c>
      <c r="H99" s="304">
        <v>926</v>
      </c>
      <c r="I99" s="304">
        <v>892</v>
      </c>
      <c r="J99" s="304">
        <v>907</v>
      </c>
      <c r="K99" s="272">
        <f t="shared" si="74"/>
        <v>5.7999999999999545</v>
      </c>
      <c r="L99" s="272">
        <f t="shared" si="75"/>
        <v>1287.1726586773091</v>
      </c>
      <c r="M99" s="275" t="s">
        <v>701</v>
      </c>
    </row>
    <row r="100" spans="1:13" s="305" customFormat="1" ht="15" customHeight="1">
      <c r="A100" s="290">
        <v>44656</v>
      </c>
      <c r="B100" s="349" t="s">
        <v>1643</v>
      </c>
      <c r="C100" s="304" t="s">
        <v>6</v>
      </c>
      <c r="D100" s="269">
        <f t="shared" si="73"/>
        <v>204.08163265306123</v>
      </c>
      <c r="E100" s="304">
        <v>980</v>
      </c>
      <c r="F100" s="304">
        <v>973</v>
      </c>
      <c r="G100" s="304">
        <v>965</v>
      </c>
      <c r="H100" s="304">
        <v>957</v>
      </c>
      <c r="I100" s="304">
        <v>990.2</v>
      </c>
      <c r="J100" s="304">
        <v>975.1</v>
      </c>
      <c r="K100" s="269">
        <f t="shared" ref="K100" si="76">E100-J100</f>
        <v>4.8999999999999773</v>
      </c>
      <c r="L100" s="269">
        <f t="shared" si="75"/>
        <v>999.99999999999545</v>
      </c>
      <c r="M100" s="275" t="s">
        <v>701</v>
      </c>
    </row>
    <row r="101" spans="1:13" s="305" customFormat="1" ht="15" customHeight="1">
      <c r="A101" s="290">
        <v>44655</v>
      </c>
      <c r="B101" s="349" t="s">
        <v>1496</v>
      </c>
      <c r="C101" s="304" t="s">
        <v>8</v>
      </c>
      <c r="D101" s="269">
        <f t="shared" ref="D101:D106" si="77">200000/E101</f>
        <v>289.77108084613155</v>
      </c>
      <c r="E101" s="304">
        <v>690.2</v>
      </c>
      <c r="F101" s="304">
        <v>695</v>
      </c>
      <c r="G101" s="304">
        <v>701</v>
      </c>
      <c r="H101" s="304">
        <v>708</v>
      </c>
      <c r="I101" s="304">
        <v>684</v>
      </c>
      <c r="J101" s="304">
        <v>701</v>
      </c>
      <c r="K101" s="272">
        <f t="shared" ref="K101:K107" si="78">J101-E101</f>
        <v>10.799999999999955</v>
      </c>
      <c r="L101" s="272">
        <f t="shared" ref="L101:L107" si="79">K101*D101</f>
        <v>3129.5276731382078</v>
      </c>
      <c r="M101" s="275" t="s">
        <v>701</v>
      </c>
    </row>
    <row r="102" spans="1:13" s="305" customFormat="1" ht="15" customHeight="1">
      <c r="A102" s="290">
        <v>44655</v>
      </c>
      <c r="B102" s="349" t="s">
        <v>363</v>
      </c>
      <c r="C102" s="304" t="s">
        <v>8</v>
      </c>
      <c r="D102" s="269">
        <f t="shared" si="77"/>
        <v>256.34452704434761</v>
      </c>
      <c r="E102" s="304">
        <v>780.2</v>
      </c>
      <c r="F102" s="304">
        <v>786</v>
      </c>
      <c r="G102" s="304">
        <v>792</v>
      </c>
      <c r="H102" s="304">
        <v>800</v>
      </c>
      <c r="I102" s="304">
        <v>772</v>
      </c>
      <c r="J102" s="304">
        <v>792</v>
      </c>
      <c r="K102" s="272">
        <f t="shared" si="78"/>
        <v>11.799999999999955</v>
      </c>
      <c r="L102" s="272">
        <f t="shared" si="79"/>
        <v>3024.8654191232904</v>
      </c>
      <c r="M102" s="275" t="s">
        <v>701</v>
      </c>
    </row>
    <row r="103" spans="1:13" s="305" customFormat="1" ht="15" customHeight="1">
      <c r="A103" s="290">
        <v>44655</v>
      </c>
      <c r="B103" s="349" t="s">
        <v>1472</v>
      </c>
      <c r="C103" s="304" t="s">
        <v>8</v>
      </c>
      <c r="D103" s="269">
        <f t="shared" si="77"/>
        <v>231.69601482854495</v>
      </c>
      <c r="E103" s="304">
        <v>863.2</v>
      </c>
      <c r="F103" s="304">
        <v>870</v>
      </c>
      <c r="G103" s="304">
        <v>878</v>
      </c>
      <c r="H103" s="304">
        <v>886</v>
      </c>
      <c r="I103" s="304">
        <v>854</v>
      </c>
      <c r="J103" s="304">
        <v>865</v>
      </c>
      <c r="K103" s="272">
        <f t="shared" si="78"/>
        <v>1.7999999999999545</v>
      </c>
      <c r="L103" s="272">
        <f t="shared" si="79"/>
        <v>417.05282669137034</v>
      </c>
      <c r="M103" s="275" t="s">
        <v>701</v>
      </c>
    </row>
    <row r="104" spans="1:13" s="305" customFormat="1" ht="15" customHeight="1">
      <c r="A104" s="290">
        <v>44655</v>
      </c>
      <c r="B104" s="349" t="s">
        <v>1248</v>
      </c>
      <c r="C104" s="304" t="s">
        <v>8</v>
      </c>
      <c r="D104" s="269">
        <f t="shared" si="77"/>
        <v>515.1983513652757</v>
      </c>
      <c r="E104" s="304">
        <v>388.2</v>
      </c>
      <c r="F104" s="304">
        <v>390</v>
      </c>
      <c r="G104" s="304">
        <v>393</v>
      </c>
      <c r="H104" s="304">
        <v>396</v>
      </c>
      <c r="I104" s="304">
        <v>385</v>
      </c>
      <c r="J104" s="304">
        <v>385</v>
      </c>
      <c r="K104" s="226">
        <f t="shared" si="78"/>
        <v>-3.1999999999999886</v>
      </c>
      <c r="L104" s="226">
        <f t="shared" si="79"/>
        <v>-1648.6347243688763</v>
      </c>
      <c r="M104" s="324" t="s">
        <v>709</v>
      </c>
    </row>
    <row r="105" spans="1:13" s="305" customFormat="1" ht="15" customHeight="1">
      <c r="A105" s="290">
        <v>44655</v>
      </c>
      <c r="B105" s="349" t="s">
        <v>1912</v>
      </c>
      <c r="C105" s="304" t="s">
        <v>8</v>
      </c>
      <c r="D105" s="269">
        <f t="shared" si="77"/>
        <v>259.33609958506224</v>
      </c>
      <c r="E105" s="304">
        <v>771.2</v>
      </c>
      <c r="F105" s="304">
        <v>778</v>
      </c>
      <c r="G105" s="304">
        <v>785</v>
      </c>
      <c r="H105" s="304">
        <v>793</v>
      </c>
      <c r="I105" s="304">
        <v>762</v>
      </c>
      <c r="J105" s="304">
        <v>775</v>
      </c>
      <c r="K105" s="272">
        <f t="shared" si="78"/>
        <v>3.7999999999999545</v>
      </c>
      <c r="L105" s="272">
        <f t="shared" si="79"/>
        <v>985.4771784232247</v>
      </c>
      <c r="M105" s="275" t="s">
        <v>701</v>
      </c>
    </row>
    <row r="106" spans="1:13" s="305" customFormat="1" ht="15" customHeight="1">
      <c r="A106" s="290">
        <v>44655</v>
      </c>
      <c r="B106" s="349" t="s">
        <v>1911</v>
      </c>
      <c r="C106" s="304" t="s">
        <v>8</v>
      </c>
      <c r="D106" s="269">
        <f t="shared" si="77"/>
        <v>150.35333032626673</v>
      </c>
      <c r="E106" s="304">
        <v>1330.2</v>
      </c>
      <c r="F106" s="304">
        <v>1340</v>
      </c>
      <c r="G106" s="304">
        <v>1350</v>
      </c>
      <c r="H106" s="304">
        <v>1362</v>
      </c>
      <c r="I106" s="304">
        <v>1318</v>
      </c>
      <c r="J106" s="304">
        <v>1350</v>
      </c>
      <c r="K106" s="272">
        <f t="shared" si="78"/>
        <v>19.799999999999955</v>
      </c>
      <c r="L106" s="272">
        <f t="shared" si="79"/>
        <v>2976.9959404600745</v>
      </c>
      <c r="M106" s="275" t="s">
        <v>701</v>
      </c>
    </row>
    <row r="107" spans="1:13" s="305" customFormat="1" ht="15" customHeight="1">
      <c r="A107" s="290">
        <v>44652</v>
      </c>
      <c r="B107" s="349" t="s">
        <v>1908</v>
      </c>
      <c r="C107" s="304" t="s">
        <v>8</v>
      </c>
      <c r="D107" s="269">
        <f t="shared" ref="D107:D113" si="80">200000/E107</f>
        <v>86.132644272179149</v>
      </c>
      <c r="E107" s="304">
        <v>2322</v>
      </c>
      <c r="F107" s="304">
        <v>2335</v>
      </c>
      <c r="G107" s="304">
        <v>2350</v>
      </c>
      <c r="H107" s="304">
        <v>2370</v>
      </c>
      <c r="I107" s="304">
        <v>2287</v>
      </c>
      <c r="J107" s="304">
        <v>2287</v>
      </c>
      <c r="K107" s="226">
        <f t="shared" si="78"/>
        <v>-35</v>
      </c>
      <c r="L107" s="226">
        <f t="shared" si="79"/>
        <v>-3014.6425495262702</v>
      </c>
      <c r="M107" s="324" t="s">
        <v>709</v>
      </c>
    </row>
    <row r="108" spans="1:13" s="305" customFormat="1" ht="15" customHeight="1">
      <c r="A108" s="290">
        <v>44652</v>
      </c>
      <c r="B108" s="349" t="s">
        <v>1475</v>
      </c>
      <c r="C108" s="304" t="s">
        <v>8</v>
      </c>
      <c r="D108" s="269">
        <f t="shared" si="80"/>
        <v>397.45627980922097</v>
      </c>
      <c r="E108" s="304">
        <v>503.2</v>
      </c>
      <c r="F108" s="304">
        <v>507</v>
      </c>
      <c r="G108" s="304">
        <v>514</v>
      </c>
      <c r="H108" s="304">
        <v>520</v>
      </c>
      <c r="I108" s="304">
        <v>497</v>
      </c>
      <c r="J108" s="304">
        <v>507</v>
      </c>
      <c r="K108" s="272">
        <f t="shared" ref="K108:K112" si="81">J108-E108</f>
        <v>3.8000000000000114</v>
      </c>
      <c r="L108" s="272">
        <f t="shared" ref="L108:L113" si="82">K108*D108</f>
        <v>1510.3338632750442</v>
      </c>
      <c r="M108" s="275" t="s">
        <v>701</v>
      </c>
    </row>
    <row r="109" spans="1:13" s="305" customFormat="1" ht="15" customHeight="1">
      <c r="A109" s="290">
        <v>44652</v>
      </c>
      <c r="B109" s="349" t="s">
        <v>867</v>
      </c>
      <c r="C109" s="304" t="s">
        <v>8</v>
      </c>
      <c r="D109" s="269">
        <f t="shared" si="80"/>
        <v>273.14941272876263</v>
      </c>
      <c r="E109" s="304">
        <v>732.2</v>
      </c>
      <c r="F109" s="304">
        <v>739</v>
      </c>
      <c r="G109" s="304">
        <v>747</v>
      </c>
      <c r="H109" s="304">
        <v>755</v>
      </c>
      <c r="I109" s="304">
        <v>724</v>
      </c>
      <c r="J109" s="304">
        <v>747</v>
      </c>
      <c r="K109" s="272">
        <f t="shared" si="81"/>
        <v>14.799999999999955</v>
      </c>
      <c r="L109" s="272">
        <f t="shared" si="82"/>
        <v>4042.6113083856744</v>
      </c>
      <c r="M109" s="275" t="s">
        <v>701</v>
      </c>
    </row>
    <row r="110" spans="1:13" s="305" customFormat="1" ht="15" customHeight="1">
      <c r="A110" s="290">
        <v>44652</v>
      </c>
      <c r="B110" s="349" t="s">
        <v>1297</v>
      </c>
      <c r="C110" s="304" t="s">
        <v>8</v>
      </c>
      <c r="D110" s="269">
        <f t="shared" si="80"/>
        <v>211.59542953872196</v>
      </c>
      <c r="E110" s="304">
        <v>945.2</v>
      </c>
      <c r="F110" s="304">
        <v>953</v>
      </c>
      <c r="G110" s="304">
        <v>962</v>
      </c>
      <c r="H110" s="304">
        <v>972</v>
      </c>
      <c r="I110" s="304">
        <v>932</v>
      </c>
      <c r="J110" s="304">
        <v>962</v>
      </c>
      <c r="K110" s="272">
        <f t="shared" si="81"/>
        <v>16.799999999999955</v>
      </c>
      <c r="L110" s="272">
        <f t="shared" si="82"/>
        <v>3554.8032162505192</v>
      </c>
      <c r="M110" s="275" t="s">
        <v>701</v>
      </c>
    </row>
    <row r="111" spans="1:13" s="305" customFormat="1" ht="15" customHeight="1">
      <c r="A111" s="290">
        <v>44652</v>
      </c>
      <c r="B111" s="349" t="s">
        <v>1909</v>
      </c>
      <c r="C111" s="304" t="s">
        <v>8</v>
      </c>
      <c r="D111" s="269">
        <f t="shared" si="80"/>
        <v>151.26304643775526</v>
      </c>
      <c r="E111" s="304">
        <v>1322.2</v>
      </c>
      <c r="F111" s="304">
        <v>1332</v>
      </c>
      <c r="G111" s="304">
        <v>1345</v>
      </c>
      <c r="H111" s="304">
        <v>1360</v>
      </c>
      <c r="I111" s="304">
        <v>1308</v>
      </c>
      <c r="J111" s="304">
        <v>1332</v>
      </c>
      <c r="K111" s="272">
        <f t="shared" si="81"/>
        <v>9.7999999999999545</v>
      </c>
      <c r="L111" s="272">
        <f t="shared" si="82"/>
        <v>1482.3778550899947</v>
      </c>
      <c r="M111" s="275" t="s">
        <v>701</v>
      </c>
    </row>
    <row r="112" spans="1:13" s="305" customFormat="1" ht="15" customHeight="1">
      <c r="A112" s="290">
        <v>44652</v>
      </c>
      <c r="B112" s="349" t="s">
        <v>1910</v>
      </c>
      <c r="C112" s="304" t="s">
        <v>8</v>
      </c>
      <c r="D112" s="269">
        <f t="shared" si="80"/>
        <v>132.87270794578794</v>
      </c>
      <c r="E112" s="304">
        <v>1505.2</v>
      </c>
      <c r="F112" s="304">
        <v>1518</v>
      </c>
      <c r="G112" s="304">
        <v>1533</v>
      </c>
      <c r="H112" s="304">
        <v>1552</v>
      </c>
      <c r="I112" s="304">
        <v>1487</v>
      </c>
      <c r="J112" s="304">
        <v>1518</v>
      </c>
      <c r="K112" s="272">
        <f t="shared" si="81"/>
        <v>12.799999999999955</v>
      </c>
      <c r="L112" s="272">
        <f t="shared" si="82"/>
        <v>1700.7706617060796</v>
      </c>
      <c r="M112" s="275" t="s">
        <v>701</v>
      </c>
    </row>
    <row r="113" spans="1:13" s="305" customFormat="1" ht="15" customHeight="1">
      <c r="A113" s="290">
        <v>44652</v>
      </c>
      <c r="B113" s="349" t="s">
        <v>1262</v>
      </c>
      <c r="C113" s="304" t="s">
        <v>6</v>
      </c>
      <c r="D113" s="269">
        <f t="shared" si="80"/>
        <v>173.16017316017317</v>
      </c>
      <c r="E113" s="304">
        <v>1155</v>
      </c>
      <c r="F113" s="304">
        <v>1145</v>
      </c>
      <c r="G113" s="304">
        <v>1135</v>
      </c>
      <c r="H113" s="304">
        <v>1124</v>
      </c>
      <c r="I113" s="304">
        <v>1168</v>
      </c>
      <c r="J113" s="304">
        <v>1155</v>
      </c>
      <c r="K113" s="269">
        <f t="shared" ref="K113" si="83">E113-J113</f>
        <v>0</v>
      </c>
      <c r="L113" s="269">
        <f t="shared" si="82"/>
        <v>0</v>
      </c>
      <c r="M113" s="275" t="s">
        <v>70</v>
      </c>
    </row>
    <row r="114" spans="1:13" s="305" customFormat="1" ht="15" customHeight="1">
      <c r="A114" s="335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26"/>
    </row>
    <row r="115" spans="1:13" s="305" customFormat="1" ht="15" customHeight="1">
      <c r="A115" s="335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26"/>
    </row>
    <row r="116" spans="1:13" s="305" customFormat="1" ht="15" customHeight="1">
      <c r="A116" s="335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26"/>
    </row>
    <row r="117" spans="1:13" s="305" customFormat="1" ht="15" customHeight="1">
      <c r="A117" s="335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26"/>
    </row>
    <row r="118" spans="1:13" s="305" customFormat="1" ht="15" customHeight="1">
      <c r="A118" s="335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26"/>
    </row>
    <row r="119" spans="1:13" s="305" customFormat="1" ht="15" customHeight="1">
      <c r="A119" s="335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26"/>
    </row>
    <row r="120" spans="1:13" s="305" customFormat="1" ht="15" customHeight="1">
      <c r="A120" s="335"/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26"/>
    </row>
    <row r="121" spans="1:13" s="305" customFormat="1" ht="15" customHeight="1">
      <c r="A121" s="335"/>
      <c r="C121" s="304"/>
      <c r="D121" s="304"/>
      <c r="E121" s="304"/>
      <c r="F121" s="304"/>
      <c r="G121" s="304"/>
      <c r="H121" s="304"/>
      <c r="I121" s="304"/>
      <c r="J121" s="304"/>
      <c r="K121" s="304"/>
      <c r="L121" s="304"/>
      <c r="M121" s="326"/>
    </row>
    <row r="122" spans="1:13" s="305" customFormat="1" ht="15" customHeight="1">
      <c r="A122" s="335"/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26"/>
    </row>
    <row r="123" spans="1:13" s="305" customFormat="1" ht="15" customHeight="1">
      <c r="A123" s="335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26"/>
    </row>
    <row r="124" spans="1:13" s="305" customFormat="1" ht="15" customHeight="1">
      <c r="A124" s="290">
        <v>44651</v>
      </c>
      <c r="B124" s="349" t="s">
        <v>1907</v>
      </c>
      <c r="C124" s="304" t="s">
        <v>8</v>
      </c>
      <c r="D124" s="269">
        <f t="shared" ref="D124:D128" si="84">200000/E124</f>
        <v>596.65871121718374</v>
      </c>
      <c r="E124" s="304">
        <v>335.2</v>
      </c>
      <c r="F124" s="304">
        <v>339</v>
      </c>
      <c r="G124" s="304">
        <v>343</v>
      </c>
      <c r="H124" s="304">
        <v>348</v>
      </c>
      <c r="I124" s="304">
        <v>330</v>
      </c>
      <c r="J124" s="304">
        <v>335.2</v>
      </c>
      <c r="K124" s="272">
        <f t="shared" ref="K124:K128" si="85">J124-E124</f>
        <v>0</v>
      </c>
      <c r="L124" s="272">
        <f t="shared" ref="L124:L128" si="86">K124*D124</f>
        <v>0</v>
      </c>
      <c r="M124" s="275" t="s">
        <v>70</v>
      </c>
    </row>
    <row r="125" spans="1:13" s="305" customFormat="1" ht="15" customHeight="1">
      <c r="A125" s="290">
        <v>44651</v>
      </c>
      <c r="B125" s="349" t="s">
        <v>1906</v>
      </c>
      <c r="C125" s="304" t="s">
        <v>8</v>
      </c>
      <c r="D125" s="269">
        <f t="shared" si="84"/>
        <v>257.66555011594949</v>
      </c>
      <c r="E125" s="304">
        <v>776.2</v>
      </c>
      <c r="F125" s="304">
        <v>782</v>
      </c>
      <c r="G125" s="304">
        <v>789</v>
      </c>
      <c r="H125" s="304">
        <v>797</v>
      </c>
      <c r="I125" s="304">
        <v>767</v>
      </c>
      <c r="J125" s="304">
        <v>781</v>
      </c>
      <c r="K125" s="272">
        <f t="shared" si="85"/>
        <v>4.7999999999999545</v>
      </c>
      <c r="L125" s="272">
        <f t="shared" si="86"/>
        <v>1236.7946405565458</v>
      </c>
      <c r="M125" s="275" t="s">
        <v>701</v>
      </c>
    </row>
    <row r="126" spans="1:13" s="305" customFormat="1" ht="15" customHeight="1">
      <c r="A126" s="290">
        <v>44651</v>
      </c>
      <c r="B126" s="349" t="s">
        <v>1889</v>
      </c>
      <c r="C126" s="304" t="s">
        <v>6</v>
      </c>
      <c r="D126" s="269">
        <f t="shared" si="84"/>
        <v>196.07843137254903</v>
      </c>
      <c r="E126" s="304">
        <v>1020</v>
      </c>
      <c r="F126" s="304">
        <v>1011</v>
      </c>
      <c r="G126" s="304">
        <v>1001</v>
      </c>
      <c r="H126" s="304">
        <v>990</v>
      </c>
      <c r="I126" s="304">
        <v>1032</v>
      </c>
      <c r="J126" s="304">
        <v>1013.65</v>
      </c>
      <c r="K126" s="269">
        <f t="shared" ref="K126:K127" si="87">E126-J126</f>
        <v>6.3500000000000227</v>
      </c>
      <c r="L126" s="269">
        <f t="shared" si="86"/>
        <v>1245.0980392156907</v>
      </c>
      <c r="M126" s="275" t="s">
        <v>701</v>
      </c>
    </row>
    <row r="127" spans="1:13" s="305" customFormat="1" ht="15" customHeight="1">
      <c r="A127" s="290">
        <v>44651</v>
      </c>
      <c r="B127" s="349" t="s">
        <v>363</v>
      </c>
      <c r="C127" s="304" t="s">
        <v>6</v>
      </c>
      <c r="D127" s="269">
        <f t="shared" si="84"/>
        <v>268.81720430107526</v>
      </c>
      <c r="E127" s="304">
        <v>744</v>
      </c>
      <c r="F127" s="304">
        <v>738</v>
      </c>
      <c r="G127" s="304">
        <v>731</v>
      </c>
      <c r="H127" s="304">
        <v>723</v>
      </c>
      <c r="I127" s="304">
        <v>752.2</v>
      </c>
      <c r="J127" s="304">
        <v>738</v>
      </c>
      <c r="K127" s="269">
        <f t="shared" si="87"/>
        <v>6</v>
      </c>
      <c r="L127" s="269">
        <f t="shared" si="86"/>
        <v>1612.9032258064517</v>
      </c>
      <c r="M127" s="275" t="s">
        <v>701</v>
      </c>
    </row>
    <row r="128" spans="1:13" s="305" customFormat="1" ht="15" customHeight="1">
      <c r="A128" s="290">
        <v>44651</v>
      </c>
      <c r="B128" s="349" t="s">
        <v>945</v>
      </c>
      <c r="C128" s="304" t="s">
        <v>8</v>
      </c>
      <c r="D128" s="269">
        <f t="shared" si="84"/>
        <v>249.00398406374501</v>
      </c>
      <c r="E128" s="304">
        <v>803.2</v>
      </c>
      <c r="F128" s="304">
        <v>810</v>
      </c>
      <c r="G128" s="304">
        <v>818</v>
      </c>
      <c r="H128" s="304">
        <v>826</v>
      </c>
      <c r="I128" s="304">
        <v>792</v>
      </c>
      <c r="J128" s="304">
        <v>810</v>
      </c>
      <c r="K128" s="272">
        <f t="shared" si="85"/>
        <v>6.7999999999999545</v>
      </c>
      <c r="L128" s="272">
        <f t="shared" si="86"/>
        <v>1693.2270916334546</v>
      </c>
      <c r="M128" s="275" t="s">
        <v>701</v>
      </c>
    </row>
    <row r="129" spans="1:13" s="305" customFormat="1" ht="15" customHeight="1">
      <c r="A129" s="290">
        <v>44650</v>
      </c>
      <c r="B129" s="349" t="s">
        <v>513</v>
      </c>
      <c r="C129" s="304" t="s">
        <v>8</v>
      </c>
      <c r="D129" s="269">
        <f t="shared" ref="D129:D132" si="88">200000/E129</f>
        <v>684.46269678302531</v>
      </c>
      <c r="E129" s="304">
        <v>292.2</v>
      </c>
      <c r="F129" s="304">
        <v>295</v>
      </c>
      <c r="G129" s="304">
        <v>298</v>
      </c>
      <c r="H129" s="304">
        <v>302</v>
      </c>
      <c r="I129" s="304">
        <v>288</v>
      </c>
      <c r="J129" s="304">
        <v>295</v>
      </c>
      <c r="K129" s="272">
        <f t="shared" ref="K129:K131" si="89">J129-E129</f>
        <v>2.8000000000000114</v>
      </c>
      <c r="L129" s="272">
        <f t="shared" ref="L129:L132" si="90">K129*D129</f>
        <v>1916.4955509924787</v>
      </c>
      <c r="M129" s="275" t="s">
        <v>701</v>
      </c>
    </row>
    <row r="130" spans="1:13" s="305" customFormat="1" ht="15" customHeight="1">
      <c r="A130" s="290">
        <v>44650</v>
      </c>
      <c r="B130" s="349" t="s">
        <v>753</v>
      </c>
      <c r="C130" s="304" t="s">
        <v>8</v>
      </c>
      <c r="D130" s="269">
        <f t="shared" si="88"/>
        <v>266.24068157614482</v>
      </c>
      <c r="E130" s="304">
        <v>751.2</v>
      </c>
      <c r="F130" s="304">
        <v>757</v>
      </c>
      <c r="G130" s="304">
        <v>764</v>
      </c>
      <c r="H130" s="304">
        <v>772</v>
      </c>
      <c r="I130" s="304">
        <v>743</v>
      </c>
      <c r="J130" s="304">
        <v>764</v>
      </c>
      <c r="K130" s="272">
        <f t="shared" si="89"/>
        <v>12.799999999999955</v>
      </c>
      <c r="L130" s="272">
        <f t="shared" si="90"/>
        <v>3407.8807241746417</v>
      </c>
      <c r="M130" s="275" t="s">
        <v>701</v>
      </c>
    </row>
    <row r="131" spans="1:13" s="305" customFormat="1" ht="15" customHeight="1">
      <c r="A131" s="290">
        <v>44650</v>
      </c>
      <c r="B131" s="349" t="s">
        <v>1266</v>
      </c>
      <c r="C131" s="304" t="s">
        <v>8</v>
      </c>
      <c r="D131" s="269">
        <f t="shared" si="88"/>
        <v>212.20159151193633</v>
      </c>
      <c r="E131" s="304">
        <v>942.5</v>
      </c>
      <c r="F131" s="304">
        <v>950</v>
      </c>
      <c r="G131" s="304">
        <v>958</v>
      </c>
      <c r="H131" s="304">
        <v>967</v>
      </c>
      <c r="I131" s="304">
        <v>932</v>
      </c>
      <c r="J131" s="304">
        <v>942.5</v>
      </c>
      <c r="K131" s="272">
        <f t="shared" si="89"/>
        <v>0</v>
      </c>
      <c r="L131" s="272">
        <f t="shared" si="90"/>
        <v>0</v>
      </c>
      <c r="M131" s="275" t="s">
        <v>70</v>
      </c>
    </row>
    <row r="132" spans="1:13" s="305" customFormat="1" ht="15" customHeight="1">
      <c r="A132" s="290">
        <v>44650</v>
      </c>
      <c r="B132" s="349" t="s">
        <v>378</v>
      </c>
      <c r="C132" s="304" t="s">
        <v>6</v>
      </c>
      <c r="D132" s="269">
        <f t="shared" si="88"/>
        <v>290.69767441860466</v>
      </c>
      <c r="E132" s="304">
        <v>688</v>
      </c>
      <c r="F132" s="304">
        <v>682</v>
      </c>
      <c r="G132" s="304">
        <v>676</v>
      </c>
      <c r="H132" s="304">
        <v>668</v>
      </c>
      <c r="I132" s="304">
        <v>695</v>
      </c>
      <c r="J132" s="304">
        <v>676</v>
      </c>
      <c r="K132" s="269">
        <f t="shared" ref="K132" si="91">E132-J132</f>
        <v>12</v>
      </c>
      <c r="L132" s="269">
        <f t="shared" si="90"/>
        <v>3488.3720930232557</v>
      </c>
      <c r="M132" s="275" t="s">
        <v>701</v>
      </c>
    </row>
    <row r="133" spans="1:13" s="305" customFormat="1" ht="15" customHeight="1">
      <c r="A133" s="290">
        <v>44649</v>
      </c>
      <c r="B133" s="349" t="s">
        <v>1903</v>
      </c>
      <c r="C133" s="304" t="s">
        <v>8</v>
      </c>
      <c r="D133" s="269">
        <f t="shared" ref="D133:D136" si="92">200000/E133</f>
        <v>223.41376228775692</v>
      </c>
      <c r="E133" s="304">
        <v>895.2</v>
      </c>
      <c r="F133" s="304">
        <v>902</v>
      </c>
      <c r="G133" s="304">
        <v>910</v>
      </c>
      <c r="H133" s="304">
        <v>918</v>
      </c>
      <c r="I133" s="304">
        <v>884</v>
      </c>
      <c r="J133" s="304">
        <v>910</v>
      </c>
      <c r="K133" s="272">
        <f t="shared" ref="K133:K135" si="93">J133-E133</f>
        <v>14.799999999999955</v>
      </c>
      <c r="L133" s="272">
        <f t="shared" ref="L133:L135" si="94">K133*D133</f>
        <v>3306.5236818587923</v>
      </c>
      <c r="M133" s="275" t="s">
        <v>701</v>
      </c>
    </row>
    <row r="134" spans="1:13" s="305" customFormat="1" ht="15" customHeight="1">
      <c r="A134" s="290">
        <v>44649</v>
      </c>
      <c r="B134" s="349" t="s">
        <v>1904</v>
      </c>
      <c r="C134" s="304" t="s">
        <v>8</v>
      </c>
      <c r="D134" s="269">
        <f t="shared" si="92"/>
        <v>929.36802973977706</v>
      </c>
      <c r="E134" s="304">
        <v>215.2</v>
      </c>
      <c r="F134" s="304">
        <v>218</v>
      </c>
      <c r="G134" s="304">
        <v>221</v>
      </c>
      <c r="H134" s="304">
        <v>225</v>
      </c>
      <c r="I134" s="304">
        <v>210</v>
      </c>
      <c r="J134" s="304">
        <v>215.2</v>
      </c>
      <c r="K134" s="272">
        <f t="shared" si="93"/>
        <v>0</v>
      </c>
      <c r="L134" s="272">
        <f t="shared" si="94"/>
        <v>0</v>
      </c>
      <c r="M134" s="275" t="s">
        <v>70</v>
      </c>
    </row>
    <row r="135" spans="1:13" s="305" customFormat="1" ht="15" customHeight="1">
      <c r="A135" s="290">
        <v>44649</v>
      </c>
      <c r="B135" s="349" t="s">
        <v>1905</v>
      </c>
      <c r="C135" s="304" t="s">
        <v>8</v>
      </c>
      <c r="D135" s="269">
        <f t="shared" si="92"/>
        <v>266.59557451346308</v>
      </c>
      <c r="E135" s="304">
        <v>750.2</v>
      </c>
      <c r="F135" s="304">
        <v>756</v>
      </c>
      <c r="G135" s="304">
        <v>762</v>
      </c>
      <c r="H135" s="304">
        <v>770</v>
      </c>
      <c r="I135" s="304">
        <v>742</v>
      </c>
      <c r="J135" s="304">
        <v>762</v>
      </c>
      <c r="K135" s="272">
        <f t="shared" si="93"/>
        <v>11.799999999999955</v>
      </c>
      <c r="L135" s="272">
        <f t="shared" si="94"/>
        <v>3145.8277792588524</v>
      </c>
      <c r="M135" s="275" t="s">
        <v>701</v>
      </c>
    </row>
    <row r="136" spans="1:13" s="305" customFormat="1" ht="15" customHeight="1">
      <c r="A136" s="290">
        <v>44649</v>
      </c>
      <c r="B136" s="349" t="s">
        <v>1397</v>
      </c>
      <c r="C136" s="304" t="s">
        <v>6</v>
      </c>
      <c r="D136" s="269">
        <f t="shared" si="92"/>
        <v>149.81273408239701</v>
      </c>
      <c r="E136" s="304">
        <v>1335</v>
      </c>
      <c r="F136" s="304">
        <v>1326</v>
      </c>
      <c r="G136" s="304">
        <v>1316</v>
      </c>
      <c r="H136" s="304">
        <v>1305</v>
      </c>
      <c r="I136" s="304">
        <v>1348</v>
      </c>
      <c r="J136" s="304">
        <v>1328</v>
      </c>
      <c r="K136" s="269">
        <f t="shared" ref="K136" si="95">E136-J136</f>
        <v>7</v>
      </c>
      <c r="L136" s="269">
        <f t="shared" ref="L136" si="96">K136*D136</f>
        <v>1048.689138576779</v>
      </c>
      <c r="M136" s="275" t="s">
        <v>701</v>
      </c>
    </row>
    <row r="137" spans="1:13" s="305" customFormat="1" ht="15" customHeight="1">
      <c r="A137" s="290">
        <v>44648</v>
      </c>
      <c r="B137" s="349" t="s">
        <v>980</v>
      </c>
      <c r="C137" s="304" t="s">
        <v>6</v>
      </c>
      <c r="D137" s="269">
        <f t="shared" ref="D137:D140" si="97">200000/E137</f>
        <v>177.77777777777777</v>
      </c>
      <c r="E137" s="304">
        <v>1125</v>
      </c>
      <c r="F137" s="304">
        <v>1116</v>
      </c>
      <c r="G137" s="304">
        <v>1106</v>
      </c>
      <c r="H137" s="304">
        <v>1095</v>
      </c>
      <c r="I137" s="304">
        <v>1138</v>
      </c>
      <c r="J137" s="304">
        <v>1116</v>
      </c>
      <c r="K137" s="269">
        <f t="shared" ref="K137:K140" si="98">E137-J137</f>
        <v>9</v>
      </c>
      <c r="L137" s="269">
        <f t="shared" ref="L137:L140" si="99">K137*D137</f>
        <v>1600</v>
      </c>
      <c r="M137" s="275" t="s">
        <v>701</v>
      </c>
    </row>
    <row r="138" spans="1:13" s="305" customFormat="1" ht="15" customHeight="1">
      <c r="A138" s="290">
        <v>44648</v>
      </c>
      <c r="B138" s="349" t="s">
        <v>1362</v>
      </c>
      <c r="C138" s="304" t="s">
        <v>6</v>
      </c>
      <c r="D138" s="269">
        <f t="shared" si="97"/>
        <v>171.23287671232876</v>
      </c>
      <c r="E138" s="304">
        <v>1168</v>
      </c>
      <c r="F138" s="304">
        <v>1158</v>
      </c>
      <c r="G138" s="304">
        <v>1148</v>
      </c>
      <c r="H138" s="304">
        <v>1135</v>
      </c>
      <c r="I138" s="304">
        <v>1180.2</v>
      </c>
      <c r="J138" s="304">
        <v>1158</v>
      </c>
      <c r="K138" s="269">
        <f t="shared" si="98"/>
        <v>10</v>
      </c>
      <c r="L138" s="269">
        <f t="shared" si="99"/>
        <v>1712.3287671232877</v>
      </c>
      <c r="M138" s="275" t="s">
        <v>701</v>
      </c>
    </row>
    <row r="139" spans="1:13" s="305" customFormat="1" ht="15" customHeight="1">
      <c r="A139" s="290">
        <v>44648</v>
      </c>
      <c r="B139" s="349" t="s">
        <v>866</v>
      </c>
      <c r="C139" s="304" t="s">
        <v>6</v>
      </c>
      <c r="D139" s="269">
        <f t="shared" si="97"/>
        <v>115.94202898550725</v>
      </c>
      <c r="E139" s="304">
        <v>1725</v>
      </c>
      <c r="F139" s="304">
        <v>1712</v>
      </c>
      <c r="G139" s="304">
        <v>1694</v>
      </c>
      <c r="H139" s="304">
        <v>1680</v>
      </c>
      <c r="I139" s="304">
        <v>1742</v>
      </c>
      <c r="J139" s="304">
        <v>1712</v>
      </c>
      <c r="K139" s="269">
        <f t="shared" si="98"/>
        <v>13</v>
      </c>
      <c r="L139" s="269">
        <f t="shared" si="99"/>
        <v>1507.2463768115942</v>
      </c>
      <c r="M139" s="275" t="s">
        <v>701</v>
      </c>
    </row>
    <row r="140" spans="1:13" s="305" customFormat="1" ht="15" customHeight="1">
      <c r="A140" s="290">
        <v>44648</v>
      </c>
      <c r="B140" s="349" t="s">
        <v>1257</v>
      </c>
      <c r="C140" s="304" t="s">
        <v>6</v>
      </c>
      <c r="D140" s="269">
        <f t="shared" si="97"/>
        <v>161.29032258064515</v>
      </c>
      <c r="E140" s="304">
        <v>1240</v>
      </c>
      <c r="F140" s="304">
        <v>1230</v>
      </c>
      <c r="G140" s="304">
        <v>1218</v>
      </c>
      <c r="H140" s="304">
        <v>1205</v>
      </c>
      <c r="I140" s="304">
        <v>1252.2</v>
      </c>
      <c r="J140" s="304">
        <v>1218</v>
      </c>
      <c r="K140" s="269">
        <f t="shared" si="98"/>
        <v>22</v>
      </c>
      <c r="L140" s="269">
        <f t="shared" si="99"/>
        <v>3548.3870967741932</v>
      </c>
      <c r="M140" s="275" t="s">
        <v>701</v>
      </c>
    </row>
    <row r="141" spans="1:13" s="305" customFormat="1" ht="15" customHeight="1">
      <c r="A141" s="290">
        <v>44645</v>
      </c>
      <c r="B141" s="349" t="s">
        <v>866</v>
      </c>
      <c r="C141" s="304" t="s">
        <v>6</v>
      </c>
      <c r="D141" s="269">
        <f t="shared" ref="D141:D146" si="100">200000/E141</f>
        <v>110.49723756906077</v>
      </c>
      <c r="E141" s="304">
        <v>1810</v>
      </c>
      <c r="F141" s="304">
        <v>1795</v>
      </c>
      <c r="G141" s="304">
        <v>1778</v>
      </c>
      <c r="H141" s="304">
        <v>1762</v>
      </c>
      <c r="I141" s="304">
        <v>1830.2</v>
      </c>
      <c r="J141" s="304">
        <v>1778</v>
      </c>
      <c r="K141" s="269">
        <f t="shared" ref="K141:K142" si="101">E141-J141</f>
        <v>32</v>
      </c>
      <c r="L141" s="269">
        <f t="shared" ref="L141:L142" si="102">K141*D141</f>
        <v>3535.9116022099447</v>
      </c>
      <c r="M141" s="275" t="s">
        <v>701</v>
      </c>
    </row>
    <row r="142" spans="1:13" s="305" customFormat="1" ht="15" customHeight="1">
      <c r="A142" s="290">
        <v>44645</v>
      </c>
      <c r="B142" s="349" t="s">
        <v>1557</v>
      </c>
      <c r="C142" s="304" t="s">
        <v>6</v>
      </c>
      <c r="D142" s="269">
        <f t="shared" si="100"/>
        <v>178.57142857142858</v>
      </c>
      <c r="E142" s="304">
        <v>1120</v>
      </c>
      <c r="F142" s="304">
        <v>1111</v>
      </c>
      <c r="G142" s="304">
        <v>1101</v>
      </c>
      <c r="H142" s="304">
        <v>1090</v>
      </c>
      <c r="I142" s="304">
        <v>1132</v>
      </c>
      <c r="J142" s="304">
        <v>1111</v>
      </c>
      <c r="K142" s="269">
        <f t="shared" si="101"/>
        <v>9</v>
      </c>
      <c r="L142" s="269">
        <f t="shared" si="102"/>
        <v>1607.1428571428573</v>
      </c>
      <c r="M142" s="275" t="s">
        <v>701</v>
      </c>
    </row>
    <row r="143" spans="1:13" s="305" customFormat="1" ht="15" customHeight="1">
      <c r="A143" s="290">
        <v>44645</v>
      </c>
      <c r="B143" s="349" t="s">
        <v>1291</v>
      </c>
      <c r="C143" s="304" t="s">
        <v>8</v>
      </c>
      <c r="D143" s="269">
        <f t="shared" si="100"/>
        <v>298.41838257236645</v>
      </c>
      <c r="E143" s="304">
        <v>670.2</v>
      </c>
      <c r="F143" s="304">
        <v>675</v>
      </c>
      <c r="G143" s="304">
        <v>682</v>
      </c>
      <c r="H143" s="304">
        <v>687</v>
      </c>
      <c r="I143" s="304">
        <v>664</v>
      </c>
      <c r="J143" s="304">
        <v>687</v>
      </c>
      <c r="K143" s="272">
        <f t="shared" ref="K143:K144" si="103">J143-E143</f>
        <v>16.799999999999955</v>
      </c>
      <c r="L143" s="272">
        <f t="shared" ref="L143:L146" si="104">K143*D143</f>
        <v>5013.4288272157428</v>
      </c>
      <c r="M143" s="275" t="s">
        <v>701</v>
      </c>
    </row>
    <row r="144" spans="1:13" s="305" customFormat="1" ht="15" customHeight="1">
      <c r="A144" s="290">
        <v>44645</v>
      </c>
      <c r="B144" s="349" t="s">
        <v>1902</v>
      </c>
      <c r="C144" s="304" t="s">
        <v>8</v>
      </c>
      <c r="D144" s="269">
        <f t="shared" si="100"/>
        <v>622.66500622665012</v>
      </c>
      <c r="E144" s="304">
        <v>321.2</v>
      </c>
      <c r="F144" s="304">
        <v>324</v>
      </c>
      <c r="G144" s="304">
        <v>328</v>
      </c>
      <c r="H144" s="304">
        <v>332</v>
      </c>
      <c r="I144" s="304">
        <v>317</v>
      </c>
      <c r="J144" s="304">
        <v>323</v>
      </c>
      <c r="K144" s="272">
        <f t="shared" si="103"/>
        <v>1.8000000000000114</v>
      </c>
      <c r="L144" s="272">
        <f t="shared" si="104"/>
        <v>1120.7970112079772</v>
      </c>
      <c r="M144" s="275" t="s">
        <v>701</v>
      </c>
    </row>
    <row r="145" spans="1:13" s="305" customFormat="1" ht="15" customHeight="1">
      <c r="A145" s="290">
        <v>44645</v>
      </c>
      <c r="B145" s="349" t="s">
        <v>1528</v>
      </c>
      <c r="C145" s="304" t="s">
        <v>6</v>
      </c>
      <c r="D145" s="269">
        <f t="shared" si="100"/>
        <v>269.17900403768505</v>
      </c>
      <c r="E145" s="304">
        <v>743</v>
      </c>
      <c r="F145" s="304">
        <v>738</v>
      </c>
      <c r="G145" s="304">
        <v>731</v>
      </c>
      <c r="H145" s="304">
        <v>724</v>
      </c>
      <c r="I145" s="304">
        <v>751</v>
      </c>
      <c r="J145" s="304">
        <v>738</v>
      </c>
      <c r="K145" s="269">
        <f t="shared" ref="K145:K146" si="105">E145-J145</f>
        <v>5</v>
      </c>
      <c r="L145" s="269">
        <f t="shared" si="104"/>
        <v>1345.8950201884252</v>
      </c>
      <c r="M145" s="275" t="s">
        <v>701</v>
      </c>
    </row>
    <row r="146" spans="1:13" s="305" customFormat="1" ht="15" customHeight="1">
      <c r="A146" s="290">
        <v>44645</v>
      </c>
      <c r="B146" s="349" t="s">
        <v>1362</v>
      </c>
      <c r="C146" s="304" t="s">
        <v>6</v>
      </c>
      <c r="D146" s="269">
        <f t="shared" si="100"/>
        <v>168.35016835016836</v>
      </c>
      <c r="E146" s="304">
        <v>1188</v>
      </c>
      <c r="F146" s="304">
        <v>1180</v>
      </c>
      <c r="G146" s="304">
        <v>1170</v>
      </c>
      <c r="H146" s="304">
        <v>1160</v>
      </c>
      <c r="I146" s="304">
        <v>1198</v>
      </c>
      <c r="J146" s="304">
        <v>1180</v>
      </c>
      <c r="K146" s="269">
        <f t="shared" si="105"/>
        <v>8</v>
      </c>
      <c r="L146" s="269">
        <f t="shared" si="104"/>
        <v>1346.8013468013469</v>
      </c>
      <c r="M146" s="275" t="s">
        <v>701</v>
      </c>
    </row>
    <row r="147" spans="1:13" s="305" customFormat="1" ht="15" customHeight="1">
      <c r="A147" s="290">
        <v>44644</v>
      </c>
      <c r="B147" s="349" t="s">
        <v>1397</v>
      </c>
      <c r="C147" s="304" t="s">
        <v>8</v>
      </c>
      <c r="D147" s="269">
        <f t="shared" ref="D147:D152" si="106">200000/E147</f>
        <v>148.12620352540364</v>
      </c>
      <c r="E147" s="304">
        <v>1350.2</v>
      </c>
      <c r="F147" s="304">
        <v>1360</v>
      </c>
      <c r="G147" s="304">
        <v>1370</v>
      </c>
      <c r="H147" s="304">
        <v>1382</v>
      </c>
      <c r="I147" s="304">
        <v>1337</v>
      </c>
      <c r="J147" s="304">
        <v>1360</v>
      </c>
      <c r="K147" s="272">
        <f t="shared" ref="K147:K152" si="107">J147-E147</f>
        <v>9.7999999999999545</v>
      </c>
      <c r="L147" s="272">
        <f t="shared" ref="L147:L152" si="108">K147*D147</f>
        <v>1451.636794548949</v>
      </c>
      <c r="M147" s="275" t="s">
        <v>701</v>
      </c>
    </row>
    <row r="148" spans="1:13" s="305" customFormat="1" ht="15" customHeight="1">
      <c r="A148" s="290">
        <v>44644</v>
      </c>
      <c r="B148" s="349" t="s">
        <v>1900</v>
      </c>
      <c r="C148" s="304" t="s">
        <v>8</v>
      </c>
      <c r="D148" s="269">
        <f t="shared" si="106"/>
        <v>325.09752925877763</v>
      </c>
      <c r="E148" s="304">
        <v>615.20000000000005</v>
      </c>
      <c r="F148" s="304">
        <v>620</v>
      </c>
      <c r="G148" s="304">
        <v>626</v>
      </c>
      <c r="H148" s="304">
        <v>633</v>
      </c>
      <c r="I148" s="304">
        <v>607</v>
      </c>
      <c r="J148" s="304">
        <v>615.20000000000005</v>
      </c>
      <c r="K148" s="272">
        <f t="shared" si="107"/>
        <v>0</v>
      </c>
      <c r="L148" s="272">
        <f t="shared" si="108"/>
        <v>0</v>
      </c>
      <c r="M148" s="275" t="s">
        <v>70</v>
      </c>
    </row>
    <row r="149" spans="1:13" s="305" customFormat="1" ht="15" customHeight="1">
      <c r="A149" s="290">
        <v>44644</v>
      </c>
      <c r="B149" s="349" t="s">
        <v>1901</v>
      </c>
      <c r="C149" s="304" t="s">
        <v>8</v>
      </c>
      <c r="D149" s="269">
        <f t="shared" si="106"/>
        <v>416.49312786339027</v>
      </c>
      <c r="E149" s="304">
        <v>480.2</v>
      </c>
      <c r="F149" s="304">
        <v>484</v>
      </c>
      <c r="G149" s="304">
        <v>494</v>
      </c>
      <c r="H149" s="304">
        <v>494</v>
      </c>
      <c r="I149" s="304">
        <v>475</v>
      </c>
      <c r="J149" s="304">
        <v>482</v>
      </c>
      <c r="K149" s="272">
        <f t="shared" si="107"/>
        <v>1.8000000000000114</v>
      </c>
      <c r="L149" s="272">
        <f t="shared" si="108"/>
        <v>749.68763015410718</v>
      </c>
      <c r="M149" s="275" t="s">
        <v>701</v>
      </c>
    </row>
    <row r="150" spans="1:13" s="305" customFormat="1" ht="15" customHeight="1">
      <c r="A150" s="290">
        <v>44644</v>
      </c>
      <c r="B150" s="349" t="s">
        <v>1349</v>
      </c>
      <c r="C150" s="304" t="s">
        <v>8</v>
      </c>
      <c r="D150" s="269">
        <f t="shared" si="106"/>
        <v>424.44821731748726</v>
      </c>
      <c r="E150" s="304">
        <v>471.2</v>
      </c>
      <c r="F150" s="304">
        <v>475</v>
      </c>
      <c r="G150" s="304">
        <v>480</v>
      </c>
      <c r="H150" s="304">
        <v>485</v>
      </c>
      <c r="I150" s="304">
        <v>466</v>
      </c>
      <c r="J150" s="304">
        <v>466</v>
      </c>
      <c r="K150" s="226">
        <f t="shared" si="107"/>
        <v>-5.1999999999999886</v>
      </c>
      <c r="L150" s="226">
        <f t="shared" si="108"/>
        <v>-2207.1307300509288</v>
      </c>
      <c r="M150" s="324" t="s">
        <v>709</v>
      </c>
    </row>
    <row r="151" spans="1:13" s="305" customFormat="1" ht="15" customHeight="1">
      <c r="A151" s="290">
        <v>44644</v>
      </c>
      <c r="B151" s="349" t="s">
        <v>1284</v>
      </c>
      <c r="C151" s="304" t="s">
        <v>8</v>
      </c>
      <c r="D151" s="269">
        <f t="shared" si="106"/>
        <v>88.880988356590535</v>
      </c>
      <c r="E151" s="304">
        <v>2250.1999999999998</v>
      </c>
      <c r="F151" s="304">
        <v>2265</v>
      </c>
      <c r="G151" s="304">
        <v>2284</v>
      </c>
      <c r="H151" s="304">
        <v>2305</v>
      </c>
      <c r="I151" s="304">
        <v>2228</v>
      </c>
      <c r="J151" s="304">
        <v>2228</v>
      </c>
      <c r="K151" s="226">
        <f t="shared" si="107"/>
        <v>-22.199999999999818</v>
      </c>
      <c r="L151" s="226">
        <f t="shared" si="108"/>
        <v>-1973.1579415162937</v>
      </c>
      <c r="M151" s="324" t="s">
        <v>709</v>
      </c>
    </row>
    <row r="152" spans="1:13" s="305" customFormat="1" ht="15" customHeight="1">
      <c r="A152" s="290">
        <v>44644</v>
      </c>
      <c r="B152" s="349" t="s">
        <v>1299</v>
      </c>
      <c r="C152" s="304" t="s">
        <v>8</v>
      </c>
      <c r="D152" s="269">
        <f t="shared" si="106"/>
        <v>285.63267637817762</v>
      </c>
      <c r="E152" s="304">
        <v>700.2</v>
      </c>
      <c r="F152" s="304">
        <v>708</v>
      </c>
      <c r="G152" s="304">
        <v>715</v>
      </c>
      <c r="H152" s="304">
        <v>722</v>
      </c>
      <c r="I152" s="304">
        <v>692</v>
      </c>
      <c r="J152" s="304">
        <v>722</v>
      </c>
      <c r="K152" s="272">
        <f t="shared" si="107"/>
        <v>21.799999999999955</v>
      </c>
      <c r="L152" s="272">
        <f t="shared" si="108"/>
        <v>6226.7923450442595</v>
      </c>
      <c r="M152" s="275" t="s">
        <v>701</v>
      </c>
    </row>
    <row r="153" spans="1:13" s="305" customFormat="1" ht="15" customHeight="1">
      <c r="A153" s="290">
        <v>44643</v>
      </c>
      <c r="B153" s="349" t="s">
        <v>814</v>
      </c>
      <c r="C153" s="304" t="s">
        <v>8</v>
      </c>
      <c r="D153" s="269">
        <f t="shared" ref="D153:D159" si="109">200000/E153</f>
        <v>149.23145799134457</v>
      </c>
      <c r="E153" s="304">
        <v>1340.2</v>
      </c>
      <c r="F153" s="304">
        <v>1350</v>
      </c>
      <c r="G153" s="304">
        <v>1360</v>
      </c>
      <c r="H153" s="304">
        <v>1370</v>
      </c>
      <c r="I153" s="304">
        <v>1327</v>
      </c>
      <c r="J153" s="304">
        <v>1347.8</v>
      </c>
      <c r="K153" s="272">
        <f t="shared" ref="K153:K159" si="110">J153-E153</f>
        <v>7.5999999999999091</v>
      </c>
      <c r="L153" s="272">
        <f t="shared" ref="L153:L159" si="111">K153*D153</f>
        <v>1134.1590807342052</v>
      </c>
      <c r="M153" s="275" t="s">
        <v>701</v>
      </c>
    </row>
    <row r="154" spans="1:13" s="305" customFormat="1" ht="15" customHeight="1">
      <c r="A154" s="290">
        <v>44643</v>
      </c>
      <c r="B154" s="349" t="s">
        <v>1898</v>
      </c>
      <c r="C154" s="304" t="s">
        <v>8</v>
      </c>
      <c r="D154" s="269">
        <f t="shared" si="109"/>
        <v>228.96393817973669</v>
      </c>
      <c r="E154" s="304">
        <v>873.5</v>
      </c>
      <c r="F154" s="304">
        <v>880</v>
      </c>
      <c r="G154" s="304">
        <v>888</v>
      </c>
      <c r="H154" s="304">
        <v>897</v>
      </c>
      <c r="I154" s="304">
        <v>863</v>
      </c>
      <c r="J154" s="304">
        <v>863</v>
      </c>
      <c r="K154" s="226">
        <f t="shared" si="110"/>
        <v>-10.5</v>
      </c>
      <c r="L154" s="226">
        <f t="shared" si="111"/>
        <v>-2404.1213508872352</v>
      </c>
      <c r="M154" s="324" t="s">
        <v>709</v>
      </c>
    </row>
    <row r="155" spans="1:13" s="305" customFormat="1" ht="15" customHeight="1">
      <c r="A155" s="290">
        <v>44643</v>
      </c>
      <c r="B155" s="349" t="s">
        <v>1864</v>
      </c>
      <c r="C155" s="304" t="s">
        <v>8</v>
      </c>
      <c r="D155" s="269">
        <f t="shared" si="109"/>
        <v>547.64512595837903</v>
      </c>
      <c r="E155" s="304">
        <v>365.2</v>
      </c>
      <c r="F155" s="304">
        <v>368</v>
      </c>
      <c r="G155" s="304">
        <v>372</v>
      </c>
      <c r="H155" s="304">
        <v>376</v>
      </c>
      <c r="I155" s="304">
        <v>360</v>
      </c>
      <c r="J155" s="304">
        <v>368</v>
      </c>
      <c r="K155" s="272">
        <f t="shared" si="110"/>
        <v>2.8000000000000114</v>
      </c>
      <c r="L155" s="272">
        <f t="shared" si="111"/>
        <v>1533.4063526834675</v>
      </c>
      <c r="M155" s="275" t="s">
        <v>701</v>
      </c>
    </row>
    <row r="156" spans="1:13" s="305" customFormat="1" ht="15" customHeight="1">
      <c r="A156" s="290">
        <v>44643</v>
      </c>
      <c r="B156" s="349" t="s">
        <v>1899</v>
      </c>
      <c r="C156" s="304" t="s">
        <v>8</v>
      </c>
      <c r="D156" s="269">
        <f t="shared" si="109"/>
        <v>161.91709844559585</v>
      </c>
      <c r="E156" s="304">
        <v>1235.2</v>
      </c>
      <c r="F156" s="304">
        <v>1244</v>
      </c>
      <c r="G156" s="304">
        <v>1256</v>
      </c>
      <c r="H156" s="304">
        <v>1268</v>
      </c>
      <c r="I156" s="304">
        <v>1222</v>
      </c>
      <c r="J156" s="304">
        <v>1235.2</v>
      </c>
      <c r="K156" s="272">
        <f t="shared" si="110"/>
        <v>0</v>
      </c>
      <c r="L156" s="272">
        <f t="shared" si="111"/>
        <v>0</v>
      </c>
      <c r="M156" s="275" t="s">
        <v>70</v>
      </c>
    </row>
    <row r="157" spans="1:13" s="305" customFormat="1" ht="15" customHeight="1">
      <c r="A157" s="290">
        <v>44643</v>
      </c>
      <c r="B157" s="349" t="s">
        <v>837</v>
      </c>
      <c r="C157" s="304" t="s">
        <v>8</v>
      </c>
      <c r="D157" s="269">
        <f t="shared" si="109"/>
        <v>284.39388553146108</v>
      </c>
      <c r="E157" s="304">
        <v>703.25</v>
      </c>
      <c r="F157" s="304">
        <v>710</v>
      </c>
      <c r="G157" s="304">
        <v>718</v>
      </c>
      <c r="H157" s="304">
        <v>727</v>
      </c>
      <c r="I157" s="304">
        <v>692</v>
      </c>
      <c r="J157" s="304">
        <v>707</v>
      </c>
      <c r="K157" s="272">
        <f t="shared" si="110"/>
        <v>3.75</v>
      </c>
      <c r="L157" s="272">
        <f t="shared" si="111"/>
        <v>1066.4770707429791</v>
      </c>
      <c r="M157" s="275" t="s">
        <v>701</v>
      </c>
    </row>
    <row r="158" spans="1:13" s="305" customFormat="1" ht="15" customHeight="1">
      <c r="A158" s="290">
        <v>44643</v>
      </c>
      <c r="B158" s="349" t="s">
        <v>1690</v>
      </c>
      <c r="C158" s="304" t="s">
        <v>8</v>
      </c>
      <c r="D158" s="269">
        <f t="shared" si="109"/>
        <v>150.92061575611228</v>
      </c>
      <c r="E158" s="304">
        <v>1325.2</v>
      </c>
      <c r="F158" s="304">
        <v>1335</v>
      </c>
      <c r="G158" s="304">
        <v>1346</v>
      </c>
      <c r="H158" s="304">
        <v>1360</v>
      </c>
      <c r="I158" s="304">
        <v>1310</v>
      </c>
      <c r="J158" s="304">
        <v>1335</v>
      </c>
      <c r="K158" s="272">
        <f t="shared" si="110"/>
        <v>9.7999999999999545</v>
      </c>
      <c r="L158" s="272">
        <f t="shared" si="111"/>
        <v>1479.0220344098934</v>
      </c>
      <c r="M158" s="275" t="s">
        <v>701</v>
      </c>
    </row>
    <row r="159" spans="1:13" s="305" customFormat="1" ht="15" customHeight="1">
      <c r="A159" s="290">
        <v>44643</v>
      </c>
      <c r="B159" s="349" t="s">
        <v>814</v>
      </c>
      <c r="C159" s="304" t="s">
        <v>8</v>
      </c>
      <c r="D159" s="269">
        <f t="shared" si="109"/>
        <v>150.92061575611228</v>
      </c>
      <c r="E159" s="304">
        <v>1325.2</v>
      </c>
      <c r="F159" s="304">
        <v>1335</v>
      </c>
      <c r="G159" s="304">
        <v>1346</v>
      </c>
      <c r="H159" s="304">
        <v>1360</v>
      </c>
      <c r="I159" s="304">
        <v>1312</v>
      </c>
      <c r="J159" s="304">
        <v>1312</v>
      </c>
      <c r="K159" s="226">
        <f t="shared" si="110"/>
        <v>-13.200000000000045</v>
      </c>
      <c r="L159" s="226">
        <f t="shared" si="111"/>
        <v>-1992.1521279806891</v>
      </c>
      <c r="M159" s="324" t="s">
        <v>709</v>
      </c>
    </row>
    <row r="160" spans="1:13" s="305" customFormat="1" ht="15" customHeight="1">
      <c r="A160" s="290">
        <v>44642</v>
      </c>
      <c r="B160" s="349" t="s">
        <v>1248</v>
      </c>
      <c r="C160" s="304" t="s">
        <v>8</v>
      </c>
      <c r="D160" s="269">
        <f t="shared" ref="D160:D164" si="112">200000/E160</f>
        <v>543.18305268875611</v>
      </c>
      <c r="E160" s="304">
        <v>368.2</v>
      </c>
      <c r="F160" s="304">
        <v>371</v>
      </c>
      <c r="G160" s="304">
        <v>375</v>
      </c>
      <c r="H160" s="304">
        <v>379</v>
      </c>
      <c r="I160" s="304">
        <v>364</v>
      </c>
      <c r="J160" s="304">
        <v>371</v>
      </c>
      <c r="K160" s="272">
        <f t="shared" ref="K160" si="113">J160-E160</f>
        <v>2.8000000000000114</v>
      </c>
      <c r="L160" s="272">
        <f t="shared" ref="L160:L162" si="114">K160*D160</f>
        <v>1520.9125475285232</v>
      </c>
      <c r="M160" s="275" t="s">
        <v>701</v>
      </c>
    </row>
    <row r="161" spans="1:13" s="305" customFormat="1" ht="15" customHeight="1">
      <c r="A161" s="290">
        <v>44642</v>
      </c>
      <c r="B161" s="349" t="s">
        <v>67</v>
      </c>
      <c r="C161" s="304" t="s">
        <v>6</v>
      </c>
      <c r="D161" s="269">
        <f t="shared" si="112"/>
        <v>193.23671497584542</v>
      </c>
      <c r="E161" s="304">
        <v>1035</v>
      </c>
      <c r="F161" s="304">
        <v>1026</v>
      </c>
      <c r="G161" s="304">
        <v>1015</v>
      </c>
      <c r="H161" s="304">
        <v>1005</v>
      </c>
      <c r="I161" s="304">
        <v>1048</v>
      </c>
      <c r="J161" s="304">
        <v>1026</v>
      </c>
      <c r="K161" s="269">
        <f t="shared" ref="K161:K162" si="115">E161-J161</f>
        <v>9</v>
      </c>
      <c r="L161" s="269">
        <f t="shared" si="114"/>
        <v>1739.1304347826087</v>
      </c>
      <c r="M161" s="275" t="s">
        <v>701</v>
      </c>
    </row>
    <row r="162" spans="1:13" s="305" customFormat="1" ht="15" customHeight="1">
      <c r="A162" s="290">
        <v>44642</v>
      </c>
      <c r="B162" s="349" t="s">
        <v>751</v>
      </c>
      <c r="C162" s="304" t="s">
        <v>6</v>
      </c>
      <c r="D162" s="269">
        <f t="shared" si="112"/>
        <v>180.18018018018017</v>
      </c>
      <c r="E162" s="304">
        <v>1110</v>
      </c>
      <c r="F162" s="304">
        <v>1101</v>
      </c>
      <c r="G162" s="304">
        <v>1091</v>
      </c>
      <c r="H162" s="304">
        <v>1080</v>
      </c>
      <c r="I162" s="304">
        <v>1122</v>
      </c>
      <c r="J162" s="304">
        <v>1101</v>
      </c>
      <c r="K162" s="269">
        <f t="shared" si="115"/>
        <v>9</v>
      </c>
      <c r="L162" s="269">
        <f t="shared" si="114"/>
        <v>1621.6216216216217</v>
      </c>
      <c r="M162" s="275" t="s">
        <v>701</v>
      </c>
    </row>
    <row r="163" spans="1:13" s="305" customFormat="1" ht="15" customHeight="1">
      <c r="A163" s="290">
        <v>44642</v>
      </c>
      <c r="B163" s="349" t="s">
        <v>978</v>
      </c>
      <c r="C163" s="304" t="s">
        <v>8</v>
      </c>
      <c r="D163" s="269">
        <f t="shared" si="112"/>
        <v>487.56704046806436</v>
      </c>
      <c r="E163" s="304">
        <v>410.2</v>
      </c>
      <c r="F163" s="304">
        <v>414</v>
      </c>
      <c r="G163" s="304">
        <v>418</v>
      </c>
      <c r="H163" s="304">
        <v>423</v>
      </c>
      <c r="I163" s="304">
        <v>405</v>
      </c>
      <c r="J163" s="304">
        <v>414</v>
      </c>
      <c r="K163" s="272">
        <f t="shared" ref="K163" si="116">J163-E163</f>
        <v>3.8000000000000114</v>
      </c>
      <c r="L163" s="272">
        <f t="shared" ref="L163:L164" si="117">K163*D163</f>
        <v>1852.7547537786502</v>
      </c>
      <c r="M163" s="275" t="s">
        <v>701</v>
      </c>
    </row>
    <row r="164" spans="1:13" s="305" customFormat="1" ht="15" customHeight="1">
      <c r="A164" s="290">
        <v>44642</v>
      </c>
      <c r="B164" s="349" t="s">
        <v>1453</v>
      </c>
      <c r="C164" s="304" t="s">
        <v>6</v>
      </c>
      <c r="D164" s="269">
        <f t="shared" si="112"/>
        <v>220.26431718061673</v>
      </c>
      <c r="E164" s="304">
        <v>908</v>
      </c>
      <c r="F164" s="304">
        <v>900</v>
      </c>
      <c r="G164" s="304">
        <v>893</v>
      </c>
      <c r="H164" s="304">
        <v>883</v>
      </c>
      <c r="I164" s="304">
        <v>918</v>
      </c>
      <c r="J164" s="304">
        <v>903.6</v>
      </c>
      <c r="K164" s="269">
        <f t="shared" ref="K164" si="118">E164-J164</f>
        <v>4.3999999999999773</v>
      </c>
      <c r="L164" s="269">
        <f t="shared" si="117"/>
        <v>969.1629955947086</v>
      </c>
      <c r="M164" s="275" t="s">
        <v>701</v>
      </c>
    </row>
    <row r="165" spans="1:13" s="305" customFormat="1" ht="15" customHeight="1">
      <c r="A165" s="290">
        <v>44641</v>
      </c>
      <c r="B165" s="349" t="s">
        <v>1476</v>
      </c>
      <c r="C165" s="304" t="s">
        <v>6</v>
      </c>
      <c r="D165" s="269">
        <f t="shared" ref="D165:D169" si="119">200000/E165</f>
        <v>134.68013468013467</v>
      </c>
      <c r="E165" s="304">
        <v>1485</v>
      </c>
      <c r="F165" s="304">
        <v>1473</v>
      </c>
      <c r="G165" s="304">
        <v>1460</v>
      </c>
      <c r="H165" s="304">
        <v>1446</v>
      </c>
      <c r="I165" s="304">
        <v>1500.2</v>
      </c>
      <c r="J165" s="304">
        <v>1485</v>
      </c>
      <c r="K165" s="269">
        <f t="shared" ref="K165" si="120">E165-J165</f>
        <v>0</v>
      </c>
      <c r="L165" s="269">
        <f t="shared" ref="L165" si="121">K165*D165</f>
        <v>0</v>
      </c>
      <c r="M165" s="275" t="s">
        <v>70</v>
      </c>
    </row>
    <row r="166" spans="1:13" s="305" customFormat="1" ht="15" customHeight="1">
      <c r="A166" s="290">
        <v>44641</v>
      </c>
      <c r="B166" s="349" t="s">
        <v>1710</v>
      </c>
      <c r="C166" s="304" t="s">
        <v>8</v>
      </c>
      <c r="D166" s="269">
        <f t="shared" si="119"/>
        <v>150.92061575611228</v>
      </c>
      <c r="E166" s="304">
        <v>1325.2</v>
      </c>
      <c r="F166" s="304">
        <v>1335</v>
      </c>
      <c r="G166" s="304">
        <v>1345</v>
      </c>
      <c r="H166" s="304">
        <v>1356</v>
      </c>
      <c r="I166" s="304">
        <v>1312</v>
      </c>
      <c r="J166" s="304">
        <v>1331.7</v>
      </c>
      <c r="K166" s="272">
        <f t="shared" ref="K166:K167" si="122">J166-E166</f>
        <v>6.5</v>
      </c>
      <c r="L166" s="272">
        <f t="shared" ref="L166:L169" si="123">K166*D166</f>
        <v>980.98400241472984</v>
      </c>
      <c r="M166" s="275" t="s">
        <v>701</v>
      </c>
    </row>
    <row r="167" spans="1:13" s="305" customFormat="1" ht="15" customHeight="1">
      <c r="A167" s="290">
        <v>44641</v>
      </c>
      <c r="B167" s="349" t="s">
        <v>1896</v>
      </c>
      <c r="C167" s="304" t="s">
        <v>8</v>
      </c>
      <c r="D167" s="269">
        <f t="shared" si="119"/>
        <v>216.87269572760789</v>
      </c>
      <c r="E167" s="304">
        <v>922.2</v>
      </c>
      <c r="F167" s="304">
        <v>930</v>
      </c>
      <c r="G167" s="304">
        <v>938</v>
      </c>
      <c r="H167" s="304">
        <v>948</v>
      </c>
      <c r="I167" s="304">
        <v>912</v>
      </c>
      <c r="J167" s="304">
        <v>930</v>
      </c>
      <c r="K167" s="272">
        <f t="shared" si="122"/>
        <v>7.7999999999999545</v>
      </c>
      <c r="L167" s="272">
        <f t="shared" si="123"/>
        <v>1691.6070266753318</v>
      </c>
      <c r="M167" s="275" t="s">
        <v>701</v>
      </c>
    </row>
    <row r="168" spans="1:13" s="305" customFormat="1" ht="15" customHeight="1">
      <c r="A168" s="290">
        <v>44641</v>
      </c>
      <c r="B168" s="349" t="s">
        <v>1897</v>
      </c>
      <c r="C168" s="304" t="s">
        <v>6</v>
      </c>
      <c r="D168" s="269">
        <f t="shared" si="119"/>
        <v>216.91973969631238</v>
      </c>
      <c r="E168" s="304">
        <v>922</v>
      </c>
      <c r="F168" s="304">
        <v>914</v>
      </c>
      <c r="G168" s="304">
        <v>905</v>
      </c>
      <c r="H168" s="304">
        <v>895</v>
      </c>
      <c r="I168" s="304">
        <v>932</v>
      </c>
      <c r="J168" s="304">
        <v>914</v>
      </c>
      <c r="K168" s="269">
        <f t="shared" ref="K168:K169" si="124">E168-J168</f>
        <v>8</v>
      </c>
      <c r="L168" s="269">
        <f t="shared" si="123"/>
        <v>1735.357917570499</v>
      </c>
      <c r="M168" s="275" t="s">
        <v>701</v>
      </c>
    </row>
    <row r="169" spans="1:13" s="305" customFormat="1" ht="15" customHeight="1">
      <c r="A169" s="290">
        <v>44641</v>
      </c>
      <c r="B169" s="349" t="s">
        <v>1278</v>
      </c>
      <c r="C169" s="304" t="s">
        <v>6</v>
      </c>
      <c r="D169" s="269">
        <f t="shared" si="119"/>
        <v>179.05102954341987</v>
      </c>
      <c r="E169" s="304">
        <v>1117</v>
      </c>
      <c r="F169" s="304">
        <v>1108</v>
      </c>
      <c r="G169" s="304">
        <v>1098</v>
      </c>
      <c r="H169" s="304">
        <v>1087</v>
      </c>
      <c r="I169" s="304">
        <v>1130</v>
      </c>
      <c r="J169" s="304">
        <v>1087</v>
      </c>
      <c r="K169" s="269">
        <f t="shared" si="124"/>
        <v>30</v>
      </c>
      <c r="L169" s="269">
        <f t="shared" si="123"/>
        <v>5371.5308863025966</v>
      </c>
      <c r="M169" s="275" t="s">
        <v>701</v>
      </c>
    </row>
    <row r="170" spans="1:13" s="305" customFormat="1" ht="15" customHeight="1">
      <c r="A170" s="290">
        <v>44637</v>
      </c>
      <c r="B170" s="349" t="s">
        <v>872</v>
      </c>
      <c r="C170" s="304" t="s">
        <v>8</v>
      </c>
      <c r="D170" s="269">
        <f t="shared" ref="D170:D177" si="125">200000/E170</f>
        <v>550.2063273727648</v>
      </c>
      <c r="E170" s="304">
        <v>363.5</v>
      </c>
      <c r="F170" s="304">
        <v>366.5</v>
      </c>
      <c r="G170" s="304">
        <v>370.5</v>
      </c>
      <c r="H170" s="304">
        <v>375.5</v>
      </c>
      <c r="I170" s="304">
        <v>358</v>
      </c>
      <c r="J170" s="304">
        <v>365</v>
      </c>
      <c r="K170" s="272">
        <f t="shared" ref="K170:K177" si="126">J170-E170</f>
        <v>1.5</v>
      </c>
      <c r="L170" s="272">
        <f t="shared" ref="L170:L177" si="127">K170*D170</f>
        <v>825.30949105914715</v>
      </c>
      <c r="M170" s="275" t="s">
        <v>701</v>
      </c>
    </row>
    <row r="171" spans="1:13" s="305" customFormat="1" ht="15" customHeight="1">
      <c r="A171" s="290">
        <v>44637</v>
      </c>
      <c r="B171" s="349" t="s">
        <v>1284</v>
      </c>
      <c r="C171" s="304" t="s">
        <v>8</v>
      </c>
      <c r="D171" s="269">
        <f t="shared" si="125"/>
        <v>89.277743058655489</v>
      </c>
      <c r="E171" s="304">
        <v>2240.1999999999998</v>
      </c>
      <c r="F171" s="304">
        <v>2255</v>
      </c>
      <c r="G171" s="304">
        <v>2275</v>
      </c>
      <c r="H171" s="304">
        <v>2295</v>
      </c>
      <c r="I171" s="304">
        <v>2220</v>
      </c>
      <c r="J171" s="304">
        <v>2295</v>
      </c>
      <c r="K171" s="272">
        <f t="shared" si="126"/>
        <v>54.800000000000182</v>
      </c>
      <c r="L171" s="272">
        <f t="shared" si="127"/>
        <v>4892.4203196143371</v>
      </c>
      <c r="M171" s="275" t="s">
        <v>701</v>
      </c>
    </row>
    <row r="172" spans="1:13" s="305" customFormat="1" ht="15" customHeight="1">
      <c r="A172" s="290">
        <v>44637</v>
      </c>
      <c r="B172" s="349" t="s">
        <v>1888</v>
      </c>
      <c r="C172" s="304" t="s">
        <v>8</v>
      </c>
      <c r="D172" s="269">
        <f t="shared" si="125"/>
        <v>82.270670505964617</v>
      </c>
      <c r="E172" s="304">
        <v>2431</v>
      </c>
      <c r="F172" s="304">
        <v>2448</v>
      </c>
      <c r="G172" s="304">
        <v>2468</v>
      </c>
      <c r="H172" s="304">
        <v>2490</v>
      </c>
      <c r="I172" s="304">
        <v>2407</v>
      </c>
      <c r="J172" s="304">
        <v>2448</v>
      </c>
      <c r="K172" s="272">
        <f t="shared" si="126"/>
        <v>17</v>
      </c>
      <c r="L172" s="272">
        <f t="shared" si="127"/>
        <v>1398.6013986013984</v>
      </c>
      <c r="M172" s="275" t="s">
        <v>701</v>
      </c>
    </row>
    <row r="173" spans="1:13" s="305" customFormat="1" ht="15" customHeight="1">
      <c r="A173" s="290">
        <v>44637</v>
      </c>
      <c r="B173" s="349" t="s">
        <v>1889</v>
      </c>
      <c r="C173" s="304" t="s">
        <v>6</v>
      </c>
      <c r="D173" s="269">
        <f t="shared" si="125"/>
        <v>190.47619047619048</v>
      </c>
      <c r="E173" s="304">
        <v>1050</v>
      </c>
      <c r="F173" s="304">
        <v>1040</v>
      </c>
      <c r="G173" s="304">
        <v>1030</v>
      </c>
      <c r="H173" s="304">
        <v>1018</v>
      </c>
      <c r="I173" s="304">
        <v>1062</v>
      </c>
      <c r="J173" s="304">
        <v>1050</v>
      </c>
      <c r="K173" s="272">
        <f t="shared" si="126"/>
        <v>0</v>
      </c>
      <c r="L173" s="272">
        <f t="shared" si="127"/>
        <v>0</v>
      </c>
      <c r="M173" s="275" t="s">
        <v>70</v>
      </c>
    </row>
    <row r="174" spans="1:13" s="305" customFormat="1" ht="15" customHeight="1">
      <c r="A174" s="290">
        <v>44637</v>
      </c>
      <c r="B174" s="349" t="s">
        <v>1433</v>
      </c>
      <c r="C174" s="304" t="s">
        <v>8</v>
      </c>
      <c r="D174" s="269">
        <f t="shared" si="125"/>
        <v>270.19724398811132</v>
      </c>
      <c r="E174" s="304">
        <v>740.2</v>
      </c>
      <c r="F174" s="304">
        <v>747</v>
      </c>
      <c r="G174" s="304">
        <v>755</v>
      </c>
      <c r="H174" s="304">
        <v>763</v>
      </c>
      <c r="I174" s="304">
        <v>732</v>
      </c>
      <c r="J174" s="304">
        <v>743.3</v>
      </c>
      <c r="K174" s="272">
        <f t="shared" si="126"/>
        <v>3.0999999999999091</v>
      </c>
      <c r="L174" s="272">
        <f t="shared" si="127"/>
        <v>837.61145636312051</v>
      </c>
      <c r="M174" s="275" t="s">
        <v>701</v>
      </c>
    </row>
    <row r="175" spans="1:13" s="305" customFormat="1" ht="15" customHeight="1">
      <c r="A175" s="290">
        <v>44637</v>
      </c>
      <c r="B175" s="349" t="s">
        <v>1890</v>
      </c>
      <c r="C175" s="304" t="s">
        <v>8</v>
      </c>
      <c r="D175" s="269">
        <f t="shared" si="125"/>
        <v>222.17285047767163</v>
      </c>
      <c r="E175" s="304">
        <v>900.2</v>
      </c>
      <c r="F175" s="304">
        <v>908</v>
      </c>
      <c r="G175" s="304">
        <v>917</v>
      </c>
      <c r="H175" s="304">
        <v>926</v>
      </c>
      <c r="I175" s="304">
        <v>890</v>
      </c>
      <c r="J175" s="304">
        <v>908</v>
      </c>
      <c r="K175" s="272">
        <f t="shared" si="126"/>
        <v>7.7999999999999545</v>
      </c>
      <c r="L175" s="272">
        <f t="shared" si="127"/>
        <v>1732.9482337258287</v>
      </c>
      <c r="M175" s="275" t="s">
        <v>701</v>
      </c>
    </row>
    <row r="176" spans="1:13" s="305" customFormat="1" ht="15" customHeight="1">
      <c r="A176" s="290">
        <v>44637</v>
      </c>
      <c r="B176" s="349" t="s">
        <v>1278</v>
      </c>
      <c r="C176" s="304" t="s">
        <v>8</v>
      </c>
      <c r="D176" s="269">
        <f t="shared" si="125"/>
        <v>175.40782318891422</v>
      </c>
      <c r="E176" s="304">
        <v>1140.2</v>
      </c>
      <c r="F176" s="304">
        <v>1150</v>
      </c>
      <c r="G176" s="304">
        <v>1160</v>
      </c>
      <c r="H176" s="304">
        <v>1170</v>
      </c>
      <c r="I176" s="304">
        <v>1124</v>
      </c>
      <c r="J176" s="304" t="s">
        <v>1895</v>
      </c>
      <c r="K176" s="272"/>
      <c r="L176" s="272"/>
      <c r="M176" s="275"/>
    </row>
    <row r="177" spans="1:13" s="305" customFormat="1" ht="15" customHeight="1">
      <c r="A177" s="290">
        <v>44637</v>
      </c>
      <c r="B177" s="349" t="s">
        <v>1264</v>
      </c>
      <c r="C177" s="304" t="s">
        <v>8</v>
      </c>
      <c r="D177" s="269">
        <f t="shared" si="125"/>
        <v>155.98190609889252</v>
      </c>
      <c r="E177" s="304">
        <v>1282.2</v>
      </c>
      <c r="F177" s="304">
        <v>1291</v>
      </c>
      <c r="G177" s="304">
        <v>1300</v>
      </c>
      <c r="H177" s="304">
        <v>1313</v>
      </c>
      <c r="I177" s="304">
        <v>1267</v>
      </c>
      <c r="J177" s="304">
        <v>1313</v>
      </c>
      <c r="K177" s="272">
        <f t="shared" si="126"/>
        <v>30.799999999999955</v>
      </c>
      <c r="L177" s="272">
        <f t="shared" si="127"/>
        <v>4804.2427078458823</v>
      </c>
      <c r="M177" s="275" t="s">
        <v>701</v>
      </c>
    </row>
    <row r="178" spans="1:13" s="305" customFormat="1" ht="15" customHeight="1">
      <c r="A178" s="290">
        <v>44636</v>
      </c>
      <c r="B178" s="349" t="s">
        <v>980</v>
      </c>
      <c r="C178" s="304" t="s">
        <v>8</v>
      </c>
      <c r="D178" s="269">
        <f t="shared" ref="D178:D183" si="128">200000/E178</f>
        <v>176.95983011856308</v>
      </c>
      <c r="E178" s="304">
        <v>1130.2</v>
      </c>
      <c r="F178" s="304">
        <v>1140</v>
      </c>
      <c r="G178" s="304">
        <v>1150</v>
      </c>
      <c r="H178" s="304">
        <v>1162</v>
      </c>
      <c r="I178" s="304">
        <v>1118</v>
      </c>
      <c r="J178" s="304">
        <v>1137.8</v>
      </c>
      <c r="K178" s="272">
        <f t="shared" ref="K178:K183" si="129">J178-E178</f>
        <v>7.5999999999999091</v>
      </c>
      <c r="L178" s="272">
        <f t="shared" ref="L178:L183" si="130">K178*D178</f>
        <v>1344.8947089010633</v>
      </c>
      <c r="M178" s="275" t="s">
        <v>701</v>
      </c>
    </row>
    <row r="179" spans="1:13" s="305" customFormat="1" ht="15" customHeight="1">
      <c r="A179" s="290">
        <v>44636</v>
      </c>
      <c r="B179" s="349" t="s">
        <v>1891</v>
      </c>
      <c r="C179" s="304" t="s">
        <v>6</v>
      </c>
      <c r="D179" s="269">
        <f t="shared" si="128"/>
        <v>346.62045060658579</v>
      </c>
      <c r="E179" s="304">
        <v>577</v>
      </c>
      <c r="F179" s="304">
        <v>572</v>
      </c>
      <c r="G179" s="304">
        <v>566</v>
      </c>
      <c r="H179" s="304">
        <v>560</v>
      </c>
      <c r="I179" s="304">
        <v>586</v>
      </c>
      <c r="J179" s="304">
        <v>572</v>
      </c>
      <c r="K179" s="269">
        <f t="shared" ref="K179:K180" si="131">E179-J179</f>
        <v>5</v>
      </c>
      <c r="L179" s="269">
        <f t="shared" si="130"/>
        <v>1733.102253032929</v>
      </c>
      <c r="M179" s="275" t="s">
        <v>701</v>
      </c>
    </row>
    <row r="180" spans="1:13" s="305" customFormat="1" ht="15" customHeight="1">
      <c r="A180" s="290">
        <v>44636</v>
      </c>
      <c r="B180" s="349" t="s">
        <v>1892</v>
      </c>
      <c r="C180" s="304" t="s">
        <v>6</v>
      </c>
      <c r="D180" s="269">
        <f t="shared" si="128"/>
        <v>396.03960396039605</v>
      </c>
      <c r="E180" s="304">
        <v>505</v>
      </c>
      <c r="F180" s="304">
        <v>500</v>
      </c>
      <c r="G180" s="304">
        <v>495</v>
      </c>
      <c r="H180" s="304">
        <v>488</v>
      </c>
      <c r="I180" s="304">
        <v>512</v>
      </c>
      <c r="J180" s="304">
        <v>505</v>
      </c>
      <c r="K180" s="269">
        <f t="shared" si="131"/>
        <v>0</v>
      </c>
      <c r="L180" s="269">
        <f t="shared" si="130"/>
        <v>0</v>
      </c>
      <c r="M180" s="275" t="s">
        <v>70</v>
      </c>
    </row>
    <row r="181" spans="1:13" s="305" customFormat="1" ht="15" customHeight="1">
      <c r="A181" s="290">
        <v>44636</v>
      </c>
      <c r="B181" s="349" t="s">
        <v>1893</v>
      </c>
      <c r="C181" s="304" t="s">
        <v>8</v>
      </c>
      <c r="D181" s="269">
        <f t="shared" si="128"/>
        <v>225.93764121102575</v>
      </c>
      <c r="E181" s="304">
        <v>885.2</v>
      </c>
      <c r="F181" s="304">
        <v>893</v>
      </c>
      <c r="G181" s="304">
        <v>902</v>
      </c>
      <c r="H181" s="304">
        <v>912</v>
      </c>
      <c r="I181" s="304">
        <v>877</v>
      </c>
      <c r="J181" s="304">
        <v>885.2</v>
      </c>
      <c r="K181" s="272">
        <f t="shared" si="129"/>
        <v>0</v>
      </c>
      <c r="L181" s="272">
        <f t="shared" si="130"/>
        <v>0</v>
      </c>
      <c r="M181" s="275" t="s">
        <v>70</v>
      </c>
    </row>
    <row r="182" spans="1:13" s="305" customFormat="1" ht="15" customHeight="1">
      <c r="A182" s="290">
        <v>44636</v>
      </c>
      <c r="B182" s="349" t="s">
        <v>1894</v>
      </c>
      <c r="C182" s="304" t="s">
        <v>8</v>
      </c>
      <c r="D182" s="269">
        <f t="shared" si="128"/>
        <v>104.42773600668338</v>
      </c>
      <c r="E182" s="304">
        <v>1915.2</v>
      </c>
      <c r="F182" s="304">
        <v>1930</v>
      </c>
      <c r="G182" s="304">
        <v>1948</v>
      </c>
      <c r="H182" s="304">
        <v>1966</v>
      </c>
      <c r="I182" s="304">
        <v>1895</v>
      </c>
      <c r="J182" s="304">
        <v>1895</v>
      </c>
      <c r="K182" s="226">
        <f t="shared" si="129"/>
        <v>-20.200000000000045</v>
      </c>
      <c r="L182" s="226">
        <f t="shared" si="130"/>
        <v>-2109.4402673350091</v>
      </c>
      <c r="M182" s="324" t="s">
        <v>709</v>
      </c>
    </row>
    <row r="183" spans="1:13" s="305" customFormat="1" ht="15" customHeight="1">
      <c r="A183" s="290">
        <v>44636</v>
      </c>
      <c r="B183" s="349" t="s">
        <v>908</v>
      </c>
      <c r="C183" s="304" t="s">
        <v>8</v>
      </c>
      <c r="D183" s="269">
        <f t="shared" si="128"/>
        <v>216.87269572760789</v>
      </c>
      <c r="E183" s="304">
        <v>922.2</v>
      </c>
      <c r="F183" s="304">
        <v>930</v>
      </c>
      <c r="G183" s="304">
        <v>938</v>
      </c>
      <c r="H183" s="304">
        <v>948</v>
      </c>
      <c r="I183" s="304">
        <v>912</v>
      </c>
      <c r="J183" s="304">
        <v>930</v>
      </c>
      <c r="K183" s="272">
        <f t="shared" si="129"/>
        <v>7.7999999999999545</v>
      </c>
      <c r="L183" s="272">
        <f t="shared" si="130"/>
        <v>1691.6070266753318</v>
      </c>
      <c r="M183" s="275" t="s">
        <v>701</v>
      </c>
    </row>
    <row r="184" spans="1:13" s="305" customFormat="1" ht="15" customHeight="1">
      <c r="A184" s="290">
        <v>44635</v>
      </c>
      <c r="B184" s="305" t="s">
        <v>809</v>
      </c>
      <c r="C184" s="304" t="s">
        <v>6</v>
      </c>
      <c r="D184" s="269">
        <f t="shared" ref="D184:D188" si="132">200000/E184</f>
        <v>282.4858757062147</v>
      </c>
      <c r="E184" s="304">
        <v>708</v>
      </c>
      <c r="F184" s="304">
        <v>701</v>
      </c>
      <c r="G184" s="304">
        <v>694</v>
      </c>
      <c r="H184" s="304">
        <v>687</v>
      </c>
      <c r="I184" s="304">
        <v>718</v>
      </c>
      <c r="J184" s="304">
        <v>701</v>
      </c>
      <c r="K184" s="269">
        <f t="shared" ref="K184" si="133">E184-J184</f>
        <v>7</v>
      </c>
      <c r="L184" s="269">
        <f t="shared" ref="L184" si="134">K184*D184</f>
        <v>1977.4011299435028</v>
      </c>
      <c r="M184" s="275" t="s">
        <v>701</v>
      </c>
    </row>
    <row r="185" spans="1:13" s="305" customFormat="1" ht="15" customHeight="1">
      <c r="A185" s="290">
        <v>44635</v>
      </c>
      <c r="B185" s="305" t="s">
        <v>771</v>
      </c>
      <c r="C185" s="304" t="s">
        <v>8</v>
      </c>
      <c r="D185" s="269">
        <f t="shared" si="132"/>
        <v>93.01460329271697</v>
      </c>
      <c r="E185" s="304">
        <v>2150.1999999999998</v>
      </c>
      <c r="F185" s="304">
        <v>2170</v>
      </c>
      <c r="G185" s="304">
        <v>2190</v>
      </c>
      <c r="H185" s="304">
        <v>2214</v>
      </c>
      <c r="I185" s="304">
        <v>2124</v>
      </c>
      <c r="J185" s="304">
        <v>2150.1999999999998</v>
      </c>
      <c r="K185" s="272">
        <f t="shared" ref="K185" si="135">J185-E185</f>
        <v>0</v>
      </c>
      <c r="L185" s="272">
        <f t="shared" ref="L185:L187" si="136">K185*D185</f>
        <v>0</v>
      </c>
      <c r="M185" s="275" t="s">
        <v>70</v>
      </c>
    </row>
    <row r="186" spans="1:13" s="305" customFormat="1" ht="15" customHeight="1">
      <c r="A186" s="290">
        <v>44635</v>
      </c>
      <c r="B186" s="349" t="s">
        <v>1528</v>
      </c>
      <c r="C186" s="304" t="s">
        <v>6</v>
      </c>
      <c r="D186" s="269">
        <f t="shared" si="132"/>
        <v>257.40025740025737</v>
      </c>
      <c r="E186" s="304">
        <v>777</v>
      </c>
      <c r="F186" s="304">
        <v>770</v>
      </c>
      <c r="G186" s="304">
        <v>762</v>
      </c>
      <c r="H186" s="304">
        <v>752</v>
      </c>
      <c r="I186" s="304">
        <v>786</v>
      </c>
      <c r="J186" s="304">
        <v>770</v>
      </c>
      <c r="K186" s="269">
        <f t="shared" ref="K186:K187" si="137">E186-J186</f>
        <v>7</v>
      </c>
      <c r="L186" s="269">
        <f t="shared" si="136"/>
        <v>1801.8018018018015</v>
      </c>
      <c r="M186" s="275" t="s">
        <v>701</v>
      </c>
    </row>
    <row r="187" spans="1:13" s="305" customFormat="1" ht="15" customHeight="1">
      <c r="A187" s="290">
        <v>44635</v>
      </c>
      <c r="B187" s="349" t="s">
        <v>1887</v>
      </c>
      <c r="C187" s="304" t="s">
        <v>6</v>
      </c>
      <c r="D187" s="269">
        <f t="shared" si="132"/>
        <v>314.96062992125985</v>
      </c>
      <c r="E187" s="304">
        <v>635</v>
      </c>
      <c r="F187" s="304">
        <v>630</v>
      </c>
      <c r="G187" s="304">
        <v>624</v>
      </c>
      <c r="H187" s="304">
        <v>618</v>
      </c>
      <c r="I187" s="304">
        <v>642</v>
      </c>
      <c r="J187" s="304">
        <v>618</v>
      </c>
      <c r="K187" s="269">
        <f t="shared" si="137"/>
        <v>17</v>
      </c>
      <c r="L187" s="269">
        <f t="shared" si="136"/>
        <v>5354.3307086614177</v>
      </c>
      <c r="M187" s="275" t="s">
        <v>701</v>
      </c>
    </row>
    <row r="188" spans="1:13" s="305" customFormat="1" ht="15" customHeight="1">
      <c r="A188" s="290">
        <v>44635</v>
      </c>
      <c r="B188" s="349" t="s">
        <v>500</v>
      </c>
      <c r="C188" s="304" t="s">
        <v>8</v>
      </c>
      <c r="D188" s="269">
        <f t="shared" si="132"/>
        <v>165.80998176090199</v>
      </c>
      <c r="E188" s="304">
        <v>1206.2</v>
      </c>
      <c r="F188" s="304">
        <v>1216</v>
      </c>
      <c r="G188" s="304">
        <v>1227</v>
      </c>
      <c r="H188" s="304">
        <v>1238</v>
      </c>
      <c r="I188" s="304">
        <v>1195</v>
      </c>
      <c r="J188" s="304">
        <v>1216</v>
      </c>
      <c r="K188" s="272">
        <f t="shared" ref="K188" si="138">J188-E188</f>
        <v>9.7999999999999545</v>
      </c>
      <c r="L188" s="272">
        <f t="shared" ref="L188" si="139">K188*D188</f>
        <v>1624.937821256832</v>
      </c>
      <c r="M188" s="275" t="s">
        <v>701</v>
      </c>
    </row>
    <row r="189" spans="1:13" s="305" customFormat="1" ht="15" customHeight="1">
      <c r="A189" s="290">
        <v>44634</v>
      </c>
      <c r="B189" s="349" t="s">
        <v>1885</v>
      </c>
      <c r="C189" s="304" t="s">
        <v>8</v>
      </c>
      <c r="D189" s="269">
        <f t="shared" ref="D189:D193" si="140">200000/E189</f>
        <v>185.15089798185519</v>
      </c>
      <c r="E189" s="304">
        <v>1080.2</v>
      </c>
      <c r="F189" s="304">
        <v>1090</v>
      </c>
      <c r="G189" s="304">
        <v>1200</v>
      </c>
      <c r="H189" s="304">
        <v>1212</v>
      </c>
      <c r="I189" s="304">
        <v>1067</v>
      </c>
      <c r="J189" s="304">
        <v>1090</v>
      </c>
      <c r="K189" s="272">
        <f t="shared" ref="K189:K191" si="141">J189-E189</f>
        <v>9.7999999999999545</v>
      </c>
      <c r="L189" s="272">
        <f t="shared" ref="L189:L193" si="142">K189*D189</f>
        <v>1814.4788002221726</v>
      </c>
      <c r="M189" s="275" t="s">
        <v>701</v>
      </c>
    </row>
    <row r="190" spans="1:13" s="305" customFormat="1" ht="15" customHeight="1">
      <c r="A190" s="290">
        <v>44634</v>
      </c>
      <c r="B190" s="349" t="s">
        <v>1279</v>
      </c>
      <c r="C190" s="304" t="s">
        <v>8</v>
      </c>
      <c r="D190" s="269">
        <f t="shared" si="140"/>
        <v>166.5001665001665</v>
      </c>
      <c r="E190" s="304">
        <v>1201.2</v>
      </c>
      <c r="F190" s="304">
        <v>1212</v>
      </c>
      <c r="G190" s="304">
        <v>1225</v>
      </c>
      <c r="H190" s="304">
        <v>1238</v>
      </c>
      <c r="I190" s="304">
        <v>1187</v>
      </c>
      <c r="J190" s="304">
        <v>1212</v>
      </c>
      <c r="K190" s="272">
        <f t="shared" si="141"/>
        <v>10.799999999999955</v>
      </c>
      <c r="L190" s="272">
        <f t="shared" si="142"/>
        <v>1798.2017982017906</v>
      </c>
      <c r="M190" s="275" t="s">
        <v>701</v>
      </c>
    </row>
    <row r="191" spans="1:13" s="305" customFormat="1" ht="15" customHeight="1">
      <c r="A191" s="290">
        <v>44634</v>
      </c>
      <c r="B191" s="349" t="s">
        <v>1886</v>
      </c>
      <c r="C191" s="304" t="s">
        <v>8</v>
      </c>
      <c r="D191" s="269">
        <f t="shared" si="140"/>
        <v>399.84006397441027</v>
      </c>
      <c r="E191" s="304">
        <v>500.2</v>
      </c>
      <c r="F191" s="304">
        <v>504</v>
      </c>
      <c r="G191" s="304">
        <v>509</v>
      </c>
      <c r="H191" s="304">
        <v>514</v>
      </c>
      <c r="I191" s="304">
        <v>494</v>
      </c>
      <c r="J191" s="304">
        <v>509</v>
      </c>
      <c r="K191" s="272">
        <f t="shared" si="141"/>
        <v>8.8000000000000114</v>
      </c>
      <c r="L191" s="272">
        <f t="shared" si="142"/>
        <v>3518.5925629748149</v>
      </c>
      <c r="M191" s="275" t="s">
        <v>701</v>
      </c>
    </row>
    <row r="192" spans="1:13" s="305" customFormat="1" ht="15" customHeight="1">
      <c r="A192" s="290">
        <v>44634</v>
      </c>
      <c r="B192" s="305" t="s">
        <v>1159</v>
      </c>
      <c r="C192" s="304" t="s">
        <v>6</v>
      </c>
      <c r="D192" s="269">
        <f t="shared" si="140"/>
        <v>140.94432699083862</v>
      </c>
      <c r="E192" s="304">
        <v>1419</v>
      </c>
      <c r="F192" s="304">
        <v>1410</v>
      </c>
      <c r="G192" s="304">
        <v>1395</v>
      </c>
      <c r="H192" s="304">
        <v>1380</v>
      </c>
      <c r="I192" s="304">
        <v>1435</v>
      </c>
      <c r="J192" s="304">
        <v>1435</v>
      </c>
      <c r="K192" s="267">
        <f t="shared" ref="K192:K193" si="143">E192-J192</f>
        <v>-16</v>
      </c>
      <c r="L192" s="267">
        <f t="shared" si="142"/>
        <v>-2255.1092318534179</v>
      </c>
      <c r="M192" s="324" t="s">
        <v>709</v>
      </c>
    </row>
    <row r="193" spans="1:13" s="305" customFormat="1" ht="15" customHeight="1">
      <c r="A193" s="290">
        <v>44634</v>
      </c>
      <c r="B193" s="349" t="s">
        <v>814</v>
      </c>
      <c r="C193" s="304" t="s">
        <v>6</v>
      </c>
      <c r="D193" s="269">
        <f t="shared" si="140"/>
        <v>153.84615384615384</v>
      </c>
      <c r="E193" s="304">
        <v>1300</v>
      </c>
      <c r="F193" s="304">
        <v>1290</v>
      </c>
      <c r="G193" s="304">
        <v>1280</v>
      </c>
      <c r="H193" s="304">
        <v>1268</v>
      </c>
      <c r="I193" s="304">
        <v>1315</v>
      </c>
      <c r="J193" s="304">
        <v>1290</v>
      </c>
      <c r="K193" s="269">
        <f t="shared" si="143"/>
        <v>10</v>
      </c>
      <c r="L193" s="269">
        <f t="shared" si="142"/>
        <v>1538.4615384615383</v>
      </c>
      <c r="M193" s="275" t="s">
        <v>701</v>
      </c>
    </row>
    <row r="194" spans="1:13" s="305" customFormat="1" ht="15" customHeight="1">
      <c r="A194" s="290">
        <v>44631</v>
      </c>
      <c r="B194" s="327" t="s">
        <v>1875</v>
      </c>
      <c r="C194" s="327" t="s">
        <v>8</v>
      </c>
      <c r="D194" s="269">
        <f t="shared" ref="D194:D216" si="144">200000/E194</f>
        <v>21.390374331550802</v>
      </c>
      <c r="E194" s="304">
        <v>9350</v>
      </c>
      <c r="F194" s="304">
        <v>9410</v>
      </c>
      <c r="G194" s="304">
        <v>9470</v>
      </c>
      <c r="H194" s="304">
        <v>9550</v>
      </c>
      <c r="I194" s="304">
        <v>9250</v>
      </c>
      <c r="J194" s="325">
        <v>9550</v>
      </c>
      <c r="K194" s="272">
        <f t="shared" ref="K194:K216" si="145">J194-E194</f>
        <v>200</v>
      </c>
      <c r="L194" s="272">
        <f t="shared" ref="L194:L216" si="146">K194*D194</f>
        <v>4278.0748663101604</v>
      </c>
      <c r="M194" s="275" t="s">
        <v>701</v>
      </c>
    </row>
    <row r="195" spans="1:13" s="305" customFormat="1" ht="15" customHeight="1">
      <c r="A195" s="290">
        <v>44631</v>
      </c>
      <c r="B195" s="327" t="s">
        <v>1448</v>
      </c>
      <c r="C195" s="327" t="s">
        <v>8</v>
      </c>
      <c r="D195" s="269">
        <f t="shared" si="144"/>
        <v>46.296296296296298</v>
      </c>
      <c r="E195" s="304">
        <v>4320</v>
      </c>
      <c r="F195" s="304">
        <v>4330</v>
      </c>
      <c r="G195" s="304">
        <v>4360</v>
      </c>
      <c r="H195" s="304">
        <v>4390</v>
      </c>
      <c r="I195" s="304">
        <v>4280</v>
      </c>
      <c r="J195" s="325">
        <v>4330</v>
      </c>
      <c r="K195" s="272">
        <f t="shared" si="145"/>
        <v>10</v>
      </c>
      <c r="L195" s="272">
        <f t="shared" si="146"/>
        <v>462.96296296296299</v>
      </c>
      <c r="M195" s="275" t="s">
        <v>701</v>
      </c>
    </row>
    <row r="196" spans="1:13" s="305" customFormat="1" ht="15" customHeight="1">
      <c r="A196" s="290">
        <v>44631</v>
      </c>
      <c r="B196" s="327" t="s">
        <v>1137</v>
      </c>
      <c r="C196" s="327" t="s">
        <v>8</v>
      </c>
      <c r="D196" s="269">
        <f t="shared" si="144"/>
        <v>70.921985815602838</v>
      </c>
      <c r="E196" s="304">
        <v>2820</v>
      </c>
      <c r="F196" s="304">
        <v>2835</v>
      </c>
      <c r="G196" s="304">
        <v>2850</v>
      </c>
      <c r="H196" s="304">
        <v>2870</v>
      </c>
      <c r="I196" s="304">
        <v>2790</v>
      </c>
      <c r="J196" s="325">
        <v>2835</v>
      </c>
      <c r="K196" s="272">
        <f t="shared" si="145"/>
        <v>15</v>
      </c>
      <c r="L196" s="272">
        <f t="shared" si="146"/>
        <v>1063.8297872340427</v>
      </c>
      <c r="M196" s="275" t="s">
        <v>701</v>
      </c>
    </row>
    <row r="197" spans="1:13" s="305" customFormat="1" ht="15" customHeight="1">
      <c r="A197" s="290">
        <v>44631</v>
      </c>
      <c r="B197" s="327" t="s">
        <v>1876</v>
      </c>
      <c r="C197" s="327" t="s">
        <v>8</v>
      </c>
      <c r="D197" s="269">
        <f t="shared" si="144"/>
        <v>346.02076124567475</v>
      </c>
      <c r="E197" s="304">
        <v>578</v>
      </c>
      <c r="F197" s="304">
        <v>582</v>
      </c>
      <c r="G197" s="322">
        <v>586</v>
      </c>
      <c r="H197" s="304">
        <v>592</v>
      </c>
      <c r="I197" s="304">
        <v>572</v>
      </c>
      <c r="J197" s="304">
        <v>586</v>
      </c>
      <c r="K197" s="272">
        <f t="shared" si="145"/>
        <v>8</v>
      </c>
      <c r="L197" s="272">
        <f t="shared" si="146"/>
        <v>2768.166089965398</v>
      </c>
      <c r="M197" s="275" t="s">
        <v>701</v>
      </c>
    </row>
    <row r="198" spans="1:13" s="305" customFormat="1" ht="15" customHeight="1">
      <c r="A198" s="290">
        <v>44631</v>
      </c>
      <c r="B198" s="327" t="s">
        <v>1498</v>
      </c>
      <c r="C198" s="327" t="s">
        <v>8</v>
      </c>
      <c r="D198" s="269">
        <f t="shared" si="144"/>
        <v>666.66666666666663</v>
      </c>
      <c r="E198" s="304">
        <v>300</v>
      </c>
      <c r="F198" s="304">
        <v>303</v>
      </c>
      <c r="G198" s="304">
        <v>306</v>
      </c>
      <c r="H198" s="304">
        <v>311</v>
      </c>
      <c r="I198" s="304">
        <v>295</v>
      </c>
      <c r="J198" s="325">
        <v>306</v>
      </c>
      <c r="K198" s="272">
        <f t="shared" si="145"/>
        <v>6</v>
      </c>
      <c r="L198" s="272">
        <f t="shared" si="146"/>
        <v>4000</v>
      </c>
      <c r="M198" s="275" t="s">
        <v>701</v>
      </c>
    </row>
    <row r="199" spans="1:13" s="305" customFormat="1" ht="15" customHeight="1">
      <c r="A199" s="290">
        <v>44631</v>
      </c>
      <c r="B199" s="327" t="s">
        <v>35</v>
      </c>
      <c r="C199" s="327" t="s">
        <v>8</v>
      </c>
      <c r="D199" s="269">
        <f t="shared" si="144"/>
        <v>199.00497512437812</v>
      </c>
      <c r="E199" s="304">
        <v>1005</v>
      </c>
      <c r="F199" s="304">
        <v>1011</v>
      </c>
      <c r="G199" s="304">
        <v>1017</v>
      </c>
      <c r="H199" s="304">
        <v>1025</v>
      </c>
      <c r="I199" s="304">
        <v>995</v>
      </c>
      <c r="J199" s="325">
        <v>1025</v>
      </c>
      <c r="K199" s="272">
        <f t="shared" si="145"/>
        <v>20</v>
      </c>
      <c r="L199" s="272">
        <f t="shared" si="146"/>
        <v>3980.0995024875624</v>
      </c>
      <c r="M199" s="275" t="s">
        <v>701</v>
      </c>
    </row>
    <row r="200" spans="1:13" s="305" customFormat="1" ht="15" customHeight="1">
      <c r="A200" s="290">
        <v>44631</v>
      </c>
      <c r="B200" s="327" t="s">
        <v>1877</v>
      </c>
      <c r="C200" s="327" t="s">
        <v>8</v>
      </c>
      <c r="D200" s="269">
        <f t="shared" si="144"/>
        <v>306.74846625766872</v>
      </c>
      <c r="E200" s="304">
        <v>652</v>
      </c>
      <c r="F200" s="304">
        <v>656</v>
      </c>
      <c r="G200" s="304">
        <v>660</v>
      </c>
      <c r="H200" s="304">
        <v>666</v>
      </c>
      <c r="I200" s="304">
        <v>646</v>
      </c>
      <c r="J200" s="325">
        <v>666</v>
      </c>
      <c r="K200" s="272">
        <f t="shared" si="145"/>
        <v>14</v>
      </c>
      <c r="L200" s="272">
        <f t="shared" si="146"/>
        <v>4294.4785276073617</v>
      </c>
      <c r="M200" s="275" t="s">
        <v>701</v>
      </c>
    </row>
    <row r="201" spans="1:13" s="305" customFormat="1" ht="15" customHeight="1">
      <c r="A201" s="290">
        <v>44631</v>
      </c>
      <c r="B201" s="327" t="s">
        <v>1878</v>
      </c>
      <c r="C201" s="327" t="s">
        <v>8</v>
      </c>
      <c r="D201" s="269">
        <f t="shared" si="144"/>
        <v>142.85714285714286</v>
      </c>
      <c r="E201" s="304">
        <v>1400</v>
      </c>
      <c r="F201" s="304">
        <v>1408</v>
      </c>
      <c r="G201" s="304">
        <v>1416</v>
      </c>
      <c r="H201" s="304">
        <v>1426</v>
      </c>
      <c r="I201" s="304">
        <v>1388</v>
      </c>
      <c r="J201" s="325">
        <v>1416</v>
      </c>
      <c r="K201" s="272">
        <f t="shared" si="145"/>
        <v>16</v>
      </c>
      <c r="L201" s="272">
        <f t="shared" si="146"/>
        <v>2285.7142857142858</v>
      </c>
      <c r="M201" s="275" t="s">
        <v>701</v>
      </c>
    </row>
    <row r="202" spans="1:13" s="305" customFormat="1" ht="15" customHeight="1">
      <c r="A202" s="290">
        <v>44631</v>
      </c>
      <c r="B202" s="327" t="s">
        <v>602</v>
      </c>
      <c r="C202" s="327" t="s">
        <v>8</v>
      </c>
      <c r="D202" s="269">
        <f t="shared" si="144"/>
        <v>109.64912280701755</v>
      </c>
      <c r="E202" s="304">
        <v>1824</v>
      </c>
      <c r="F202" s="304">
        <v>1832</v>
      </c>
      <c r="G202" s="304">
        <v>1840</v>
      </c>
      <c r="H202" s="304">
        <v>1850</v>
      </c>
      <c r="I202" s="304">
        <v>1812</v>
      </c>
      <c r="J202" s="325">
        <v>1840</v>
      </c>
      <c r="K202" s="272">
        <f t="shared" si="145"/>
        <v>16</v>
      </c>
      <c r="L202" s="272">
        <f t="shared" si="146"/>
        <v>1754.3859649122808</v>
      </c>
      <c r="M202" s="275" t="s">
        <v>701</v>
      </c>
    </row>
    <row r="203" spans="1:13" s="305" customFormat="1" ht="15" customHeight="1">
      <c r="A203" s="290">
        <v>44631</v>
      </c>
      <c r="B203" s="327" t="s">
        <v>1879</v>
      </c>
      <c r="C203" s="327" t="s">
        <v>8</v>
      </c>
      <c r="D203" s="269">
        <f t="shared" si="144"/>
        <v>147.60147601476015</v>
      </c>
      <c r="E203" s="304">
        <v>1355</v>
      </c>
      <c r="F203" s="304">
        <v>1363</v>
      </c>
      <c r="G203" s="304">
        <v>1371</v>
      </c>
      <c r="H203" s="304">
        <v>1381</v>
      </c>
      <c r="I203" s="304">
        <v>1343</v>
      </c>
      <c r="J203" s="325">
        <v>1381</v>
      </c>
      <c r="K203" s="272">
        <f t="shared" si="145"/>
        <v>26</v>
      </c>
      <c r="L203" s="272">
        <f t="shared" si="146"/>
        <v>3837.6383763837639</v>
      </c>
      <c r="M203" s="275" t="s">
        <v>701</v>
      </c>
    </row>
    <row r="204" spans="1:13" s="305" customFormat="1" ht="15" customHeight="1">
      <c r="A204" s="290">
        <v>44631</v>
      </c>
      <c r="B204" s="327" t="s">
        <v>1880</v>
      </c>
      <c r="C204" s="327" t="s">
        <v>8</v>
      </c>
      <c r="D204" s="269">
        <f t="shared" si="144"/>
        <v>422.83298097251588</v>
      </c>
      <c r="E204" s="304">
        <v>473</v>
      </c>
      <c r="F204" s="304">
        <v>476</v>
      </c>
      <c r="G204" s="304">
        <v>479</v>
      </c>
      <c r="H204" s="304">
        <v>484</v>
      </c>
      <c r="I204" s="304">
        <v>468</v>
      </c>
      <c r="J204" s="325">
        <v>479</v>
      </c>
      <c r="K204" s="272">
        <f t="shared" si="145"/>
        <v>6</v>
      </c>
      <c r="L204" s="272">
        <f t="shared" si="146"/>
        <v>2536.9978858350951</v>
      </c>
      <c r="M204" s="275" t="s">
        <v>701</v>
      </c>
    </row>
    <row r="205" spans="1:13" s="305" customFormat="1" ht="15" customHeight="1">
      <c r="A205" s="290">
        <v>44631</v>
      </c>
      <c r="B205" s="327" t="s">
        <v>1881</v>
      </c>
      <c r="C205" s="327" t="s">
        <v>8</v>
      </c>
      <c r="D205" s="269">
        <f t="shared" si="144"/>
        <v>102.56410256410257</v>
      </c>
      <c r="E205" s="304">
        <v>1950</v>
      </c>
      <c r="F205" s="304">
        <v>1960</v>
      </c>
      <c r="G205" s="304">
        <v>1970</v>
      </c>
      <c r="H205" s="304">
        <v>1982</v>
      </c>
      <c r="I205" s="304">
        <v>1935</v>
      </c>
      <c r="J205" s="325">
        <v>1970</v>
      </c>
      <c r="K205" s="272">
        <f t="shared" si="145"/>
        <v>20</v>
      </c>
      <c r="L205" s="272">
        <f t="shared" si="146"/>
        <v>2051.2820512820513</v>
      </c>
      <c r="M205" s="275" t="s">
        <v>701</v>
      </c>
    </row>
    <row r="206" spans="1:13" s="305" customFormat="1" ht="15" customHeight="1">
      <c r="A206" s="290">
        <v>44630</v>
      </c>
      <c r="B206" s="327" t="s">
        <v>602</v>
      </c>
      <c r="C206" s="327" t="s">
        <v>8</v>
      </c>
      <c r="D206" s="269">
        <f t="shared" si="144"/>
        <v>111.11111111111111</v>
      </c>
      <c r="E206" s="304">
        <v>1800</v>
      </c>
      <c r="F206" s="304">
        <v>1808</v>
      </c>
      <c r="G206" s="304">
        <v>1816</v>
      </c>
      <c r="H206" s="304">
        <v>1826</v>
      </c>
      <c r="I206" s="304">
        <v>1788</v>
      </c>
      <c r="J206" s="325">
        <v>1808</v>
      </c>
      <c r="K206" s="272">
        <f t="shared" si="145"/>
        <v>8</v>
      </c>
      <c r="L206" s="272">
        <f t="shared" si="146"/>
        <v>888.88888888888891</v>
      </c>
      <c r="M206" s="275" t="s">
        <v>701</v>
      </c>
    </row>
    <row r="207" spans="1:13" s="305" customFormat="1" ht="15" customHeight="1">
      <c r="A207" s="290">
        <v>44630</v>
      </c>
      <c r="B207" s="327" t="s">
        <v>623</v>
      </c>
      <c r="C207" s="327" t="s">
        <v>8</v>
      </c>
      <c r="D207" s="269">
        <f t="shared" si="144"/>
        <v>476.1904761904762</v>
      </c>
      <c r="E207" s="304">
        <v>420</v>
      </c>
      <c r="F207" s="304">
        <v>422</v>
      </c>
      <c r="G207" s="304">
        <v>426</v>
      </c>
      <c r="H207" s="304">
        <v>431</v>
      </c>
      <c r="I207" s="304">
        <v>410</v>
      </c>
      <c r="J207" s="325">
        <v>422</v>
      </c>
      <c r="K207" s="272">
        <f t="shared" si="145"/>
        <v>2</v>
      </c>
      <c r="L207" s="272">
        <f t="shared" si="146"/>
        <v>952.38095238095241</v>
      </c>
      <c r="M207" s="275" t="s">
        <v>701</v>
      </c>
    </row>
    <row r="208" spans="1:13" s="305" customFormat="1" ht="15" customHeight="1">
      <c r="A208" s="290">
        <v>44630</v>
      </c>
      <c r="B208" s="327" t="s">
        <v>1777</v>
      </c>
      <c r="C208" s="327" t="s">
        <v>8</v>
      </c>
      <c r="D208" s="269">
        <f t="shared" si="144"/>
        <v>53.191489361702125</v>
      </c>
      <c r="E208" s="304">
        <v>3760</v>
      </c>
      <c r="F208" s="304">
        <v>3780</v>
      </c>
      <c r="G208" s="304">
        <v>3800</v>
      </c>
      <c r="H208" s="304">
        <v>3830</v>
      </c>
      <c r="I208" s="304">
        <v>3720</v>
      </c>
      <c r="J208" s="325">
        <v>3780</v>
      </c>
      <c r="K208" s="272">
        <f t="shared" si="145"/>
        <v>20</v>
      </c>
      <c r="L208" s="272">
        <f t="shared" si="146"/>
        <v>1063.8297872340424</v>
      </c>
      <c r="M208" s="275" t="s">
        <v>701</v>
      </c>
    </row>
    <row r="209" spans="1:13" s="305" customFormat="1" ht="15" customHeight="1">
      <c r="A209" s="290">
        <v>44630</v>
      </c>
      <c r="B209" s="327" t="s">
        <v>1882</v>
      </c>
      <c r="C209" s="327" t="s">
        <v>8</v>
      </c>
      <c r="D209" s="269">
        <f t="shared" si="144"/>
        <v>486.61800486618006</v>
      </c>
      <c r="E209" s="304">
        <v>411</v>
      </c>
      <c r="F209" s="304">
        <v>414</v>
      </c>
      <c r="G209" s="304">
        <v>417</v>
      </c>
      <c r="H209" s="304">
        <v>422</v>
      </c>
      <c r="I209" s="304">
        <v>406</v>
      </c>
      <c r="J209" s="325">
        <v>417</v>
      </c>
      <c r="K209" s="272">
        <f t="shared" si="145"/>
        <v>6</v>
      </c>
      <c r="L209" s="272">
        <f t="shared" si="146"/>
        <v>2919.7080291970806</v>
      </c>
      <c r="M209" s="275" t="s">
        <v>701</v>
      </c>
    </row>
    <row r="210" spans="1:13" s="305" customFormat="1" ht="15" customHeight="1">
      <c r="A210" s="290">
        <v>44630</v>
      </c>
      <c r="B210" s="327" t="s">
        <v>655</v>
      </c>
      <c r="C210" s="327" t="s">
        <v>8</v>
      </c>
      <c r="D210" s="269">
        <f t="shared" si="144"/>
        <v>1492.5373134328358</v>
      </c>
      <c r="E210" s="304">
        <v>134</v>
      </c>
      <c r="F210" s="304">
        <v>135.5</v>
      </c>
      <c r="G210" s="304">
        <v>137</v>
      </c>
      <c r="H210" s="304">
        <v>139</v>
      </c>
      <c r="I210" s="304">
        <v>132</v>
      </c>
      <c r="J210" s="325">
        <v>135.5</v>
      </c>
      <c r="K210" s="272">
        <f t="shared" si="145"/>
        <v>1.5</v>
      </c>
      <c r="L210" s="272">
        <f t="shared" si="146"/>
        <v>2238.8059701492539</v>
      </c>
      <c r="M210" s="275" t="s">
        <v>701</v>
      </c>
    </row>
    <row r="211" spans="1:13" s="305" customFormat="1" ht="15" customHeight="1">
      <c r="A211" s="290">
        <v>44630</v>
      </c>
      <c r="B211" s="327" t="s">
        <v>1883</v>
      </c>
      <c r="C211" s="327" t="s">
        <v>8</v>
      </c>
      <c r="D211" s="269">
        <f t="shared" si="144"/>
        <v>44.296788482834991</v>
      </c>
      <c r="E211" s="304">
        <v>4515</v>
      </c>
      <c r="F211" s="304">
        <v>4535</v>
      </c>
      <c r="G211" s="304">
        <v>4555</v>
      </c>
      <c r="H211" s="304">
        <v>4585</v>
      </c>
      <c r="I211" s="304">
        <v>4485</v>
      </c>
      <c r="J211" s="325">
        <v>4485</v>
      </c>
      <c r="K211" s="226">
        <f t="shared" si="145"/>
        <v>-30</v>
      </c>
      <c r="L211" s="226">
        <f t="shared" si="146"/>
        <v>-1328.9036544850496</v>
      </c>
      <c r="M211" s="324" t="s">
        <v>709</v>
      </c>
    </row>
    <row r="212" spans="1:13" s="305" customFormat="1" ht="15" customHeight="1">
      <c r="A212" s="290">
        <v>44630</v>
      </c>
      <c r="B212" s="327" t="s">
        <v>1208</v>
      </c>
      <c r="C212" s="327" t="s">
        <v>8</v>
      </c>
      <c r="D212" s="269">
        <f t="shared" si="144"/>
        <v>216.45021645021646</v>
      </c>
      <c r="E212" s="304">
        <v>924</v>
      </c>
      <c r="F212" s="304">
        <v>930</v>
      </c>
      <c r="G212" s="304">
        <v>936</v>
      </c>
      <c r="H212" s="304">
        <v>944</v>
      </c>
      <c r="I212" s="304">
        <v>914</v>
      </c>
      <c r="J212" s="325">
        <v>914</v>
      </c>
      <c r="K212" s="226">
        <f t="shared" si="145"/>
        <v>-10</v>
      </c>
      <c r="L212" s="226">
        <f t="shared" si="146"/>
        <v>-2164.5021645021648</v>
      </c>
      <c r="M212" s="324" t="s">
        <v>709</v>
      </c>
    </row>
    <row r="213" spans="1:13" s="305" customFormat="1" ht="15" customHeight="1">
      <c r="A213" s="290">
        <v>44630</v>
      </c>
      <c r="B213" s="327" t="s">
        <v>360</v>
      </c>
      <c r="C213" s="327" t="s">
        <v>8</v>
      </c>
      <c r="D213" s="269">
        <f t="shared" si="144"/>
        <v>438.59649122807019</v>
      </c>
      <c r="E213" s="304">
        <v>456</v>
      </c>
      <c r="F213" s="304">
        <v>463</v>
      </c>
      <c r="G213" s="304">
        <v>466</v>
      </c>
      <c r="H213" s="304">
        <v>471</v>
      </c>
      <c r="I213" s="304">
        <v>450</v>
      </c>
      <c r="J213" s="325">
        <v>456</v>
      </c>
      <c r="K213" s="272">
        <f t="shared" si="145"/>
        <v>0</v>
      </c>
      <c r="L213" s="272">
        <f t="shared" si="146"/>
        <v>0</v>
      </c>
      <c r="M213" s="275" t="s">
        <v>70</v>
      </c>
    </row>
    <row r="214" spans="1:13" s="305" customFormat="1" ht="15" customHeight="1">
      <c r="A214" s="290">
        <v>44630</v>
      </c>
      <c r="B214" s="327" t="s">
        <v>1884</v>
      </c>
      <c r="C214" s="327" t="s">
        <v>8</v>
      </c>
      <c r="D214" s="269">
        <f t="shared" si="144"/>
        <v>943.39622641509436</v>
      </c>
      <c r="E214" s="304">
        <v>212</v>
      </c>
      <c r="F214" s="304">
        <v>214</v>
      </c>
      <c r="G214" s="304">
        <v>216</v>
      </c>
      <c r="H214" s="304">
        <v>219</v>
      </c>
      <c r="I214" s="304">
        <v>209</v>
      </c>
      <c r="J214" s="325">
        <v>212</v>
      </c>
      <c r="K214" s="272">
        <f t="shared" si="145"/>
        <v>0</v>
      </c>
      <c r="L214" s="272">
        <f t="shared" si="146"/>
        <v>0</v>
      </c>
      <c r="M214" s="275" t="s">
        <v>70</v>
      </c>
    </row>
    <row r="215" spans="1:13" s="305" customFormat="1" ht="15" customHeight="1">
      <c r="A215" s="290">
        <v>44630</v>
      </c>
      <c r="B215" s="327" t="s">
        <v>1806</v>
      </c>
      <c r="C215" s="327" t="s">
        <v>8</v>
      </c>
      <c r="D215" s="269">
        <f t="shared" si="144"/>
        <v>83.68200836820084</v>
      </c>
      <c r="E215" s="304">
        <v>2390</v>
      </c>
      <c r="F215" s="304">
        <v>2410</v>
      </c>
      <c r="G215" s="304">
        <v>2430</v>
      </c>
      <c r="H215" s="304">
        <v>2460</v>
      </c>
      <c r="I215" s="304">
        <v>2360</v>
      </c>
      <c r="J215" s="325">
        <v>2430</v>
      </c>
      <c r="K215" s="272">
        <f t="shared" si="145"/>
        <v>40</v>
      </c>
      <c r="L215" s="272">
        <f t="shared" si="146"/>
        <v>3347.2803347280337</v>
      </c>
      <c r="M215" s="275" t="s">
        <v>701</v>
      </c>
    </row>
    <row r="216" spans="1:13" s="305" customFormat="1" ht="15" customHeight="1">
      <c r="A216" s="290">
        <v>44630</v>
      </c>
      <c r="B216" s="327" t="s">
        <v>1834</v>
      </c>
      <c r="C216" s="327" t="s">
        <v>8</v>
      </c>
      <c r="D216" s="269">
        <f t="shared" si="144"/>
        <v>134.86176668914362</v>
      </c>
      <c r="E216" s="304">
        <v>1483</v>
      </c>
      <c r="F216" s="304">
        <v>1500</v>
      </c>
      <c r="G216" s="304">
        <v>1508</v>
      </c>
      <c r="H216" s="304">
        <v>1518</v>
      </c>
      <c r="I216" s="304">
        <v>1460</v>
      </c>
      <c r="J216" s="325">
        <v>1500</v>
      </c>
      <c r="K216" s="272">
        <f t="shared" si="145"/>
        <v>17</v>
      </c>
      <c r="L216" s="272">
        <f t="shared" si="146"/>
        <v>2292.6500337154416</v>
      </c>
      <c r="M216" s="275" t="s">
        <v>701</v>
      </c>
    </row>
    <row r="217" spans="1:13" s="305" customFormat="1" ht="15" customHeight="1">
      <c r="A217" s="290">
        <v>44629</v>
      </c>
      <c r="B217" s="349" t="s">
        <v>891</v>
      </c>
      <c r="C217" s="290" t="s">
        <v>8</v>
      </c>
      <c r="D217" s="269">
        <f t="shared" ref="D217:D221" si="147">200000/E217</f>
        <v>227.22108611679164</v>
      </c>
      <c r="E217" s="304">
        <v>880.2</v>
      </c>
      <c r="F217" s="304">
        <v>887</v>
      </c>
      <c r="G217" s="304">
        <v>895</v>
      </c>
      <c r="H217" s="304">
        <v>804</v>
      </c>
      <c r="I217" s="304">
        <v>870</v>
      </c>
      <c r="J217" s="304">
        <v>885.5</v>
      </c>
      <c r="K217" s="272">
        <f t="shared" ref="K217:K221" si="148">J217-E217</f>
        <v>5.2999999999999545</v>
      </c>
      <c r="L217" s="272">
        <f t="shared" ref="L217:L221" si="149">K217*D217</f>
        <v>1204.2717564189854</v>
      </c>
      <c r="M217" s="275" t="s">
        <v>701</v>
      </c>
    </row>
    <row r="218" spans="1:13" s="305" customFormat="1" ht="15" customHeight="1">
      <c r="A218" s="290">
        <v>44629</v>
      </c>
      <c r="B218" s="349" t="s">
        <v>1574</v>
      </c>
      <c r="C218" s="290" t="s">
        <v>8</v>
      </c>
      <c r="D218" s="269">
        <f t="shared" si="147"/>
        <v>49.137634514274488</v>
      </c>
      <c r="E218" s="304">
        <v>4070.2</v>
      </c>
      <c r="F218" s="304">
        <v>4100</v>
      </c>
      <c r="G218" s="304">
        <v>4140</v>
      </c>
      <c r="H218" s="304">
        <v>4185</v>
      </c>
      <c r="I218" s="304">
        <v>4030</v>
      </c>
      <c r="J218" s="304">
        <v>4100</v>
      </c>
      <c r="K218" s="272">
        <f t="shared" si="148"/>
        <v>29.800000000000182</v>
      </c>
      <c r="L218" s="272">
        <f t="shared" si="149"/>
        <v>1464.3015085253887</v>
      </c>
      <c r="M218" s="275" t="s">
        <v>701</v>
      </c>
    </row>
    <row r="219" spans="1:13" s="305" customFormat="1" ht="15" customHeight="1">
      <c r="A219" s="290">
        <v>44629</v>
      </c>
      <c r="B219" s="349" t="s">
        <v>1874</v>
      </c>
      <c r="C219" s="290" t="s">
        <v>8</v>
      </c>
      <c r="D219" s="269">
        <f t="shared" si="147"/>
        <v>149.79029358897543</v>
      </c>
      <c r="E219" s="304">
        <v>1335.2</v>
      </c>
      <c r="F219" s="304">
        <v>1345</v>
      </c>
      <c r="G219" s="304">
        <v>1358</v>
      </c>
      <c r="H219" s="304">
        <v>1374</v>
      </c>
      <c r="I219" s="304">
        <v>1320</v>
      </c>
      <c r="J219" s="304">
        <v>1345</v>
      </c>
      <c r="K219" s="272">
        <f t="shared" si="148"/>
        <v>9.7999999999999545</v>
      </c>
      <c r="L219" s="272">
        <f t="shared" si="149"/>
        <v>1467.9448771719524</v>
      </c>
      <c r="M219" s="275" t="s">
        <v>701</v>
      </c>
    </row>
    <row r="220" spans="1:13" s="305" customFormat="1" ht="15" customHeight="1">
      <c r="A220" s="290">
        <v>44629</v>
      </c>
      <c r="B220" s="349" t="s">
        <v>1279</v>
      </c>
      <c r="C220" s="290" t="s">
        <v>8</v>
      </c>
      <c r="D220" s="269">
        <f t="shared" si="147"/>
        <v>167.75708773695689</v>
      </c>
      <c r="E220" s="304">
        <v>1192.2</v>
      </c>
      <c r="F220" s="304">
        <v>1202</v>
      </c>
      <c r="G220" s="304">
        <v>1215</v>
      </c>
      <c r="H220" s="304">
        <v>1230</v>
      </c>
      <c r="I220" s="304">
        <v>1179</v>
      </c>
      <c r="J220" s="304">
        <v>1192.2</v>
      </c>
      <c r="K220" s="272">
        <f t="shared" si="148"/>
        <v>0</v>
      </c>
      <c r="L220" s="272">
        <f t="shared" si="149"/>
        <v>0</v>
      </c>
      <c r="M220" s="275" t="s">
        <v>70</v>
      </c>
    </row>
    <row r="221" spans="1:13" s="305" customFormat="1" ht="15" customHeight="1">
      <c r="A221" s="290">
        <v>44629</v>
      </c>
      <c r="B221" s="349" t="s">
        <v>830</v>
      </c>
      <c r="C221" s="290" t="s">
        <v>8</v>
      </c>
      <c r="D221" s="269">
        <f t="shared" si="147"/>
        <v>444.24700133274104</v>
      </c>
      <c r="E221" s="304">
        <v>450.2</v>
      </c>
      <c r="F221" s="304">
        <v>454</v>
      </c>
      <c r="G221" s="304">
        <v>459</v>
      </c>
      <c r="H221" s="304">
        <v>464</v>
      </c>
      <c r="I221" s="304">
        <v>445</v>
      </c>
      <c r="J221" s="304">
        <v>464</v>
      </c>
      <c r="K221" s="272">
        <f t="shared" si="148"/>
        <v>13.800000000000011</v>
      </c>
      <c r="L221" s="272">
        <f t="shared" si="149"/>
        <v>6130.6086183918314</v>
      </c>
      <c r="M221" s="275" t="s">
        <v>701</v>
      </c>
    </row>
    <row r="222" spans="1:13" s="305" customFormat="1" ht="15" customHeight="1">
      <c r="A222" s="290">
        <v>44628</v>
      </c>
      <c r="B222" s="349" t="s">
        <v>1256</v>
      </c>
      <c r="C222" s="304" t="s">
        <v>6</v>
      </c>
      <c r="D222" s="269">
        <f t="shared" ref="D222:D226" si="150">200000/E222</f>
        <v>198.01980198019803</v>
      </c>
      <c r="E222" s="304">
        <v>1010</v>
      </c>
      <c r="F222" s="304">
        <v>1000</v>
      </c>
      <c r="G222" s="304">
        <v>990</v>
      </c>
      <c r="H222" s="304">
        <v>978</v>
      </c>
      <c r="I222" s="304">
        <v>1022</v>
      </c>
      <c r="J222" s="304">
        <v>1002</v>
      </c>
      <c r="K222" s="269">
        <f t="shared" ref="K222:K225" si="151">E222-J222</f>
        <v>8</v>
      </c>
      <c r="L222" s="269">
        <f t="shared" ref="L222:L226" si="152">K222*D222</f>
        <v>1584.1584158415842</v>
      </c>
      <c r="M222" s="275" t="s">
        <v>701</v>
      </c>
    </row>
    <row r="223" spans="1:13" s="305" customFormat="1" ht="15" customHeight="1">
      <c r="A223" s="290">
        <v>44628</v>
      </c>
      <c r="B223" s="349" t="s">
        <v>1673</v>
      </c>
      <c r="C223" s="290" t="s">
        <v>8</v>
      </c>
      <c r="D223" s="269">
        <f t="shared" si="150"/>
        <v>112.9815840018077</v>
      </c>
      <c r="E223" s="304">
        <v>1770.2</v>
      </c>
      <c r="F223" s="304">
        <v>1785</v>
      </c>
      <c r="G223" s="304">
        <v>1800</v>
      </c>
      <c r="H223" s="304">
        <v>1820</v>
      </c>
      <c r="I223" s="304">
        <v>1750</v>
      </c>
      <c r="J223" s="304">
        <v>1800</v>
      </c>
      <c r="K223" s="272">
        <f t="shared" ref="K223" si="153">J223-E223</f>
        <v>29.799999999999955</v>
      </c>
      <c r="L223" s="272">
        <f t="shared" si="152"/>
        <v>3366.8512032538642</v>
      </c>
      <c r="M223" s="275" t="s">
        <v>701</v>
      </c>
    </row>
    <row r="224" spans="1:13" s="305" customFormat="1" ht="15" customHeight="1">
      <c r="A224" s="290">
        <v>44628</v>
      </c>
      <c r="B224" s="349" t="s">
        <v>919</v>
      </c>
      <c r="C224" s="304" t="s">
        <v>6</v>
      </c>
      <c r="D224" s="269">
        <f t="shared" si="150"/>
        <v>157.48031496062993</v>
      </c>
      <c r="E224" s="304">
        <v>1270</v>
      </c>
      <c r="F224" s="304">
        <v>1260</v>
      </c>
      <c r="G224" s="304">
        <v>1250</v>
      </c>
      <c r="H224" s="304">
        <v>1238</v>
      </c>
      <c r="I224" s="304">
        <v>1282</v>
      </c>
      <c r="J224" s="304">
        <v>1250</v>
      </c>
      <c r="K224" s="269">
        <f t="shared" si="151"/>
        <v>20</v>
      </c>
      <c r="L224" s="269">
        <f t="shared" si="152"/>
        <v>3149.6062992125985</v>
      </c>
      <c r="M224" s="275" t="s">
        <v>701</v>
      </c>
    </row>
    <row r="225" spans="1:13" s="305" customFormat="1" ht="15" customHeight="1">
      <c r="A225" s="290">
        <v>44628</v>
      </c>
      <c r="B225" s="349" t="s">
        <v>957</v>
      </c>
      <c r="C225" s="304" t="s">
        <v>6</v>
      </c>
      <c r="D225" s="269">
        <f t="shared" si="150"/>
        <v>241.54589371980677</v>
      </c>
      <c r="E225" s="304">
        <v>828</v>
      </c>
      <c r="F225" s="304">
        <v>820</v>
      </c>
      <c r="G225" s="304">
        <v>812</v>
      </c>
      <c r="H225" s="304">
        <v>805</v>
      </c>
      <c r="I225" s="304">
        <v>838</v>
      </c>
      <c r="J225" s="304">
        <v>820</v>
      </c>
      <c r="K225" s="269">
        <f t="shared" si="151"/>
        <v>8</v>
      </c>
      <c r="L225" s="269">
        <f t="shared" si="152"/>
        <v>1932.3671497584542</v>
      </c>
      <c r="M225" s="275" t="s">
        <v>701</v>
      </c>
    </row>
    <row r="226" spans="1:13" s="305" customFormat="1" ht="15" customHeight="1">
      <c r="A226" s="290">
        <v>44628</v>
      </c>
      <c r="B226" s="349" t="s">
        <v>1873</v>
      </c>
      <c r="C226" s="304" t="s">
        <v>8</v>
      </c>
      <c r="D226" s="269">
        <f t="shared" si="150"/>
        <v>325.09752925877763</v>
      </c>
      <c r="E226" s="304">
        <v>615.20000000000005</v>
      </c>
      <c r="F226" s="304">
        <v>621</v>
      </c>
      <c r="G226" s="304">
        <v>628</v>
      </c>
      <c r="H226" s="304">
        <v>635</v>
      </c>
      <c r="I226" s="304">
        <v>608</v>
      </c>
      <c r="J226" s="304">
        <v>628</v>
      </c>
      <c r="K226" s="272">
        <f t="shared" ref="K226" si="154">J226-E226</f>
        <v>12.799999999999955</v>
      </c>
      <c r="L226" s="272">
        <f t="shared" si="152"/>
        <v>4161.2483745123391</v>
      </c>
      <c r="M226" s="275" t="s">
        <v>701</v>
      </c>
    </row>
    <row r="227" spans="1:13" s="305" customFormat="1" ht="15" customHeight="1">
      <c r="A227" s="290">
        <v>44627</v>
      </c>
      <c r="B227" s="349" t="s">
        <v>149</v>
      </c>
      <c r="C227" s="304" t="s">
        <v>6</v>
      </c>
      <c r="D227" s="269">
        <f>200000/E227</f>
        <v>289.85507246376812</v>
      </c>
      <c r="E227" s="304">
        <v>690</v>
      </c>
      <c r="F227" s="304">
        <v>684</v>
      </c>
      <c r="G227" s="304">
        <v>678</v>
      </c>
      <c r="H227" s="304">
        <v>671</v>
      </c>
      <c r="I227" s="304">
        <v>698</v>
      </c>
      <c r="J227" s="304">
        <v>685.7</v>
      </c>
      <c r="K227" s="269">
        <f>E227-J227</f>
        <v>4.2999999999999545</v>
      </c>
      <c r="L227" s="269">
        <f>K227*D227</f>
        <v>1246.3768115941898</v>
      </c>
      <c r="M227" s="275" t="s">
        <v>701</v>
      </c>
    </row>
    <row r="228" spans="1:13" s="305" customFormat="1" ht="15" customHeight="1">
      <c r="A228" s="290">
        <v>44627</v>
      </c>
      <c r="B228" s="349" t="s">
        <v>945</v>
      </c>
      <c r="C228" s="304" t="s">
        <v>6</v>
      </c>
      <c r="D228" s="269">
        <f t="shared" ref="D228:D232" si="155">200000/E228</f>
        <v>289.85507246376812</v>
      </c>
      <c r="E228" s="305">
        <v>690</v>
      </c>
      <c r="F228" s="305">
        <v>685</v>
      </c>
      <c r="G228" s="305">
        <v>679</v>
      </c>
      <c r="H228" s="305">
        <v>672</v>
      </c>
      <c r="I228" s="305">
        <v>698</v>
      </c>
      <c r="J228" s="305">
        <v>685</v>
      </c>
      <c r="K228" s="269">
        <f t="shared" ref="K228" si="156">E228-J228</f>
        <v>5</v>
      </c>
      <c r="L228" s="269">
        <f t="shared" ref="L228" si="157">K228*D228</f>
        <v>1449.2753623188405</v>
      </c>
      <c r="M228" s="275" t="s">
        <v>701</v>
      </c>
    </row>
    <row r="229" spans="1:13" s="305" customFormat="1" ht="15" customHeight="1">
      <c r="A229" s="290">
        <v>44627</v>
      </c>
      <c r="B229" s="349" t="s">
        <v>751</v>
      </c>
      <c r="C229" s="304" t="s">
        <v>6</v>
      </c>
      <c r="D229" s="269">
        <f t="shared" si="155"/>
        <v>190.47619047619048</v>
      </c>
      <c r="E229" s="304">
        <v>1050</v>
      </c>
      <c r="F229" s="304">
        <v>1041</v>
      </c>
      <c r="G229" s="304">
        <v>1030</v>
      </c>
      <c r="H229" s="304">
        <v>1018</v>
      </c>
      <c r="I229" s="304">
        <v>1062</v>
      </c>
      <c r="J229" s="304">
        <v>1041</v>
      </c>
      <c r="K229" s="269">
        <f t="shared" ref="K229:K232" si="158">E229-J229</f>
        <v>9</v>
      </c>
      <c r="L229" s="269">
        <f t="shared" ref="L229:L232" si="159">K229*D229</f>
        <v>1714.2857142857142</v>
      </c>
      <c r="M229" s="275" t="s">
        <v>701</v>
      </c>
    </row>
    <row r="230" spans="1:13" s="305" customFormat="1" ht="15" customHeight="1">
      <c r="A230" s="290">
        <v>44627</v>
      </c>
      <c r="B230" s="349" t="s">
        <v>1450</v>
      </c>
      <c r="C230" s="304" t="s">
        <v>6</v>
      </c>
      <c r="D230" s="269">
        <f t="shared" si="155"/>
        <v>253.16455696202533</v>
      </c>
      <c r="E230" s="304">
        <v>790</v>
      </c>
      <c r="F230" s="304">
        <v>784</v>
      </c>
      <c r="G230" s="304">
        <v>777</v>
      </c>
      <c r="H230" s="304">
        <v>770</v>
      </c>
      <c r="I230" s="304">
        <v>798</v>
      </c>
      <c r="J230" s="304">
        <v>770</v>
      </c>
      <c r="K230" s="269">
        <f t="shared" si="158"/>
        <v>20</v>
      </c>
      <c r="L230" s="269">
        <f t="shared" si="159"/>
        <v>5063.2911392405067</v>
      </c>
      <c r="M230" s="275" t="s">
        <v>701</v>
      </c>
    </row>
    <row r="231" spans="1:13" s="305" customFormat="1" ht="15" customHeight="1">
      <c r="A231" s="290">
        <v>44627</v>
      </c>
      <c r="B231" s="349" t="s">
        <v>1438</v>
      </c>
      <c r="C231" s="304" t="s">
        <v>6</v>
      </c>
      <c r="D231" s="269">
        <f t="shared" si="155"/>
        <v>228.57142857142858</v>
      </c>
      <c r="E231" s="304">
        <v>875</v>
      </c>
      <c r="F231" s="304">
        <v>868</v>
      </c>
      <c r="G231" s="304">
        <v>860</v>
      </c>
      <c r="H231" s="304">
        <v>851</v>
      </c>
      <c r="I231" s="304">
        <v>886</v>
      </c>
      <c r="J231" s="304">
        <v>851</v>
      </c>
      <c r="K231" s="269">
        <f t="shared" si="158"/>
        <v>24</v>
      </c>
      <c r="L231" s="269">
        <f t="shared" si="159"/>
        <v>5485.7142857142862</v>
      </c>
      <c r="M231" s="275" t="s">
        <v>701</v>
      </c>
    </row>
    <row r="232" spans="1:13" s="305" customFormat="1" ht="15" customHeight="1">
      <c r="A232" s="290">
        <v>44627</v>
      </c>
      <c r="B232" s="349" t="s">
        <v>1872</v>
      </c>
      <c r="C232" s="304" t="s">
        <v>6</v>
      </c>
      <c r="D232" s="269">
        <f t="shared" si="155"/>
        <v>259.74025974025972</v>
      </c>
      <c r="E232" s="304">
        <v>770</v>
      </c>
      <c r="F232" s="304">
        <v>764</v>
      </c>
      <c r="G232" s="304">
        <v>757</v>
      </c>
      <c r="H232" s="304">
        <v>70</v>
      </c>
      <c r="I232" s="304">
        <v>778</v>
      </c>
      <c r="J232" s="304">
        <v>764</v>
      </c>
      <c r="K232" s="269">
        <f t="shared" si="158"/>
        <v>6</v>
      </c>
      <c r="L232" s="269">
        <f t="shared" si="159"/>
        <v>1558.4415584415583</v>
      </c>
      <c r="M232" s="275" t="s">
        <v>701</v>
      </c>
    </row>
    <row r="233" spans="1:13" s="305" customFormat="1" ht="15" customHeight="1">
      <c r="A233" s="290">
        <v>44624</v>
      </c>
      <c r="B233" s="349" t="s">
        <v>1870</v>
      </c>
      <c r="C233" s="304" t="s">
        <v>8</v>
      </c>
      <c r="D233" s="269">
        <f t="shared" ref="D233:D236" si="160">200000/E233</f>
        <v>329.9241174529858</v>
      </c>
      <c r="E233" s="304">
        <v>606.20000000000005</v>
      </c>
      <c r="F233" s="304">
        <v>612</v>
      </c>
      <c r="G233" s="304">
        <v>618</v>
      </c>
      <c r="H233" s="304">
        <v>624</v>
      </c>
      <c r="I233" s="304">
        <v>598</v>
      </c>
      <c r="J233" s="304">
        <v>609.75</v>
      </c>
      <c r="K233" s="272">
        <f t="shared" ref="K233" si="161">J233-E233</f>
        <v>3.5499999999999545</v>
      </c>
      <c r="L233" s="272">
        <f t="shared" ref="L233:L236" si="162">K233*D233</f>
        <v>1171.2306169580845</v>
      </c>
      <c r="M233" s="275" t="s">
        <v>701</v>
      </c>
    </row>
    <row r="234" spans="1:13" s="305" customFormat="1" ht="15" customHeight="1">
      <c r="A234" s="290">
        <v>44624</v>
      </c>
      <c r="B234" s="349" t="s">
        <v>1018</v>
      </c>
      <c r="C234" s="304" t="s">
        <v>6</v>
      </c>
      <c r="D234" s="269">
        <f t="shared" si="160"/>
        <v>170.21276595744681</v>
      </c>
      <c r="E234" s="304">
        <v>1175</v>
      </c>
      <c r="F234" s="304">
        <v>1166</v>
      </c>
      <c r="G234" s="304">
        <v>1155</v>
      </c>
      <c r="H234" s="304">
        <v>1144</v>
      </c>
      <c r="I234" s="304">
        <v>1188</v>
      </c>
      <c r="J234" s="304">
        <v>1155</v>
      </c>
      <c r="K234" s="269">
        <f t="shared" ref="K234:K236" si="163">E234-J234</f>
        <v>20</v>
      </c>
      <c r="L234" s="269">
        <f t="shared" si="162"/>
        <v>3404.255319148936</v>
      </c>
      <c r="M234" s="275" t="s">
        <v>701</v>
      </c>
    </row>
    <row r="235" spans="1:13" s="305" customFormat="1" ht="15" customHeight="1">
      <c r="A235" s="290">
        <v>44624</v>
      </c>
      <c r="B235" s="349" t="s">
        <v>1256</v>
      </c>
      <c r="C235" s="304" t="s">
        <v>6</v>
      </c>
      <c r="D235" s="269">
        <f t="shared" si="160"/>
        <v>182.14936247723134</v>
      </c>
      <c r="E235" s="304">
        <v>1098</v>
      </c>
      <c r="F235" s="304">
        <v>1090</v>
      </c>
      <c r="G235" s="304">
        <v>1080</v>
      </c>
      <c r="H235" s="304">
        <v>1070</v>
      </c>
      <c r="I235" s="304">
        <v>1110</v>
      </c>
      <c r="J235" s="304">
        <v>1090</v>
      </c>
      <c r="K235" s="269">
        <f t="shared" si="163"/>
        <v>8</v>
      </c>
      <c r="L235" s="269">
        <f t="shared" si="162"/>
        <v>1457.1948998178507</v>
      </c>
      <c r="M235" s="275" t="s">
        <v>701</v>
      </c>
    </row>
    <row r="236" spans="1:13" s="305" customFormat="1" ht="15" customHeight="1">
      <c r="A236" s="290">
        <v>44624</v>
      </c>
      <c r="B236" s="349" t="s">
        <v>753</v>
      </c>
      <c r="C236" s="304" t="s">
        <v>6</v>
      </c>
      <c r="D236" s="269">
        <f t="shared" si="160"/>
        <v>277.77777777777777</v>
      </c>
      <c r="E236" s="304">
        <v>720</v>
      </c>
      <c r="F236" s="304">
        <v>714</v>
      </c>
      <c r="G236" s="304">
        <v>707</v>
      </c>
      <c r="H236" s="304">
        <v>700</v>
      </c>
      <c r="I236" s="304">
        <v>728</v>
      </c>
      <c r="J236" s="304">
        <v>714</v>
      </c>
      <c r="K236" s="269">
        <f t="shared" si="163"/>
        <v>6</v>
      </c>
      <c r="L236" s="269">
        <f t="shared" si="162"/>
        <v>1666.6666666666665</v>
      </c>
      <c r="M236" s="275" t="s">
        <v>701</v>
      </c>
    </row>
    <row r="237" spans="1:13" s="305" customFormat="1" ht="15" customHeight="1">
      <c r="A237" s="290">
        <v>44623</v>
      </c>
      <c r="B237" s="349" t="s">
        <v>394</v>
      </c>
      <c r="C237" s="304" t="s">
        <v>6</v>
      </c>
      <c r="D237" s="269">
        <f t="shared" ref="D237:D242" si="164">200000/E237</f>
        <v>588.23529411764707</v>
      </c>
      <c r="E237" s="304">
        <v>340</v>
      </c>
      <c r="F237" s="304">
        <v>336</v>
      </c>
      <c r="G237" s="304">
        <v>331</v>
      </c>
      <c r="H237" s="304">
        <v>326</v>
      </c>
      <c r="I237" s="304">
        <v>345</v>
      </c>
      <c r="J237" s="304">
        <v>336.5</v>
      </c>
      <c r="K237" s="269">
        <f t="shared" ref="K237:K242" si="165">E237-J237</f>
        <v>3.5</v>
      </c>
      <c r="L237" s="269">
        <f t="shared" ref="L237:L242" si="166">K237*D237</f>
        <v>2058.8235294117649</v>
      </c>
      <c r="M237" s="275" t="s">
        <v>701</v>
      </c>
    </row>
    <row r="238" spans="1:13" s="305" customFormat="1" ht="15" customHeight="1">
      <c r="A238" s="290">
        <v>44623</v>
      </c>
      <c r="B238" s="349" t="s">
        <v>1871</v>
      </c>
      <c r="C238" s="304" t="s">
        <v>6</v>
      </c>
      <c r="D238" s="269">
        <f t="shared" si="164"/>
        <v>180.34265103697024</v>
      </c>
      <c r="E238" s="304">
        <v>1109</v>
      </c>
      <c r="F238" s="304">
        <v>1100</v>
      </c>
      <c r="G238" s="304">
        <v>1090</v>
      </c>
      <c r="H238" s="304">
        <v>1080</v>
      </c>
      <c r="I238" s="304">
        <v>1122</v>
      </c>
      <c r="J238" s="304">
        <v>1090</v>
      </c>
      <c r="K238" s="269">
        <f t="shared" si="165"/>
        <v>19</v>
      </c>
      <c r="L238" s="269">
        <f t="shared" si="166"/>
        <v>3426.5103697024347</v>
      </c>
      <c r="M238" s="275" t="s">
        <v>701</v>
      </c>
    </row>
    <row r="239" spans="1:13" s="305" customFormat="1" ht="15" customHeight="1">
      <c r="A239" s="290">
        <v>44623</v>
      </c>
      <c r="B239" s="349" t="s">
        <v>363</v>
      </c>
      <c r="C239" s="304" t="s">
        <v>6</v>
      </c>
      <c r="D239" s="269">
        <f t="shared" si="164"/>
        <v>277.77777777777777</v>
      </c>
      <c r="E239" s="304">
        <v>720</v>
      </c>
      <c r="F239" s="304">
        <v>714</v>
      </c>
      <c r="G239" s="304">
        <v>707</v>
      </c>
      <c r="H239" s="304">
        <v>700</v>
      </c>
      <c r="I239" s="304">
        <v>728</v>
      </c>
      <c r="J239" s="304">
        <v>714</v>
      </c>
      <c r="K239" s="269">
        <f t="shared" si="165"/>
        <v>6</v>
      </c>
      <c r="L239" s="269">
        <f t="shared" si="166"/>
        <v>1666.6666666666665</v>
      </c>
      <c r="M239" s="275" t="s">
        <v>701</v>
      </c>
    </row>
    <row r="240" spans="1:13" s="305" customFormat="1" ht="15" customHeight="1">
      <c r="A240" s="290">
        <v>44623</v>
      </c>
      <c r="B240" s="349" t="s">
        <v>500</v>
      </c>
      <c r="C240" s="304" t="s">
        <v>6</v>
      </c>
      <c r="D240" s="269">
        <f t="shared" si="164"/>
        <v>163.9344262295082</v>
      </c>
      <c r="E240" s="304">
        <v>1220</v>
      </c>
      <c r="F240" s="304">
        <v>1210</v>
      </c>
      <c r="G240" s="304">
        <v>1200</v>
      </c>
      <c r="H240" s="304">
        <v>1187</v>
      </c>
      <c r="I240" s="304">
        <v>1232</v>
      </c>
      <c r="J240" s="304">
        <v>1187</v>
      </c>
      <c r="K240" s="269">
        <f t="shared" si="165"/>
        <v>33</v>
      </c>
      <c r="L240" s="269">
        <f t="shared" si="166"/>
        <v>5409.8360655737706</v>
      </c>
      <c r="M240" s="275" t="s">
        <v>701</v>
      </c>
    </row>
    <row r="241" spans="1:13" s="305" customFormat="1" ht="15" customHeight="1">
      <c r="A241" s="290">
        <v>44623</v>
      </c>
      <c r="B241" s="349" t="s">
        <v>1705</v>
      </c>
      <c r="C241" s="304" t="s">
        <v>6</v>
      </c>
      <c r="D241" s="269">
        <f t="shared" si="164"/>
        <v>334.44816053511704</v>
      </c>
      <c r="E241" s="304">
        <v>598</v>
      </c>
      <c r="F241" s="304">
        <v>593</v>
      </c>
      <c r="G241" s="304">
        <v>587</v>
      </c>
      <c r="H241" s="304">
        <v>581</v>
      </c>
      <c r="I241" s="304">
        <v>605</v>
      </c>
      <c r="J241" s="304">
        <v>593</v>
      </c>
      <c r="K241" s="269">
        <f t="shared" si="165"/>
        <v>5</v>
      </c>
      <c r="L241" s="269">
        <f t="shared" si="166"/>
        <v>1672.2408026755852</v>
      </c>
      <c r="M241" s="275" t="s">
        <v>701</v>
      </c>
    </row>
    <row r="242" spans="1:13" s="305" customFormat="1" ht="15" customHeight="1">
      <c r="A242" s="290">
        <v>44623</v>
      </c>
      <c r="B242" s="349" t="s">
        <v>1028</v>
      </c>
      <c r="C242" s="304" t="s">
        <v>6</v>
      </c>
      <c r="D242" s="269">
        <f t="shared" si="164"/>
        <v>153.84615384615384</v>
      </c>
      <c r="E242" s="304">
        <v>1300</v>
      </c>
      <c r="F242" s="304">
        <v>1290</v>
      </c>
      <c r="G242" s="304">
        <v>1280</v>
      </c>
      <c r="H242" s="304">
        <v>1270</v>
      </c>
      <c r="I242" s="304">
        <v>1315</v>
      </c>
      <c r="J242" s="304">
        <v>1290</v>
      </c>
      <c r="K242" s="269">
        <f t="shared" si="165"/>
        <v>10</v>
      </c>
      <c r="L242" s="269">
        <f t="shared" si="166"/>
        <v>1538.4615384615383</v>
      </c>
      <c r="M242" s="275" t="s">
        <v>701</v>
      </c>
    </row>
    <row r="243" spans="1:13" s="305" customFormat="1" ht="15" customHeight="1">
      <c r="A243" s="290">
        <v>44622</v>
      </c>
      <c r="B243" s="349" t="s">
        <v>453</v>
      </c>
      <c r="C243" s="304" t="s">
        <v>8</v>
      </c>
      <c r="D243" s="269">
        <f t="shared" ref="D243:D246" si="167">200000/E243</f>
        <v>1311.4754098360656</v>
      </c>
      <c r="E243" s="304">
        <v>152.5</v>
      </c>
      <c r="F243" s="304">
        <v>154</v>
      </c>
      <c r="G243" s="304">
        <v>156</v>
      </c>
      <c r="H243" s="304">
        <v>158</v>
      </c>
      <c r="I243" s="304">
        <v>150</v>
      </c>
      <c r="J243" s="304">
        <v>154.80000000000001</v>
      </c>
      <c r="K243" s="272">
        <f t="shared" ref="K243:K245" si="168">J243-E243</f>
        <v>2.3000000000000114</v>
      </c>
      <c r="L243" s="272">
        <f t="shared" ref="L243:L246" si="169">K243*D243</f>
        <v>3016.3934426229657</v>
      </c>
      <c r="M243" s="275" t="s">
        <v>701</v>
      </c>
    </row>
    <row r="244" spans="1:13" s="305" customFormat="1" ht="15" customHeight="1">
      <c r="A244" s="290">
        <v>44622</v>
      </c>
      <c r="B244" s="349" t="s">
        <v>1588</v>
      </c>
      <c r="C244" s="304" t="s">
        <v>8</v>
      </c>
      <c r="D244" s="269">
        <f t="shared" si="167"/>
        <v>442.18439089100156</v>
      </c>
      <c r="E244" s="304">
        <v>452.3</v>
      </c>
      <c r="F244" s="304">
        <v>457</v>
      </c>
      <c r="G244" s="304">
        <v>462</v>
      </c>
      <c r="H244" s="304">
        <v>468</v>
      </c>
      <c r="I244" s="304">
        <v>445</v>
      </c>
      <c r="J244" s="304">
        <v>445</v>
      </c>
      <c r="K244" s="226">
        <f t="shared" si="168"/>
        <v>-7.3000000000000114</v>
      </c>
      <c r="L244" s="226">
        <f t="shared" si="169"/>
        <v>-3227.9460535043163</v>
      </c>
      <c r="M244" s="324" t="s">
        <v>709</v>
      </c>
    </row>
    <row r="245" spans="1:13" s="305" customFormat="1" ht="15" customHeight="1">
      <c r="A245" s="290">
        <v>44622</v>
      </c>
      <c r="B245" s="349" t="s">
        <v>814</v>
      </c>
      <c r="C245" s="304" t="s">
        <v>8</v>
      </c>
      <c r="D245" s="269">
        <f t="shared" si="167"/>
        <v>158.07777426493834</v>
      </c>
      <c r="E245" s="304">
        <v>1265.2</v>
      </c>
      <c r="F245" s="304">
        <v>1275</v>
      </c>
      <c r="G245" s="304">
        <v>1287</v>
      </c>
      <c r="H245" s="304">
        <v>1300</v>
      </c>
      <c r="I245" s="304">
        <v>1248</v>
      </c>
      <c r="J245" s="304">
        <v>1287</v>
      </c>
      <c r="K245" s="272">
        <f t="shared" si="168"/>
        <v>21.799999999999955</v>
      </c>
      <c r="L245" s="272">
        <f t="shared" si="169"/>
        <v>3446.0954789756488</v>
      </c>
      <c r="M245" s="275" t="s">
        <v>701</v>
      </c>
    </row>
    <row r="246" spans="1:13" s="305" customFormat="1" ht="15" customHeight="1">
      <c r="A246" s="290">
        <v>44622</v>
      </c>
      <c r="B246" s="349" t="s">
        <v>1438</v>
      </c>
      <c r="C246" s="304" t="s">
        <v>6</v>
      </c>
      <c r="D246" s="269">
        <f t="shared" si="167"/>
        <v>222.71714922048997</v>
      </c>
      <c r="E246" s="304">
        <v>898</v>
      </c>
      <c r="F246" s="304">
        <v>890</v>
      </c>
      <c r="G246" s="304">
        <v>882</v>
      </c>
      <c r="H246" s="304">
        <v>873</v>
      </c>
      <c r="I246" s="304">
        <v>908</v>
      </c>
      <c r="J246" s="304">
        <v>890</v>
      </c>
      <c r="K246" s="269">
        <f t="shared" ref="K246" si="170">E246-J246</f>
        <v>8</v>
      </c>
      <c r="L246" s="269">
        <f t="shared" si="169"/>
        <v>1781.7371937639198</v>
      </c>
      <c r="M246" s="275" t="s">
        <v>701</v>
      </c>
    </row>
    <row r="247" spans="1:13" s="305" customFormat="1" ht="15" customHeight="1">
      <c r="A247" s="335"/>
      <c r="C247" s="304"/>
      <c r="D247" s="304"/>
      <c r="E247" s="304"/>
      <c r="F247" s="304"/>
      <c r="G247" s="304"/>
      <c r="H247" s="304"/>
      <c r="I247" s="304"/>
      <c r="J247" s="304"/>
      <c r="K247" s="304"/>
      <c r="L247" s="304"/>
      <c r="M247" s="326"/>
    </row>
    <row r="248" spans="1:13" s="305" customFormat="1" ht="15" customHeight="1">
      <c r="A248" s="335"/>
      <c r="C248" s="304"/>
      <c r="D248" s="304"/>
      <c r="E248" s="304"/>
      <c r="F248" s="304"/>
      <c r="G248" s="304"/>
      <c r="H248" s="304"/>
      <c r="I248" s="304"/>
      <c r="J248" s="304"/>
      <c r="K248" s="304"/>
      <c r="L248" s="304"/>
      <c r="M248" s="326"/>
    </row>
    <row r="249" spans="1:13" s="305" customFormat="1" ht="15" customHeight="1">
      <c r="A249" s="335"/>
      <c r="C249" s="304"/>
      <c r="D249" s="304"/>
      <c r="E249" s="304"/>
      <c r="F249" s="304"/>
      <c r="G249" s="304"/>
      <c r="H249" s="304"/>
      <c r="I249" s="304"/>
      <c r="J249" s="304"/>
      <c r="K249" s="304"/>
      <c r="L249" s="304"/>
      <c r="M249" s="326"/>
    </row>
    <row r="250" spans="1:13" s="305" customFormat="1" ht="15" customHeight="1">
      <c r="A250" s="335"/>
      <c r="C250" s="304"/>
      <c r="D250" s="304"/>
      <c r="E250" s="304"/>
      <c r="F250" s="304"/>
      <c r="G250" s="304"/>
      <c r="H250" s="304"/>
      <c r="I250" s="304"/>
      <c r="J250" s="304"/>
      <c r="K250" s="304"/>
      <c r="L250" s="304"/>
      <c r="M250" s="326"/>
    </row>
    <row r="251" spans="1:13" s="305" customFormat="1" ht="15" customHeight="1">
      <c r="A251" s="335"/>
      <c r="C251" s="304"/>
      <c r="D251" s="304"/>
      <c r="E251" s="304"/>
      <c r="F251" s="304"/>
      <c r="G251" s="304"/>
      <c r="H251" s="304"/>
      <c r="I251" s="304"/>
      <c r="J251" s="304"/>
      <c r="K251" s="304"/>
      <c r="L251" s="304"/>
      <c r="M251" s="326"/>
    </row>
    <row r="252" spans="1:13" s="305" customFormat="1" ht="15" customHeight="1">
      <c r="A252" s="335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26"/>
    </row>
    <row r="253" spans="1:13" s="305" customFormat="1" ht="15" customHeight="1">
      <c r="A253" s="335"/>
      <c r="C253" s="304"/>
      <c r="D253" s="304"/>
      <c r="E253" s="304"/>
      <c r="F253" s="304"/>
      <c r="G253" s="304"/>
      <c r="H253" s="304"/>
      <c r="I253" s="304"/>
      <c r="J253" s="304"/>
      <c r="K253" s="304"/>
      <c r="L253" s="304"/>
      <c r="M253" s="326"/>
    </row>
    <row r="254" spans="1:13" s="305" customFormat="1" ht="15" customHeight="1">
      <c r="A254" s="335"/>
      <c r="C254" s="304"/>
      <c r="D254" s="304"/>
      <c r="E254" s="304"/>
      <c r="F254" s="304"/>
      <c r="G254" s="304"/>
      <c r="H254" s="304"/>
      <c r="I254" s="304"/>
      <c r="J254" s="304"/>
      <c r="K254" s="304"/>
      <c r="L254" s="304"/>
      <c r="M254" s="326"/>
    </row>
    <row r="255" spans="1:13" s="305" customFormat="1" ht="15" customHeight="1">
      <c r="A255" s="290">
        <v>44620</v>
      </c>
      <c r="B255" s="349" t="s">
        <v>980</v>
      </c>
      <c r="C255" s="304" t="s">
        <v>8</v>
      </c>
      <c r="D255" s="269">
        <f t="shared" ref="D255:D259" si="171">200000/E255</f>
        <v>170.91095539224062</v>
      </c>
      <c r="E255" s="304">
        <v>1170.2</v>
      </c>
      <c r="F255" s="304">
        <v>1180</v>
      </c>
      <c r="G255" s="304">
        <v>1190</v>
      </c>
      <c r="H255" s="304">
        <v>1202</v>
      </c>
      <c r="I255" s="304">
        <v>1157</v>
      </c>
      <c r="J255" s="304">
        <v>1180</v>
      </c>
      <c r="K255" s="272">
        <f t="shared" ref="K255:K256" si="172">J255-E255</f>
        <v>9.7999999999999545</v>
      </c>
      <c r="L255" s="272">
        <f t="shared" ref="L255:L259" si="173">K255*D255</f>
        <v>1674.9273628439503</v>
      </c>
      <c r="M255" s="275" t="s">
        <v>701</v>
      </c>
    </row>
    <row r="256" spans="1:13" s="305" customFormat="1" ht="15" customHeight="1">
      <c r="A256" s="290">
        <v>44620</v>
      </c>
      <c r="B256" s="349" t="s">
        <v>1257</v>
      </c>
      <c r="C256" s="304" t="s">
        <v>8</v>
      </c>
      <c r="D256" s="269">
        <f t="shared" si="171"/>
        <v>159.33715742511154</v>
      </c>
      <c r="E256" s="304">
        <v>1255.2</v>
      </c>
      <c r="F256" s="304">
        <v>1265</v>
      </c>
      <c r="G256" s="304">
        <v>1276</v>
      </c>
      <c r="H256" s="304">
        <v>1290</v>
      </c>
      <c r="I256" s="304">
        <v>1238</v>
      </c>
      <c r="J256" s="304">
        <v>1265</v>
      </c>
      <c r="K256" s="272">
        <f t="shared" si="172"/>
        <v>9.7999999999999545</v>
      </c>
      <c r="L256" s="272">
        <f t="shared" si="173"/>
        <v>1561.5041427660858</v>
      </c>
      <c r="M256" s="275" t="s">
        <v>701</v>
      </c>
    </row>
    <row r="257" spans="1:13" s="305" customFormat="1" ht="15" customHeight="1">
      <c r="A257" s="290">
        <v>44620</v>
      </c>
      <c r="B257" s="349" t="s">
        <v>406</v>
      </c>
      <c r="C257" s="304" t="s">
        <v>6</v>
      </c>
      <c r="D257" s="269">
        <f t="shared" si="171"/>
        <v>250.62656641604011</v>
      </c>
      <c r="E257" s="304">
        <v>798</v>
      </c>
      <c r="F257" s="304">
        <v>791</v>
      </c>
      <c r="G257" s="304">
        <v>784</v>
      </c>
      <c r="H257" s="304">
        <v>776</v>
      </c>
      <c r="I257" s="304">
        <v>812</v>
      </c>
      <c r="J257" s="304">
        <v>812</v>
      </c>
      <c r="K257" s="267">
        <f t="shared" ref="K257:K259" si="174">E257-J257</f>
        <v>-14</v>
      </c>
      <c r="L257" s="267">
        <f t="shared" si="173"/>
        <v>-3508.7719298245615</v>
      </c>
      <c r="M257" s="324" t="s">
        <v>709</v>
      </c>
    </row>
    <row r="258" spans="1:13" s="305" customFormat="1" ht="15" customHeight="1">
      <c r="A258" s="290">
        <v>44620</v>
      </c>
      <c r="B258" s="349" t="s">
        <v>815</v>
      </c>
      <c r="C258" s="304" t="s">
        <v>6</v>
      </c>
      <c r="D258" s="269">
        <f t="shared" si="171"/>
        <v>325.20325203252031</v>
      </c>
      <c r="E258" s="304">
        <v>615</v>
      </c>
      <c r="F258" s="304">
        <v>610</v>
      </c>
      <c r="G258" s="304">
        <v>604</v>
      </c>
      <c r="H258" s="304">
        <v>598</v>
      </c>
      <c r="I258" s="304">
        <v>622</v>
      </c>
      <c r="J258" s="304">
        <v>610</v>
      </c>
      <c r="K258" s="269">
        <f t="shared" si="174"/>
        <v>5</v>
      </c>
      <c r="L258" s="269">
        <f t="shared" si="173"/>
        <v>1626.0162601626016</v>
      </c>
      <c r="M258" s="275" t="s">
        <v>701</v>
      </c>
    </row>
    <row r="259" spans="1:13" s="305" customFormat="1" ht="15" customHeight="1">
      <c r="A259" s="290">
        <v>44620</v>
      </c>
      <c r="B259" s="349" t="s">
        <v>1853</v>
      </c>
      <c r="C259" s="304" t="s">
        <v>6</v>
      </c>
      <c r="D259" s="269">
        <f t="shared" si="171"/>
        <v>219.78021978021977</v>
      </c>
      <c r="E259" s="304">
        <v>910</v>
      </c>
      <c r="F259" s="304">
        <v>902</v>
      </c>
      <c r="G259" s="304">
        <v>882</v>
      </c>
      <c r="H259" s="304">
        <v>873</v>
      </c>
      <c r="I259" s="304">
        <v>922</v>
      </c>
      <c r="J259" s="304">
        <v>903</v>
      </c>
      <c r="K259" s="269">
        <f t="shared" si="174"/>
        <v>7</v>
      </c>
      <c r="L259" s="269">
        <f t="shared" si="173"/>
        <v>1538.4615384615383</v>
      </c>
      <c r="M259" s="275" t="s">
        <v>701</v>
      </c>
    </row>
    <row r="260" spans="1:13" s="305" customFormat="1" ht="15" customHeight="1">
      <c r="A260" s="290">
        <v>44617</v>
      </c>
      <c r="B260" s="349" t="s">
        <v>1593</v>
      </c>
      <c r="C260" s="304" t="s">
        <v>8</v>
      </c>
      <c r="D260" s="269">
        <f t="shared" ref="D260:D263" si="175">200000/E260</f>
        <v>505.6890012642225</v>
      </c>
      <c r="E260" s="304">
        <v>395.5</v>
      </c>
      <c r="F260" s="304">
        <v>399</v>
      </c>
      <c r="G260" s="304">
        <v>404</v>
      </c>
      <c r="H260" s="304">
        <v>409</v>
      </c>
      <c r="I260" s="304">
        <v>390</v>
      </c>
      <c r="J260" s="304">
        <v>395.5</v>
      </c>
      <c r="K260" s="272">
        <f t="shared" ref="K260:K263" si="176">J260-E260</f>
        <v>0</v>
      </c>
      <c r="L260" s="272">
        <f t="shared" ref="L260:L263" si="177">K260*D260</f>
        <v>0</v>
      </c>
      <c r="M260" s="275" t="s">
        <v>70</v>
      </c>
    </row>
    <row r="261" spans="1:13" s="305" customFormat="1" ht="15" customHeight="1">
      <c r="A261" s="290">
        <v>44617</v>
      </c>
      <c r="B261" s="349" t="s">
        <v>1864</v>
      </c>
      <c r="C261" s="304" t="s">
        <v>8</v>
      </c>
      <c r="D261" s="269">
        <f t="shared" si="175"/>
        <v>605.69351907934583</v>
      </c>
      <c r="E261" s="304">
        <v>330.2</v>
      </c>
      <c r="F261" s="304">
        <v>334</v>
      </c>
      <c r="G261" s="304">
        <v>338</v>
      </c>
      <c r="H261" s="304">
        <v>343</v>
      </c>
      <c r="I261" s="304">
        <v>325</v>
      </c>
      <c r="J261" s="304">
        <v>332.55</v>
      </c>
      <c r="K261" s="272">
        <f t="shared" si="176"/>
        <v>2.3500000000000227</v>
      </c>
      <c r="L261" s="272">
        <f t="shared" si="177"/>
        <v>1423.3797698364765</v>
      </c>
      <c r="M261" s="275" t="s">
        <v>701</v>
      </c>
    </row>
    <row r="262" spans="1:13" s="305" customFormat="1" ht="15" customHeight="1">
      <c r="A262" s="290">
        <v>44617</v>
      </c>
      <c r="B262" s="349" t="s">
        <v>1865</v>
      </c>
      <c r="C262" s="304" t="s">
        <v>8</v>
      </c>
      <c r="D262" s="269">
        <f t="shared" si="175"/>
        <v>319.89763275751756</v>
      </c>
      <c r="E262" s="304">
        <v>625.20000000000005</v>
      </c>
      <c r="F262" s="304">
        <v>630</v>
      </c>
      <c r="G262" s="304">
        <v>635</v>
      </c>
      <c r="H262" s="304">
        <v>614</v>
      </c>
      <c r="I262" s="304">
        <v>618</v>
      </c>
      <c r="J262" s="304">
        <v>630</v>
      </c>
      <c r="K262" s="272">
        <f t="shared" si="176"/>
        <v>4.7999999999999545</v>
      </c>
      <c r="L262" s="272">
        <f t="shared" si="177"/>
        <v>1535.5086372360697</v>
      </c>
      <c r="M262" s="275" t="s">
        <v>701</v>
      </c>
    </row>
    <row r="263" spans="1:13" s="305" customFormat="1" ht="15" customHeight="1">
      <c r="A263" s="290">
        <v>44617</v>
      </c>
      <c r="B263" s="349" t="s">
        <v>1264</v>
      </c>
      <c r="C263" s="304" t="s">
        <v>8</v>
      </c>
      <c r="D263" s="269">
        <f t="shared" si="175"/>
        <v>178.53954650955185</v>
      </c>
      <c r="E263" s="304">
        <v>1120.2</v>
      </c>
      <c r="F263" s="304">
        <v>1130</v>
      </c>
      <c r="G263" s="304">
        <v>1140</v>
      </c>
      <c r="H263" s="304">
        <v>1150</v>
      </c>
      <c r="I263" s="304">
        <v>1108</v>
      </c>
      <c r="J263" s="304">
        <v>1140</v>
      </c>
      <c r="K263" s="272">
        <f t="shared" si="176"/>
        <v>19.799999999999955</v>
      </c>
      <c r="L263" s="272">
        <f t="shared" si="177"/>
        <v>3535.0830208891184</v>
      </c>
      <c r="M263" s="275" t="s">
        <v>701</v>
      </c>
    </row>
    <row r="264" spans="1:13" s="305" customFormat="1" ht="15" customHeight="1">
      <c r="A264" s="290">
        <v>44616</v>
      </c>
      <c r="B264" s="349" t="s">
        <v>1489</v>
      </c>
      <c r="C264" s="304" t="s">
        <v>6</v>
      </c>
      <c r="D264" s="269">
        <f t="shared" ref="D264:D268" si="178">200000/E264</f>
        <v>456.62100456621005</v>
      </c>
      <c r="E264" s="304">
        <v>438</v>
      </c>
      <c r="F264" s="304">
        <v>434</v>
      </c>
      <c r="G264" s="304">
        <v>430</v>
      </c>
      <c r="H264" s="304">
        <v>425</v>
      </c>
      <c r="I264" s="304">
        <v>443</v>
      </c>
      <c r="J264" s="304">
        <v>430</v>
      </c>
      <c r="K264" s="269">
        <f t="shared" ref="K264:K268" si="179">E264-J264</f>
        <v>8</v>
      </c>
      <c r="L264" s="269">
        <f t="shared" ref="L264:L268" si="180">K264*D264</f>
        <v>3652.9680365296804</v>
      </c>
      <c r="M264" s="275" t="s">
        <v>701</v>
      </c>
    </row>
    <row r="265" spans="1:13" s="305" customFormat="1" ht="15" customHeight="1">
      <c r="A265" s="290">
        <v>44616</v>
      </c>
      <c r="B265" s="349" t="s">
        <v>1866</v>
      </c>
      <c r="C265" s="304" t="s">
        <v>6</v>
      </c>
      <c r="D265" s="269">
        <f t="shared" si="178"/>
        <v>583.09037900874637</v>
      </c>
      <c r="E265" s="304">
        <v>343</v>
      </c>
      <c r="F265" s="304">
        <v>340</v>
      </c>
      <c r="G265" s="304">
        <v>336</v>
      </c>
      <c r="H265" s="304">
        <v>332</v>
      </c>
      <c r="I265" s="304">
        <v>347</v>
      </c>
      <c r="J265" s="304">
        <v>332</v>
      </c>
      <c r="K265" s="269">
        <f t="shared" si="179"/>
        <v>11</v>
      </c>
      <c r="L265" s="269">
        <f t="shared" si="180"/>
        <v>6413.9941690962096</v>
      </c>
      <c r="M265" s="275" t="s">
        <v>701</v>
      </c>
    </row>
    <row r="266" spans="1:13" s="305" customFormat="1" ht="15" customHeight="1">
      <c r="A266" s="290">
        <v>44616</v>
      </c>
      <c r="B266" s="349" t="s">
        <v>1867</v>
      </c>
      <c r="C266" s="304" t="s">
        <v>6</v>
      </c>
      <c r="D266" s="269">
        <f t="shared" si="178"/>
        <v>267.37967914438502</v>
      </c>
      <c r="E266" s="304">
        <v>748</v>
      </c>
      <c r="F266" s="304">
        <v>742</v>
      </c>
      <c r="G266" s="304">
        <v>735</v>
      </c>
      <c r="H266" s="304">
        <v>728</v>
      </c>
      <c r="I266" s="304">
        <v>756</v>
      </c>
      <c r="J266" s="304">
        <v>728</v>
      </c>
      <c r="K266" s="269">
        <f t="shared" si="179"/>
        <v>20</v>
      </c>
      <c r="L266" s="269">
        <f t="shared" si="180"/>
        <v>5347.5935828877009</v>
      </c>
      <c r="M266" s="275" t="s">
        <v>701</v>
      </c>
    </row>
    <row r="267" spans="1:13" s="305" customFormat="1" ht="15" customHeight="1">
      <c r="A267" s="290">
        <v>44616</v>
      </c>
      <c r="B267" s="349" t="s">
        <v>1868</v>
      </c>
      <c r="C267" s="304" t="s">
        <v>6</v>
      </c>
      <c r="D267" s="269">
        <f t="shared" si="178"/>
        <v>324.6753246753247</v>
      </c>
      <c r="E267" s="304">
        <v>616</v>
      </c>
      <c r="F267" s="304">
        <v>610</v>
      </c>
      <c r="G267" s="304">
        <v>604</v>
      </c>
      <c r="H267" s="304">
        <v>597</v>
      </c>
      <c r="I267" s="304">
        <v>622</v>
      </c>
      <c r="J267" s="304">
        <v>612.25</v>
      </c>
      <c r="K267" s="269">
        <f t="shared" si="179"/>
        <v>3.75</v>
      </c>
      <c r="L267" s="269">
        <f t="shared" si="180"/>
        <v>1217.5324675324675</v>
      </c>
      <c r="M267" s="275" t="s">
        <v>701</v>
      </c>
    </row>
    <row r="268" spans="1:13" s="305" customFormat="1" ht="15" customHeight="1">
      <c r="A268" s="290">
        <v>44616</v>
      </c>
      <c r="B268" s="349" t="s">
        <v>1869</v>
      </c>
      <c r="C268" s="304" t="s">
        <v>6</v>
      </c>
      <c r="D268" s="269">
        <f t="shared" si="178"/>
        <v>218.5792349726776</v>
      </c>
      <c r="E268" s="304">
        <v>915</v>
      </c>
      <c r="F268" s="304">
        <v>906</v>
      </c>
      <c r="G268" s="304">
        <v>895</v>
      </c>
      <c r="H268" s="304">
        <v>884</v>
      </c>
      <c r="I268" s="304">
        <v>928</v>
      </c>
      <c r="J268" s="304">
        <v>884</v>
      </c>
      <c r="K268" s="269">
        <f t="shared" si="179"/>
        <v>31</v>
      </c>
      <c r="L268" s="269">
        <f t="shared" si="180"/>
        <v>6775.9562841530051</v>
      </c>
      <c r="M268" s="275" t="s">
        <v>701</v>
      </c>
    </row>
    <row r="269" spans="1:13" s="305" customFormat="1" ht="15" customHeight="1">
      <c r="A269" s="290">
        <v>44615</v>
      </c>
      <c r="B269" s="349" t="s">
        <v>1863</v>
      </c>
      <c r="C269" s="304" t="s">
        <v>6</v>
      </c>
      <c r="D269" s="269">
        <f t="shared" ref="D269:D272" si="181">200000/E269</f>
        <v>426.43923240938165</v>
      </c>
      <c r="E269" s="304">
        <v>469</v>
      </c>
      <c r="F269" s="304">
        <v>465</v>
      </c>
      <c r="G269" s="304">
        <v>460</v>
      </c>
      <c r="H269" s="304">
        <v>455</v>
      </c>
      <c r="I269" s="304">
        <v>475</v>
      </c>
      <c r="J269" s="304">
        <v>465</v>
      </c>
      <c r="K269" s="269">
        <f t="shared" ref="K269" si="182">E269-J269</f>
        <v>4</v>
      </c>
      <c r="L269" s="269">
        <f t="shared" ref="L269:L272" si="183">K269*D269</f>
        <v>1705.7569296375266</v>
      </c>
      <c r="M269" s="275" t="s">
        <v>701</v>
      </c>
    </row>
    <row r="270" spans="1:13" s="305" customFormat="1" ht="15" customHeight="1">
      <c r="A270" s="290">
        <v>44615</v>
      </c>
      <c r="B270" s="349" t="s">
        <v>1662</v>
      </c>
      <c r="C270" s="304" t="s">
        <v>8</v>
      </c>
      <c r="D270" s="269">
        <f t="shared" si="181"/>
        <v>263.0886608787161</v>
      </c>
      <c r="E270" s="304">
        <v>760.2</v>
      </c>
      <c r="F270" s="304">
        <v>766</v>
      </c>
      <c r="G270" s="304">
        <v>773</v>
      </c>
      <c r="H270" s="304">
        <v>780</v>
      </c>
      <c r="I270" s="304">
        <v>752</v>
      </c>
      <c r="J270" s="304">
        <v>763</v>
      </c>
      <c r="K270" s="272">
        <f t="shared" ref="K270:K272" si="184">J270-E270</f>
        <v>2.7999999999999545</v>
      </c>
      <c r="L270" s="272">
        <f t="shared" si="183"/>
        <v>736.64825046039311</v>
      </c>
      <c r="M270" s="275" t="s">
        <v>701</v>
      </c>
    </row>
    <row r="271" spans="1:13" s="305" customFormat="1" ht="15" customHeight="1">
      <c r="A271" s="290">
        <v>44615</v>
      </c>
      <c r="B271" s="305" t="s">
        <v>149</v>
      </c>
      <c r="C271" s="304" t="s">
        <v>8</v>
      </c>
      <c r="D271" s="269">
        <f t="shared" si="181"/>
        <v>284.69750889679716</v>
      </c>
      <c r="E271" s="304">
        <v>702.5</v>
      </c>
      <c r="F271" s="304">
        <v>710</v>
      </c>
      <c r="G271" s="304">
        <v>718</v>
      </c>
      <c r="H271" s="304">
        <v>726</v>
      </c>
      <c r="I271" s="304">
        <v>693</v>
      </c>
      <c r="J271" s="304">
        <v>693</v>
      </c>
      <c r="K271" s="226">
        <f t="shared" si="184"/>
        <v>-9.5</v>
      </c>
      <c r="L271" s="226">
        <f t="shared" si="183"/>
        <v>-2704.626334519573</v>
      </c>
      <c r="M271" s="324" t="s">
        <v>709</v>
      </c>
    </row>
    <row r="272" spans="1:13" s="305" customFormat="1" ht="15" customHeight="1">
      <c r="A272" s="290">
        <v>44615</v>
      </c>
      <c r="B272" s="349" t="s">
        <v>1664</v>
      </c>
      <c r="C272" s="304" t="s">
        <v>8</v>
      </c>
      <c r="D272" s="269">
        <f t="shared" si="181"/>
        <v>158.95724050230487</v>
      </c>
      <c r="E272" s="304">
        <v>1258.2</v>
      </c>
      <c r="F272" s="304">
        <v>1268</v>
      </c>
      <c r="G272" s="304">
        <v>1280</v>
      </c>
      <c r="H272" s="304">
        <v>1294</v>
      </c>
      <c r="I272" s="304">
        <v>1244</v>
      </c>
      <c r="J272" s="304">
        <v>1258.2</v>
      </c>
      <c r="K272" s="272">
        <f t="shared" si="184"/>
        <v>0</v>
      </c>
      <c r="L272" s="272">
        <f t="shared" si="183"/>
        <v>0</v>
      </c>
      <c r="M272" s="275" t="s">
        <v>70</v>
      </c>
    </row>
    <row r="273" spans="1:13" s="305" customFormat="1" ht="15" customHeight="1">
      <c r="A273" s="290">
        <v>44614</v>
      </c>
      <c r="B273" s="349" t="s">
        <v>859</v>
      </c>
      <c r="C273" s="304" t="s">
        <v>6</v>
      </c>
      <c r="D273" s="269">
        <f t="shared" ref="D273:D278" si="185">200000/E273</f>
        <v>581.39534883720933</v>
      </c>
      <c r="E273" s="304">
        <v>344</v>
      </c>
      <c r="F273" s="304">
        <v>340</v>
      </c>
      <c r="G273" s="304">
        <v>335</v>
      </c>
      <c r="H273" s="304">
        <v>330</v>
      </c>
      <c r="I273" s="304">
        <v>350.2</v>
      </c>
      <c r="J273" s="304">
        <v>340</v>
      </c>
      <c r="K273" s="269">
        <f t="shared" ref="K273:K278" si="186">E273-J273</f>
        <v>4</v>
      </c>
      <c r="L273" s="269">
        <f t="shared" ref="L273:L278" si="187">K273*D273</f>
        <v>2325.5813953488373</v>
      </c>
      <c r="M273" s="275" t="s">
        <v>701</v>
      </c>
    </row>
    <row r="274" spans="1:13" s="305" customFormat="1" ht="15" customHeight="1">
      <c r="A274" s="290">
        <v>44614</v>
      </c>
      <c r="B274" s="305" t="s">
        <v>450</v>
      </c>
      <c r="C274" s="304" t="s">
        <v>6</v>
      </c>
      <c r="D274" s="269">
        <f t="shared" si="185"/>
        <v>563.38028169014081</v>
      </c>
      <c r="E274" s="304">
        <v>355</v>
      </c>
      <c r="F274" s="304">
        <v>351</v>
      </c>
      <c r="G274" s="304">
        <v>347</v>
      </c>
      <c r="H274" s="304">
        <v>342</v>
      </c>
      <c r="I274" s="304">
        <v>360.2</v>
      </c>
      <c r="J274" s="304">
        <v>347</v>
      </c>
      <c r="K274" s="269">
        <f t="shared" si="186"/>
        <v>8</v>
      </c>
      <c r="L274" s="269">
        <f t="shared" si="187"/>
        <v>4507.0422535211264</v>
      </c>
      <c r="M274" s="275" t="s">
        <v>701</v>
      </c>
    </row>
    <row r="275" spans="1:13" s="305" customFormat="1" ht="15" customHeight="1">
      <c r="A275" s="290">
        <v>44614</v>
      </c>
      <c r="B275" s="349" t="s">
        <v>1862</v>
      </c>
      <c r="C275" s="304" t="s">
        <v>6</v>
      </c>
      <c r="D275" s="269">
        <f t="shared" si="185"/>
        <v>241.54589371980677</v>
      </c>
      <c r="E275" s="304">
        <v>828</v>
      </c>
      <c r="F275" s="304">
        <v>821</v>
      </c>
      <c r="G275" s="304">
        <v>814</v>
      </c>
      <c r="H275" s="304">
        <v>806</v>
      </c>
      <c r="I275" s="304">
        <v>838</v>
      </c>
      <c r="J275" s="304">
        <v>828</v>
      </c>
      <c r="K275" s="269">
        <f t="shared" si="186"/>
        <v>0</v>
      </c>
      <c r="L275" s="269">
        <f t="shared" si="187"/>
        <v>0</v>
      </c>
      <c r="M275" s="275" t="s">
        <v>701</v>
      </c>
    </row>
    <row r="276" spans="1:13" s="305" customFormat="1" ht="15" customHeight="1">
      <c r="A276" s="290">
        <v>44614</v>
      </c>
      <c r="B276" s="349" t="s">
        <v>378</v>
      </c>
      <c r="C276" s="304" t="s">
        <v>6</v>
      </c>
      <c r="D276" s="269">
        <f t="shared" si="185"/>
        <v>320.5128205128205</v>
      </c>
      <c r="E276" s="304">
        <v>624</v>
      </c>
      <c r="F276" s="304">
        <v>618</v>
      </c>
      <c r="G276" s="304">
        <v>612</v>
      </c>
      <c r="H276" s="304">
        <v>605</v>
      </c>
      <c r="I276" s="304">
        <v>632</v>
      </c>
      <c r="J276" s="304">
        <v>618</v>
      </c>
      <c r="K276" s="269">
        <f t="shared" si="186"/>
        <v>6</v>
      </c>
      <c r="L276" s="269">
        <f t="shared" si="187"/>
        <v>1923.0769230769229</v>
      </c>
      <c r="M276" s="275" t="s">
        <v>701</v>
      </c>
    </row>
    <row r="277" spans="1:13" s="305" customFormat="1" ht="15" customHeight="1">
      <c r="A277" s="290">
        <v>44614</v>
      </c>
      <c r="B277" s="305" t="s">
        <v>343</v>
      </c>
      <c r="C277" s="304" t="s">
        <v>6</v>
      </c>
      <c r="D277" s="269">
        <f t="shared" si="185"/>
        <v>99.50248756218906</v>
      </c>
      <c r="E277" s="304">
        <v>2010</v>
      </c>
      <c r="F277" s="304">
        <v>1990</v>
      </c>
      <c r="G277" s="304">
        <v>1970</v>
      </c>
      <c r="H277" s="304">
        <v>1950</v>
      </c>
      <c r="I277" s="304">
        <v>2038</v>
      </c>
      <c r="J277" s="304">
        <v>1996.8</v>
      </c>
      <c r="K277" s="269">
        <f t="shared" si="186"/>
        <v>13.200000000000045</v>
      </c>
      <c r="L277" s="269">
        <f t="shared" si="187"/>
        <v>1313.4328358209002</v>
      </c>
      <c r="M277" s="275" t="s">
        <v>701</v>
      </c>
    </row>
    <row r="278" spans="1:13" s="305" customFormat="1" ht="15" customHeight="1">
      <c r="A278" s="290">
        <v>44614</v>
      </c>
      <c r="B278" s="349" t="s">
        <v>1525</v>
      </c>
      <c r="C278" s="304" t="s">
        <v>6</v>
      </c>
      <c r="D278" s="269">
        <f t="shared" si="185"/>
        <v>401.60642570281124</v>
      </c>
      <c r="E278" s="304">
        <v>498</v>
      </c>
      <c r="F278" s="304">
        <v>493</v>
      </c>
      <c r="G278" s="304">
        <v>488</v>
      </c>
      <c r="H278" s="304">
        <v>482</v>
      </c>
      <c r="I278" s="304">
        <v>505</v>
      </c>
      <c r="J278" s="304">
        <v>493</v>
      </c>
      <c r="K278" s="269">
        <f t="shared" si="186"/>
        <v>5</v>
      </c>
      <c r="L278" s="269">
        <f t="shared" si="187"/>
        <v>2008.0321285140562</v>
      </c>
      <c r="M278" s="275" t="s">
        <v>701</v>
      </c>
    </row>
    <row r="279" spans="1:13" s="305" customFormat="1" ht="15" customHeight="1">
      <c r="A279" s="290">
        <v>44613</v>
      </c>
      <c r="B279" s="305" t="s">
        <v>830</v>
      </c>
      <c r="C279" s="304" t="s">
        <v>6</v>
      </c>
      <c r="D279" s="269">
        <f t="shared" ref="D279:D283" si="188">200000/E279</f>
        <v>421.05263157894734</v>
      </c>
      <c r="E279" s="304">
        <v>475</v>
      </c>
      <c r="F279" s="304">
        <v>471</v>
      </c>
      <c r="G279" s="304">
        <v>466</v>
      </c>
      <c r="H279" s="304">
        <v>461</v>
      </c>
      <c r="I279" s="304">
        <v>480.2</v>
      </c>
      <c r="J279" s="304">
        <v>471.5</v>
      </c>
      <c r="K279" s="269">
        <f t="shared" ref="K279" si="189">E279-J279</f>
        <v>3.5</v>
      </c>
      <c r="L279" s="269">
        <f t="shared" ref="L279" si="190">K279*D279</f>
        <v>1473.6842105263156</v>
      </c>
      <c r="M279" s="275" t="s">
        <v>701</v>
      </c>
    </row>
    <row r="280" spans="1:13" s="305" customFormat="1" ht="15" customHeight="1">
      <c r="A280" s="290">
        <v>44613</v>
      </c>
      <c r="B280" s="305" t="s">
        <v>343</v>
      </c>
      <c r="C280" s="304" t="s">
        <v>6</v>
      </c>
      <c r="D280" s="269">
        <f t="shared" si="188"/>
        <v>94.339622641509436</v>
      </c>
      <c r="E280" s="304">
        <v>2120</v>
      </c>
      <c r="F280" s="304">
        <v>2100</v>
      </c>
      <c r="G280" s="304">
        <v>2080</v>
      </c>
      <c r="H280" s="304">
        <v>2055</v>
      </c>
      <c r="I280" s="304">
        <v>2150</v>
      </c>
      <c r="J280" s="304">
        <v>2106.35</v>
      </c>
      <c r="K280" s="269">
        <f t="shared" ref="K280:K283" si="191">E280-J280</f>
        <v>13.650000000000091</v>
      </c>
      <c r="L280" s="269">
        <f t="shared" ref="L280:L283" si="192">K280*D280</f>
        <v>1287.7358490566123</v>
      </c>
      <c r="M280" s="275" t="s">
        <v>701</v>
      </c>
    </row>
    <row r="281" spans="1:13" s="305" customFormat="1" ht="15" customHeight="1">
      <c r="A281" s="290">
        <v>44613</v>
      </c>
      <c r="B281" s="349" t="s">
        <v>932</v>
      </c>
      <c r="C281" s="304" t="s">
        <v>6</v>
      </c>
      <c r="D281" s="269">
        <f t="shared" si="188"/>
        <v>1449.2753623188405</v>
      </c>
      <c r="E281" s="304">
        <v>138</v>
      </c>
      <c r="F281" s="304">
        <v>136</v>
      </c>
      <c r="G281" s="304">
        <v>133</v>
      </c>
      <c r="H281" s="304">
        <v>130</v>
      </c>
      <c r="I281" s="304">
        <v>141</v>
      </c>
      <c r="J281" s="304">
        <v>141</v>
      </c>
      <c r="K281" s="267">
        <f t="shared" si="191"/>
        <v>-3</v>
      </c>
      <c r="L281" s="267">
        <f t="shared" si="192"/>
        <v>-4347.826086956522</v>
      </c>
      <c r="M281" s="324" t="s">
        <v>709</v>
      </c>
    </row>
    <row r="282" spans="1:13" s="305" customFormat="1" ht="15" customHeight="1">
      <c r="A282" s="290">
        <v>44613</v>
      </c>
      <c r="B282" s="349" t="s">
        <v>378</v>
      </c>
      <c r="C282" s="304" t="s">
        <v>6</v>
      </c>
      <c r="D282" s="269">
        <f t="shared" si="188"/>
        <v>308.64197530864197</v>
      </c>
      <c r="E282" s="304">
        <v>648</v>
      </c>
      <c r="F282" s="304">
        <v>642</v>
      </c>
      <c r="G282" s="304">
        <v>635</v>
      </c>
      <c r="H282" s="304">
        <v>628</v>
      </c>
      <c r="I282" s="304">
        <v>656</v>
      </c>
      <c r="J282" s="304">
        <v>642</v>
      </c>
      <c r="K282" s="269">
        <f t="shared" si="191"/>
        <v>6</v>
      </c>
      <c r="L282" s="269">
        <f t="shared" si="192"/>
        <v>1851.8518518518517</v>
      </c>
      <c r="M282" s="275" t="s">
        <v>701</v>
      </c>
    </row>
    <row r="283" spans="1:13" s="305" customFormat="1" ht="15" customHeight="1">
      <c r="A283" s="290">
        <v>44613</v>
      </c>
      <c r="B283" s="305" t="s">
        <v>149</v>
      </c>
      <c r="C283" s="304" t="s">
        <v>6</v>
      </c>
      <c r="D283" s="269">
        <f t="shared" si="188"/>
        <v>278.55153203342616</v>
      </c>
      <c r="E283" s="304">
        <v>718</v>
      </c>
      <c r="F283" s="304">
        <v>711</v>
      </c>
      <c r="G283" s="304">
        <v>705</v>
      </c>
      <c r="H283" s="304">
        <v>697</v>
      </c>
      <c r="I283" s="304">
        <v>727</v>
      </c>
      <c r="J283" s="304">
        <v>705</v>
      </c>
      <c r="K283" s="269">
        <f t="shared" si="191"/>
        <v>13</v>
      </c>
      <c r="L283" s="269">
        <f t="shared" si="192"/>
        <v>3621.16991643454</v>
      </c>
      <c r="M283" s="275" t="s">
        <v>701</v>
      </c>
    </row>
    <row r="284" spans="1:13" s="305" customFormat="1" ht="15" customHeight="1">
      <c r="A284" s="290">
        <v>44610</v>
      </c>
      <c r="B284" s="349" t="s">
        <v>771</v>
      </c>
      <c r="C284" s="304" t="s">
        <v>6</v>
      </c>
      <c r="D284" s="269">
        <f t="shared" ref="D284:D286" si="193">200000/E284</f>
        <v>91.954022988505741</v>
      </c>
      <c r="E284" s="304">
        <v>2175</v>
      </c>
      <c r="F284" s="304">
        <v>2158</v>
      </c>
      <c r="G284" s="304">
        <v>2138</v>
      </c>
      <c r="H284" s="304">
        <v>2115</v>
      </c>
      <c r="I284" s="304">
        <v>2200</v>
      </c>
      <c r="J284" s="304">
        <v>2162</v>
      </c>
      <c r="K284" s="269">
        <f t="shared" ref="K284:K285" si="194">E284-J284</f>
        <v>13</v>
      </c>
      <c r="L284" s="269">
        <f t="shared" ref="L284:L286" si="195">K284*D284</f>
        <v>1195.4022988505747</v>
      </c>
      <c r="M284" s="275" t="s">
        <v>701</v>
      </c>
    </row>
    <row r="285" spans="1:13" s="305" customFormat="1" ht="15" customHeight="1">
      <c r="A285" s="290">
        <v>44610</v>
      </c>
      <c r="B285" s="349" t="s">
        <v>1861</v>
      </c>
      <c r="C285" s="304" t="s">
        <v>6</v>
      </c>
      <c r="D285" s="269">
        <f t="shared" si="193"/>
        <v>634.92063492063494</v>
      </c>
      <c r="E285" s="304">
        <v>315</v>
      </c>
      <c r="F285" s="304">
        <v>311</v>
      </c>
      <c r="G285" s="304">
        <v>307</v>
      </c>
      <c r="H285" s="304">
        <v>303</v>
      </c>
      <c r="I285" s="304">
        <v>320</v>
      </c>
      <c r="J285" s="304">
        <v>315</v>
      </c>
      <c r="K285" s="269">
        <f t="shared" si="194"/>
        <v>0</v>
      </c>
      <c r="L285" s="269">
        <f t="shared" si="195"/>
        <v>0</v>
      </c>
      <c r="M285" s="275" t="s">
        <v>70</v>
      </c>
    </row>
    <row r="286" spans="1:13" s="305" customFormat="1" ht="15" customHeight="1">
      <c r="A286" s="290">
        <v>44610</v>
      </c>
      <c r="B286" s="349" t="s">
        <v>31</v>
      </c>
      <c r="C286" s="304" t="s">
        <v>8</v>
      </c>
      <c r="D286" s="269">
        <f t="shared" si="193"/>
        <v>159.97440409534474</v>
      </c>
      <c r="E286" s="304">
        <v>1250.2</v>
      </c>
      <c r="F286" s="304">
        <v>1260</v>
      </c>
      <c r="G286" s="304">
        <v>1272</v>
      </c>
      <c r="H286" s="304">
        <v>1285</v>
      </c>
      <c r="I286" s="304">
        <v>1235</v>
      </c>
      <c r="J286" s="304">
        <v>1258</v>
      </c>
      <c r="K286" s="272">
        <f t="shared" ref="K286" si="196">J286-E286</f>
        <v>7.7999999999999545</v>
      </c>
      <c r="L286" s="272">
        <f t="shared" si="195"/>
        <v>1247.8003519436818</v>
      </c>
      <c r="M286" s="275" t="s">
        <v>701</v>
      </c>
    </row>
    <row r="287" spans="1:13" s="305" customFormat="1" ht="15" customHeight="1">
      <c r="A287" s="290">
        <v>44609</v>
      </c>
      <c r="B287" s="349" t="s">
        <v>1856</v>
      </c>
      <c r="C287" s="304" t="s">
        <v>6</v>
      </c>
      <c r="D287" s="269">
        <f t="shared" ref="D287:D290" si="197">200000/E287</f>
        <v>92.165898617511516</v>
      </c>
      <c r="E287" s="304">
        <v>2170</v>
      </c>
      <c r="F287" s="304">
        <v>2155</v>
      </c>
      <c r="G287" s="304">
        <v>2136</v>
      </c>
      <c r="H287" s="304">
        <v>2115</v>
      </c>
      <c r="I287" s="304">
        <v>2192</v>
      </c>
      <c r="J287" s="304">
        <v>2136</v>
      </c>
      <c r="K287" s="269">
        <f t="shared" ref="K287:K290" si="198">E287-J287</f>
        <v>34</v>
      </c>
      <c r="L287" s="269">
        <f t="shared" ref="L287:L290" si="199">K287*D287</f>
        <v>3133.6405529953918</v>
      </c>
      <c r="M287" s="275" t="s">
        <v>701</v>
      </c>
    </row>
    <row r="288" spans="1:13" s="305" customFormat="1" ht="15" customHeight="1">
      <c r="A288" s="290">
        <v>44609</v>
      </c>
      <c r="B288" s="349" t="s">
        <v>1509</v>
      </c>
      <c r="C288" s="304" t="s">
        <v>6</v>
      </c>
      <c r="D288" s="269">
        <f t="shared" si="197"/>
        <v>208.33333333333334</v>
      </c>
      <c r="E288" s="304">
        <v>960</v>
      </c>
      <c r="F288" s="304">
        <v>952</v>
      </c>
      <c r="G288" s="304">
        <v>943</v>
      </c>
      <c r="H288" s="304">
        <v>933</v>
      </c>
      <c r="I288" s="304">
        <v>970.2</v>
      </c>
      <c r="J288" s="304">
        <v>950</v>
      </c>
      <c r="K288" s="269">
        <f t="shared" si="198"/>
        <v>10</v>
      </c>
      <c r="L288" s="269">
        <f t="shared" si="199"/>
        <v>2083.3333333333335</v>
      </c>
      <c r="M288" s="275" t="s">
        <v>701</v>
      </c>
    </row>
    <row r="289" spans="1:13" s="305" customFormat="1" ht="15" customHeight="1">
      <c r="A289" s="290">
        <v>44609</v>
      </c>
      <c r="B289" s="224" t="s">
        <v>1857</v>
      </c>
      <c r="C289" s="304" t="s">
        <v>6</v>
      </c>
      <c r="D289" s="269">
        <f t="shared" si="197"/>
        <v>168.0672268907563</v>
      </c>
      <c r="E289" s="304">
        <v>1190</v>
      </c>
      <c r="F289" s="304">
        <v>1180</v>
      </c>
      <c r="G289" s="304">
        <v>1170</v>
      </c>
      <c r="H289" s="304">
        <v>1158</v>
      </c>
      <c r="I289" s="304">
        <v>1202</v>
      </c>
      <c r="J289" s="304">
        <v>1190</v>
      </c>
      <c r="K289" s="269">
        <f t="shared" si="198"/>
        <v>0</v>
      </c>
      <c r="L289" s="269">
        <f t="shared" si="199"/>
        <v>0</v>
      </c>
      <c r="M289" s="275" t="s">
        <v>70</v>
      </c>
    </row>
    <row r="290" spans="1:13" s="305" customFormat="1" ht="15" customHeight="1">
      <c r="A290" s="290">
        <v>44609</v>
      </c>
      <c r="B290" s="349" t="s">
        <v>1635</v>
      </c>
      <c r="C290" s="304" t="s">
        <v>6</v>
      </c>
      <c r="D290" s="269">
        <f t="shared" si="197"/>
        <v>240.96385542168676</v>
      </c>
      <c r="E290" s="304">
        <v>830</v>
      </c>
      <c r="F290" s="304">
        <v>822</v>
      </c>
      <c r="G290" s="304">
        <v>814</v>
      </c>
      <c r="H290" s="304">
        <v>806</v>
      </c>
      <c r="I290" s="304">
        <v>840.2</v>
      </c>
      <c r="J290" s="304">
        <v>806</v>
      </c>
      <c r="K290" s="269">
        <f t="shared" si="198"/>
        <v>24</v>
      </c>
      <c r="L290" s="269">
        <f t="shared" si="199"/>
        <v>5783.1325301204824</v>
      </c>
      <c r="M290" s="275" t="s">
        <v>701</v>
      </c>
    </row>
    <row r="291" spans="1:13" s="305" customFormat="1" ht="15" customHeight="1">
      <c r="A291" s="290">
        <v>44608</v>
      </c>
      <c r="B291" s="349" t="s">
        <v>1858</v>
      </c>
      <c r="C291" s="304" t="s">
        <v>8</v>
      </c>
      <c r="D291" s="269">
        <f t="shared" ref="D291:D294" si="200">200000/E291</f>
        <v>247.77006937561941</v>
      </c>
      <c r="E291" s="304">
        <v>807.2</v>
      </c>
      <c r="F291" s="304">
        <v>813</v>
      </c>
      <c r="G291" s="304">
        <v>820</v>
      </c>
      <c r="H291" s="304">
        <v>828</v>
      </c>
      <c r="I291" s="304">
        <v>797</v>
      </c>
      <c r="J291" s="304">
        <v>807.2</v>
      </c>
      <c r="K291" s="272">
        <f t="shared" ref="K291:K292" si="201">J291-E291</f>
        <v>0</v>
      </c>
      <c r="L291" s="272">
        <f t="shared" ref="L291:L293" si="202">K291*D291</f>
        <v>0</v>
      </c>
      <c r="M291" s="275" t="s">
        <v>70</v>
      </c>
    </row>
    <row r="292" spans="1:13" s="305" customFormat="1" ht="15" customHeight="1">
      <c r="A292" s="290">
        <v>44608</v>
      </c>
      <c r="B292" s="349" t="s">
        <v>1859</v>
      </c>
      <c r="C292" s="304" t="s">
        <v>1860</v>
      </c>
      <c r="D292" s="269">
        <f t="shared" si="200"/>
        <v>257.00334104343352</v>
      </c>
      <c r="E292" s="304">
        <v>778.2</v>
      </c>
      <c r="F292" s="304">
        <v>785</v>
      </c>
      <c r="G292" s="304">
        <v>793</v>
      </c>
      <c r="H292" s="304">
        <v>802</v>
      </c>
      <c r="I292" s="304">
        <v>769</v>
      </c>
      <c r="J292" s="304">
        <v>781.5</v>
      </c>
      <c r="K292" s="272">
        <f t="shared" si="201"/>
        <v>3.2999999999999545</v>
      </c>
      <c r="L292" s="272">
        <f t="shared" si="202"/>
        <v>848.11102544331891</v>
      </c>
      <c r="M292" s="275" t="s">
        <v>701</v>
      </c>
    </row>
    <row r="293" spans="1:13" s="305" customFormat="1" ht="15" customHeight="1">
      <c r="A293" s="290">
        <v>44608</v>
      </c>
      <c r="B293" s="349" t="s">
        <v>947</v>
      </c>
      <c r="C293" s="304" t="s">
        <v>6</v>
      </c>
      <c r="D293" s="269">
        <f t="shared" si="200"/>
        <v>168.0672268907563</v>
      </c>
      <c r="E293" s="304">
        <v>1190</v>
      </c>
      <c r="F293" s="304">
        <v>1180</v>
      </c>
      <c r="G293" s="304">
        <v>1170</v>
      </c>
      <c r="H293" s="304">
        <v>1158</v>
      </c>
      <c r="I293" s="304">
        <v>1202</v>
      </c>
      <c r="J293" s="304">
        <v>1202</v>
      </c>
      <c r="K293" s="267">
        <f t="shared" ref="K293" si="203">E293-J293</f>
        <v>-12</v>
      </c>
      <c r="L293" s="267">
        <f t="shared" si="202"/>
        <v>-2016.8067226890757</v>
      </c>
      <c r="M293" s="324" t="s">
        <v>709</v>
      </c>
    </row>
    <row r="294" spans="1:13" s="305" customFormat="1" ht="15" customHeight="1">
      <c r="A294" s="290">
        <v>44608</v>
      </c>
      <c r="B294" s="349" t="s">
        <v>1543</v>
      </c>
      <c r="C294" s="304" t="s">
        <v>6</v>
      </c>
      <c r="D294" s="269">
        <f t="shared" si="200"/>
        <v>292.39766081871346</v>
      </c>
      <c r="E294" s="304">
        <v>684</v>
      </c>
      <c r="F294" s="304">
        <v>678</v>
      </c>
      <c r="G294" s="304">
        <v>672</v>
      </c>
      <c r="H294" s="304">
        <v>665</v>
      </c>
      <c r="I294" s="304">
        <v>692</v>
      </c>
      <c r="J294" s="304">
        <v>684</v>
      </c>
      <c r="K294" s="269">
        <f t="shared" ref="K294" si="204">E294-J294</f>
        <v>0</v>
      </c>
      <c r="L294" s="269">
        <f t="shared" ref="L294" si="205">K294*D294</f>
        <v>0</v>
      </c>
      <c r="M294" s="275" t="s">
        <v>70</v>
      </c>
    </row>
    <row r="295" spans="1:13" s="305" customFormat="1" ht="15" customHeight="1">
      <c r="A295" s="290">
        <v>44607</v>
      </c>
      <c r="B295" s="349" t="s">
        <v>593</v>
      </c>
      <c r="C295" s="304" t="s">
        <v>6</v>
      </c>
      <c r="D295" s="269">
        <f t="shared" ref="D295:D299" si="206">200000/E295</f>
        <v>400</v>
      </c>
      <c r="E295" s="304">
        <v>500</v>
      </c>
      <c r="F295" s="304">
        <v>495</v>
      </c>
      <c r="G295" s="304">
        <v>490</v>
      </c>
      <c r="H295" s="304">
        <v>484</v>
      </c>
      <c r="I295" s="304">
        <v>506</v>
      </c>
      <c r="J295" s="304">
        <v>495</v>
      </c>
      <c r="K295" s="269">
        <f t="shared" ref="K295:K299" si="207">E295-J295</f>
        <v>5</v>
      </c>
      <c r="L295" s="269">
        <f t="shared" ref="L295:L299" si="208">K295*D295</f>
        <v>2000</v>
      </c>
      <c r="M295" s="275" t="s">
        <v>701</v>
      </c>
    </row>
    <row r="296" spans="1:13" s="305" customFormat="1" ht="15" customHeight="1">
      <c r="A296" s="290">
        <v>44607</v>
      </c>
      <c r="B296" s="349" t="s">
        <v>1650</v>
      </c>
      <c r="C296" s="304" t="s">
        <v>6</v>
      </c>
      <c r="D296" s="269">
        <f t="shared" si="206"/>
        <v>173.91304347826087</v>
      </c>
      <c r="E296" s="304">
        <v>1150</v>
      </c>
      <c r="F296" s="304">
        <v>1140</v>
      </c>
      <c r="G296" s="304">
        <v>1130</v>
      </c>
      <c r="H296" s="304">
        <v>1118</v>
      </c>
      <c r="I296" s="304">
        <v>1162</v>
      </c>
      <c r="J296" s="304">
        <v>1141</v>
      </c>
      <c r="K296" s="269">
        <f t="shared" si="207"/>
        <v>9</v>
      </c>
      <c r="L296" s="269">
        <f t="shared" si="208"/>
        <v>1565.217391304348</v>
      </c>
      <c r="M296" s="275" t="s">
        <v>701</v>
      </c>
    </row>
    <row r="297" spans="1:13" s="305" customFormat="1" ht="15" customHeight="1">
      <c r="A297" s="290">
        <v>44607</v>
      </c>
      <c r="B297" s="349" t="s">
        <v>1854</v>
      </c>
      <c r="C297" s="304" t="s">
        <v>6</v>
      </c>
      <c r="D297" s="269">
        <f t="shared" si="206"/>
        <v>307.21966205837174</v>
      </c>
      <c r="E297" s="304">
        <v>651</v>
      </c>
      <c r="F297" s="304">
        <v>645</v>
      </c>
      <c r="G297" s="304">
        <v>638</v>
      </c>
      <c r="H297" s="304">
        <v>631</v>
      </c>
      <c r="I297" s="304">
        <v>659</v>
      </c>
      <c r="J297" s="304">
        <v>645</v>
      </c>
      <c r="K297" s="269">
        <f t="shared" si="207"/>
        <v>6</v>
      </c>
      <c r="L297" s="269">
        <f t="shared" si="208"/>
        <v>1843.3179723502303</v>
      </c>
      <c r="M297" s="275" t="s">
        <v>701</v>
      </c>
    </row>
    <row r="298" spans="1:13" s="305" customFormat="1" ht="15" customHeight="1">
      <c r="A298" s="290">
        <v>44607</v>
      </c>
      <c r="B298" s="349" t="s">
        <v>1820</v>
      </c>
      <c r="C298" s="304" t="s">
        <v>6</v>
      </c>
      <c r="D298" s="269">
        <f t="shared" si="206"/>
        <v>214.13276231263384</v>
      </c>
      <c r="E298" s="304">
        <v>934</v>
      </c>
      <c r="F298" s="304">
        <v>926</v>
      </c>
      <c r="G298" s="304">
        <v>918</v>
      </c>
      <c r="H298" s="304">
        <v>910</v>
      </c>
      <c r="I298" s="304">
        <v>945</v>
      </c>
      <c r="J298" s="304">
        <v>926</v>
      </c>
      <c r="K298" s="269">
        <f t="shared" si="207"/>
        <v>8</v>
      </c>
      <c r="L298" s="269">
        <f t="shared" si="208"/>
        <v>1713.0620985010707</v>
      </c>
      <c r="M298" s="275" t="s">
        <v>701</v>
      </c>
    </row>
    <row r="299" spans="1:13" s="305" customFormat="1" ht="15" customHeight="1">
      <c r="A299" s="290">
        <v>44607</v>
      </c>
      <c r="B299" s="349" t="s">
        <v>819</v>
      </c>
      <c r="C299" s="304" t="s">
        <v>6</v>
      </c>
      <c r="D299" s="269">
        <f t="shared" si="206"/>
        <v>259.74025974025972</v>
      </c>
      <c r="E299" s="304">
        <v>770</v>
      </c>
      <c r="F299" s="304">
        <v>765</v>
      </c>
      <c r="G299" s="304">
        <v>758</v>
      </c>
      <c r="H299" s="304">
        <v>751</v>
      </c>
      <c r="I299" s="304">
        <v>778</v>
      </c>
      <c r="J299" s="304">
        <v>765.4</v>
      </c>
      <c r="K299" s="269">
        <f t="shared" si="207"/>
        <v>4.6000000000000227</v>
      </c>
      <c r="L299" s="269">
        <f t="shared" si="208"/>
        <v>1194.8051948052007</v>
      </c>
      <c r="M299" s="275" t="s">
        <v>701</v>
      </c>
    </row>
    <row r="300" spans="1:13" s="305" customFormat="1" ht="15" customHeight="1">
      <c r="A300" s="290">
        <v>44606</v>
      </c>
      <c r="B300" s="349" t="s">
        <v>819</v>
      </c>
      <c r="C300" s="304" t="s">
        <v>6</v>
      </c>
      <c r="D300" s="269">
        <f t="shared" ref="D300:D305" si="209">200000/E300</f>
        <v>258.06451612903226</v>
      </c>
      <c r="E300" s="304">
        <v>775</v>
      </c>
      <c r="F300" s="304">
        <v>770</v>
      </c>
      <c r="G300" s="304">
        <v>764</v>
      </c>
      <c r="H300" s="304">
        <v>758</v>
      </c>
      <c r="I300" s="304">
        <v>782</v>
      </c>
      <c r="J300" s="304">
        <v>775</v>
      </c>
      <c r="K300" s="269">
        <f t="shared" ref="K300:K305" si="210">E300-J300</f>
        <v>0</v>
      </c>
      <c r="L300" s="269">
        <f t="shared" ref="L300:L305" si="211">K300*D300</f>
        <v>0</v>
      </c>
      <c r="M300" s="275" t="s">
        <v>70</v>
      </c>
    </row>
    <row r="301" spans="1:13" s="305" customFormat="1" ht="15" customHeight="1">
      <c r="A301" s="290">
        <v>44606</v>
      </c>
      <c r="B301" s="349" t="s">
        <v>1855</v>
      </c>
      <c r="C301" s="304" t="s">
        <v>6</v>
      </c>
      <c r="D301" s="269">
        <f t="shared" si="209"/>
        <v>113.63636363636364</v>
      </c>
      <c r="E301" s="304">
        <v>1760</v>
      </c>
      <c r="F301" s="304">
        <v>1750</v>
      </c>
      <c r="G301" s="304">
        <v>1735</v>
      </c>
      <c r="H301" s="304">
        <v>1718</v>
      </c>
      <c r="I301" s="304">
        <v>1775</v>
      </c>
      <c r="J301" s="304">
        <v>1750</v>
      </c>
      <c r="K301" s="269">
        <f t="shared" si="210"/>
        <v>10</v>
      </c>
      <c r="L301" s="269">
        <f t="shared" si="211"/>
        <v>1136.3636363636365</v>
      </c>
      <c r="M301" s="275" t="s">
        <v>701</v>
      </c>
    </row>
    <row r="302" spans="1:13" s="305" customFormat="1" ht="15" customHeight="1">
      <c r="A302" s="290">
        <v>44606</v>
      </c>
      <c r="B302" s="349" t="s">
        <v>403</v>
      </c>
      <c r="C302" s="304" t="s">
        <v>6</v>
      </c>
      <c r="D302" s="269">
        <f t="shared" si="209"/>
        <v>240.96385542168676</v>
      </c>
      <c r="E302" s="304">
        <v>830</v>
      </c>
      <c r="F302" s="304">
        <v>822</v>
      </c>
      <c r="G302" s="304">
        <v>814</v>
      </c>
      <c r="H302" s="304">
        <v>805</v>
      </c>
      <c r="I302" s="304">
        <v>840</v>
      </c>
      <c r="J302" s="304">
        <v>822</v>
      </c>
      <c r="K302" s="269">
        <f t="shared" si="210"/>
        <v>8</v>
      </c>
      <c r="L302" s="269">
        <f t="shared" si="211"/>
        <v>1927.7108433734941</v>
      </c>
      <c r="M302" s="275" t="s">
        <v>701</v>
      </c>
    </row>
    <row r="303" spans="1:13" s="305" customFormat="1" ht="15" customHeight="1">
      <c r="A303" s="290">
        <v>44606</v>
      </c>
      <c r="B303" s="349" t="s">
        <v>1844</v>
      </c>
      <c r="C303" s="304" t="s">
        <v>6</v>
      </c>
      <c r="D303" s="269">
        <f t="shared" si="209"/>
        <v>166.9449081803005</v>
      </c>
      <c r="E303" s="304">
        <v>1198</v>
      </c>
      <c r="F303" s="304">
        <v>1190</v>
      </c>
      <c r="G303" s="304">
        <v>1180</v>
      </c>
      <c r="H303" s="304">
        <v>1168</v>
      </c>
      <c r="I303" s="304">
        <v>1212</v>
      </c>
      <c r="J303" s="304">
        <v>1190</v>
      </c>
      <c r="K303" s="269">
        <f t="shared" si="210"/>
        <v>8</v>
      </c>
      <c r="L303" s="269">
        <f t="shared" si="211"/>
        <v>1335.559265442404</v>
      </c>
      <c r="M303" s="275" t="s">
        <v>701</v>
      </c>
    </row>
    <row r="304" spans="1:13" s="305" customFormat="1" ht="15" customHeight="1">
      <c r="A304" s="290">
        <v>44606</v>
      </c>
      <c r="B304" s="349" t="s">
        <v>297</v>
      </c>
      <c r="C304" s="304" t="s">
        <v>6</v>
      </c>
      <c r="D304" s="269">
        <f t="shared" si="209"/>
        <v>256.41025641025641</v>
      </c>
      <c r="E304" s="304">
        <v>780</v>
      </c>
      <c r="F304" s="304">
        <v>773</v>
      </c>
      <c r="G304" s="304">
        <v>765</v>
      </c>
      <c r="H304" s="304">
        <v>757</v>
      </c>
      <c r="I304" s="304">
        <v>790</v>
      </c>
      <c r="J304" s="304">
        <v>765</v>
      </c>
      <c r="K304" s="269">
        <f t="shared" si="210"/>
        <v>15</v>
      </c>
      <c r="L304" s="269">
        <f t="shared" si="211"/>
        <v>3846.1538461538462</v>
      </c>
      <c r="M304" s="275" t="s">
        <v>701</v>
      </c>
    </row>
    <row r="305" spans="1:13" s="305" customFormat="1" ht="15" customHeight="1">
      <c r="A305" s="290">
        <v>44606</v>
      </c>
      <c r="B305" s="349" t="s">
        <v>25</v>
      </c>
      <c r="C305" s="304" t="s">
        <v>6</v>
      </c>
      <c r="D305" s="269">
        <f t="shared" si="209"/>
        <v>271.73913043478262</v>
      </c>
      <c r="E305" s="304">
        <v>736</v>
      </c>
      <c r="F305" s="304">
        <v>730</v>
      </c>
      <c r="G305" s="304">
        <v>724</v>
      </c>
      <c r="H305" s="304">
        <v>717</v>
      </c>
      <c r="I305" s="304">
        <v>746</v>
      </c>
      <c r="J305" s="304">
        <v>746</v>
      </c>
      <c r="K305" s="267">
        <f t="shared" si="210"/>
        <v>-10</v>
      </c>
      <c r="L305" s="267">
        <f t="shared" si="211"/>
        <v>-2717.391304347826</v>
      </c>
      <c r="M305" s="324" t="s">
        <v>709</v>
      </c>
    </row>
    <row r="306" spans="1:13" s="305" customFormat="1" ht="15" customHeight="1">
      <c r="A306" s="290">
        <v>44603</v>
      </c>
      <c r="B306" s="349" t="s">
        <v>1509</v>
      </c>
      <c r="C306" s="304" t="s">
        <v>8</v>
      </c>
      <c r="D306" s="269">
        <f t="shared" ref="D306:D309" si="212">200000/E306</f>
        <v>203.62451639177357</v>
      </c>
      <c r="E306" s="304">
        <v>982.2</v>
      </c>
      <c r="F306" s="304">
        <v>990</v>
      </c>
      <c r="G306" s="304">
        <v>1000</v>
      </c>
      <c r="H306" s="304">
        <v>1010</v>
      </c>
      <c r="I306" s="304">
        <v>970</v>
      </c>
      <c r="J306" s="304">
        <v>990</v>
      </c>
      <c r="K306" s="272">
        <f t="shared" ref="K306" si="213">J306-E306</f>
        <v>7.7999999999999545</v>
      </c>
      <c r="L306" s="272">
        <f t="shared" ref="L306" si="214">K306*D306</f>
        <v>1588.2712278558245</v>
      </c>
      <c r="M306" s="275" t="s">
        <v>701</v>
      </c>
    </row>
    <row r="307" spans="1:13" s="305" customFormat="1" ht="15" customHeight="1">
      <c r="A307" s="290">
        <v>44603</v>
      </c>
      <c r="B307" s="349" t="s">
        <v>1849</v>
      </c>
      <c r="C307" s="304" t="s">
        <v>6</v>
      </c>
      <c r="D307" s="269">
        <f t="shared" si="212"/>
        <v>135.59322033898306</v>
      </c>
      <c r="E307" s="304">
        <v>1475</v>
      </c>
      <c r="F307" s="304">
        <v>1462</v>
      </c>
      <c r="G307" s="304">
        <v>1448</v>
      </c>
      <c r="H307" s="304">
        <v>1432</v>
      </c>
      <c r="I307" s="304">
        <v>1492</v>
      </c>
      <c r="J307" s="304">
        <v>1462</v>
      </c>
      <c r="K307" s="269">
        <f t="shared" ref="K307:K309" si="215">E307-J307</f>
        <v>13</v>
      </c>
      <c r="L307" s="269">
        <f t="shared" ref="L307:L309" si="216">K307*D307</f>
        <v>1762.7118644067798</v>
      </c>
      <c r="M307" s="275" t="s">
        <v>701</v>
      </c>
    </row>
    <row r="308" spans="1:13" s="305" customFormat="1" ht="15" customHeight="1">
      <c r="A308" s="290">
        <v>44603</v>
      </c>
      <c r="B308" s="349" t="s">
        <v>1650</v>
      </c>
      <c r="C308" s="304" t="s">
        <v>6</v>
      </c>
      <c r="D308" s="269">
        <f t="shared" si="212"/>
        <v>168.0672268907563</v>
      </c>
      <c r="E308" s="304">
        <v>1190</v>
      </c>
      <c r="F308" s="304">
        <v>1180</v>
      </c>
      <c r="G308" s="304">
        <v>1170</v>
      </c>
      <c r="H308" s="304">
        <v>1160</v>
      </c>
      <c r="I308" s="304">
        <v>1202</v>
      </c>
      <c r="J308" s="304">
        <v>1180</v>
      </c>
      <c r="K308" s="269">
        <f t="shared" si="215"/>
        <v>10</v>
      </c>
      <c r="L308" s="269">
        <f t="shared" si="216"/>
        <v>1680.672268907563</v>
      </c>
      <c r="M308" s="275" t="s">
        <v>701</v>
      </c>
    </row>
    <row r="309" spans="1:13" s="305" customFormat="1" ht="15" customHeight="1">
      <c r="A309" s="290">
        <v>44603</v>
      </c>
      <c r="B309" s="349" t="s">
        <v>1664</v>
      </c>
      <c r="C309" s="304" t="s">
        <v>6</v>
      </c>
      <c r="D309" s="269">
        <f t="shared" si="212"/>
        <v>165.28925619834712</v>
      </c>
      <c r="E309" s="304">
        <v>1210</v>
      </c>
      <c r="F309" s="304">
        <v>1200</v>
      </c>
      <c r="G309" s="304">
        <v>1190</v>
      </c>
      <c r="H309" s="304">
        <v>1180</v>
      </c>
      <c r="I309" s="304">
        <v>1222</v>
      </c>
      <c r="J309" s="304">
        <v>1190</v>
      </c>
      <c r="K309" s="269">
        <f t="shared" si="215"/>
        <v>20</v>
      </c>
      <c r="L309" s="269">
        <f t="shared" si="216"/>
        <v>3305.7851239669426</v>
      </c>
      <c r="M309" s="275" t="s">
        <v>701</v>
      </c>
    </row>
    <row r="310" spans="1:13" s="305" customFormat="1" ht="15" customHeight="1">
      <c r="A310" s="290">
        <v>44602</v>
      </c>
      <c r="B310" s="349" t="s">
        <v>1850</v>
      </c>
      <c r="C310" s="304" t="s">
        <v>8</v>
      </c>
      <c r="D310" s="269">
        <f t="shared" ref="D310:D312" si="217">200000/E310</f>
        <v>161.26431220770843</v>
      </c>
      <c r="E310" s="304">
        <v>1240.2</v>
      </c>
      <c r="F310" s="304">
        <v>1250</v>
      </c>
      <c r="G310" s="304">
        <v>1262</v>
      </c>
      <c r="H310" s="304">
        <v>1275</v>
      </c>
      <c r="I310" s="304">
        <v>1227</v>
      </c>
      <c r="J310" s="304">
        <v>1250</v>
      </c>
      <c r="K310" s="272">
        <f t="shared" ref="K310:K312" si="218">J310-E310</f>
        <v>9.7999999999999545</v>
      </c>
      <c r="L310" s="272">
        <f t="shared" ref="L310:L312" si="219">K310*D310</f>
        <v>1580.3902596355354</v>
      </c>
      <c r="M310" s="275" t="s">
        <v>701</v>
      </c>
    </row>
    <row r="311" spans="1:13" s="305" customFormat="1" ht="15" customHeight="1">
      <c r="A311" s="290">
        <v>44602</v>
      </c>
      <c r="B311" s="349" t="s">
        <v>1851</v>
      </c>
      <c r="C311" s="304" t="s">
        <v>8</v>
      </c>
      <c r="D311" s="269">
        <f t="shared" si="217"/>
        <v>464.90004649000468</v>
      </c>
      <c r="E311" s="304">
        <v>430.2</v>
      </c>
      <c r="F311" s="304">
        <v>434</v>
      </c>
      <c r="G311" s="304">
        <v>439</v>
      </c>
      <c r="H311" s="304">
        <v>444</v>
      </c>
      <c r="I311" s="304">
        <v>424</v>
      </c>
      <c r="J311" s="304">
        <v>439</v>
      </c>
      <c r="K311" s="272">
        <f t="shared" si="218"/>
        <v>8.8000000000000114</v>
      </c>
      <c r="L311" s="272">
        <f t="shared" si="219"/>
        <v>4091.1204091120467</v>
      </c>
      <c r="M311" s="275" t="s">
        <v>701</v>
      </c>
    </row>
    <row r="312" spans="1:13" s="305" customFormat="1" ht="15" customHeight="1">
      <c r="A312" s="290">
        <v>44602</v>
      </c>
      <c r="B312" s="349" t="s">
        <v>1543</v>
      </c>
      <c r="C312" s="304" t="s">
        <v>8</v>
      </c>
      <c r="D312" s="269">
        <f t="shared" si="217"/>
        <v>298.41838257236645</v>
      </c>
      <c r="E312" s="304">
        <v>670.2</v>
      </c>
      <c r="F312" s="304">
        <v>676</v>
      </c>
      <c r="G312" s="304">
        <v>683</v>
      </c>
      <c r="H312" s="304">
        <v>691</v>
      </c>
      <c r="I312" s="304">
        <v>662</v>
      </c>
      <c r="J312" s="304">
        <v>683</v>
      </c>
      <c r="K312" s="272">
        <f t="shared" si="218"/>
        <v>12.799999999999955</v>
      </c>
      <c r="L312" s="272">
        <f t="shared" si="219"/>
        <v>3819.755296926277</v>
      </c>
      <c r="M312" s="275" t="s">
        <v>701</v>
      </c>
    </row>
    <row r="313" spans="1:13" s="305" customFormat="1" ht="15" customHeight="1">
      <c r="A313" s="290">
        <v>44601</v>
      </c>
      <c r="B313" s="349" t="s">
        <v>1662</v>
      </c>
      <c r="C313" s="304" t="s">
        <v>8</v>
      </c>
      <c r="D313" s="269">
        <f t="shared" ref="D313:D316" si="220">200000/E313</f>
        <v>249.93751562109472</v>
      </c>
      <c r="E313" s="304">
        <v>800.2</v>
      </c>
      <c r="F313" s="304">
        <v>807</v>
      </c>
      <c r="G313" s="304">
        <v>816</v>
      </c>
      <c r="H313" s="304">
        <v>825</v>
      </c>
      <c r="I313" s="304">
        <v>790</v>
      </c>
      <c r="J313" s="304">
        <v>800.2</v>
      </c>
      <c r="K313" s="272">
        <f t="shared" ref="K313" si="221">J313-E313</f>
        <v>0</v>
      </c>
      <c r="L313" s="272">
        <f t="shared" ref="L313:L314" si="222">K313*D313</f>
        <v>0</v>
      </c>
      <c r="M313" s="275" t="s">
        <v>70</v>
      </c>
    </row>
    <row r="314" spans="1:13" s="305" customFormat="1" ht="15" customHeight="1">
      <c r="A314" s="290">
        <v>44601</v>
      </c>
      <c r="B314" s="349" t="s">
        <v>1852</v>
      </c>
      <c r="C314" s="304" t="s">
        <v>6</v>
      </c>
      <c r="D314" s="269">
        <f t="shared" si="220"/>
        <v>526.31578947368416</v>
      </c>
      <c r="E314" s="304">
        <v>380</v>
      </c>
      <c r="F314" s="304">
        <v>377</v>
      </c>
      <c r="G314" s="304">
        <v>372</v>
      </c>
      <c r="H314" s="304">
        <v>367</v>
      </c>
      <c r="I314" s="304">
        <v>385</v>
      </c>
      <c r="J314" s="304">
        <v>385</v>
      </c>
      <c r="K314" s="267">
        <f t="shared" ref="K314" si="223">E314-J314</f>
        <v>-5</v>
      </c>
      <c r="L314" s="267">
        <f t="shared" si="222"/>
        <v>-2631.5789473684208</v>
      </c>
      <c r="M314" s="324" t="s">
        <v>709</v>
      </c>
    </row>
    <row r="315" spans="1:13" s="305" customFormat="1" ht="15" customHeight="1">
      <c r="A315" s="290">
        <v>44601</v>
      </c>
      <c r="B315" s="349" t="s">
        <v>1474</v>
      </c>
      <c r="C315" s="304" t="s">
        <v>8</v>
      </c>
      <c r="D315" s="269">
        <f t="shared" si="220"/>
        <v>382.99502106472613</v>
      </c>
      <c r="E315" s="304">
        <v>522.20000000000005</v>
      </c>
      <c r="F315" s="304">
        <v>527</v>
      </c>
      <c r="G315" s="304">
        <v>534</v>
      </c>
      <c r="H315" s="304">
        <v>540</v>
      </c>
      <c r="I315" s="304">
        <v>515</v>
      </c>
      <c r="J315" s="304">
        <v>527</v>
      </c>
      <c r="K315" s="272">
        <f t="shared" ref="K315:K316" si="224">J315-E315</f>
        <v>4.7999999999999545</v>
      </c>
      <c r="L315" s="272">
        <f t="shared" ref="L315:L316" si="225">K315*D315</f>
        <v>1838.3761011106681</v>
      </c>
      <c r="M315" s="275" t="s">
        <v>701</v>
      </c>
    </row>
    <row r="316" spans="1:13" s="305" customFormat="1" ht="15" customHeight="1">
      <c r="A316" s="290">
        <v>44601</v>
      </c>
      <c r="B316" s="349" t="s">
        <v>1853</v>
      </c>
      <c r="C316" s="304" t="s">
        <v>8</v>
      </c>
      <c r="D316" s="269">
        <f t="shared" si="220"/>
        <v>210.52631578947367</v>
      </c>
      <c r="E316" s="304">
        <v>950</v>
      </c>
      <c r="F316" s="304">
        <v>958</v>
      </c>
      <c r="G316" s="304">
        <v>967</v>
      </c>
      <c r="H316" s="304">
        <v>977</v>
      </c>
      <c r="I316" s="304">
        <v>938</v>
      </c>
      <c r="J316" s="304">
        <v>958</v>
      </c>
      <c r="K316" s="272">
        <f t="shared" si="224"/>
        <v>8</v>
      </c>
      <c r="L316" s="272">
        <f t="shared" si="225"/>
        <v>1684.2105263157894</v>
      </c>
      <c r="M316" s="275" t="s">
        <v>701</v>
      </c>
    </row>
    <row r="317" spans="1:13" s="305" customFormat="1" ht="15" customHeight="1">
      <c r="A317" s="290">
        <v>44600</v>
      </c>
      <c r="B317" s="349" t="s">
        <v>1847</v>
      </c>
      <c r="C317" s="304" t="s">
        <v>6</v>
      </c>
      <c r="D317" s="269">
        <f t="shared" ref="D317:D320" si="226">200000/E317</f>
        <v>182.14936247723134</v>
      </c>
      <c r="E317" s="304">
        <v>1098</v>
      </c>
      <c r="F317" s="304">
        <v>1090</v>
      </c>
      <c r="G317" s="304">
        <v>1080</v>
      </c>
      <c r="H317" s="304">
        <v>1070</v>
      </c>
      <c r="I317" s="304">
        <v>1110</v>
      </c>
      <c r="J317" s="304">
        <v>1080</v>
      </c>
      <c r="K317" s="269">
        <f t="shared" ref="K317:K320" si="227">E317-J317</f>
        <v>18</v>
      </c>
      <c r="L317" s="269">
        <f t="shared" ref="L317:L320" si="228">K317*D317</f>
        <v>3278.688524590164</v>
      </c>
      <c r="M317" s="275" t="s">
        <v>701</v>
      </c>
    </row>
    <row r="318" spans="1:13" s="305" customFormat="1" ht="15" customHeight="1">
      <c r="A318" s="290">
        <v>44600</v>
      </c>
      <c r="B318" s="349" t="s">
        <v>1815</v>
      </c>
      <c r="C318" s="304" t="s">
        <v>6</v>
      </c>
      <c r="D318" s="269">
        <f t="shared" si="226"/>
        <v>254.77707006369425</v>
      </c>
      <c r="E318" s="304">
        <v>785</v>
      </c>
      <c r="F318" s="304">
        <v>780</v>
      </c>
      <c r="G318" s="304">
        <v>773</v>
      </c>
      <c r="H318" s="304">
        <v>767</v>
      </c>
      <c r="I318" s="304">
        <v>792</v>
      </c>
      <c r="J318" s="304">
        <v>780</v>
      </c>
      <c r="K318" s="269">
        <f t="shared" si="227"/>
        <v>5</v>
      </c>
      <c r="L318" s="269">
        <f t="shared" si="228"/>
        <v>1273.8853503184712</v>
      </c>
      <c r="M318" s="275" t="s">
        <v>701</v>
      </c>
    </row>
    <row r="319" spans="1:13" s="305" customFormat="1" ht="15" customHeight="1">
      <c r="A319" s="290">
        <v>44600</v>
      </c>
      <c r="B319" s="349" t="s">
        <v>1848</v>
      </c>
      <c r="C319" s="304" t="s">
        <v>6</v>
      </c>
      <c r="D319" s="269">
        <f t="shared" si="226"/>
        <v>215.05376344086022</v>
      </c>
      <c r="E319" s="304">
        <v>930</v>
      </c>
      <c r="F319" s="304">
        <v>922</v>
      </c>
      <c r="G319" s="304">
        <v>913</v>
      </c>
      <c r="H319" s="304">
        <v>904</v>
      </c>
      <c r="I319" s="304">
        <v>940.2</v>
      </c>
      <c r="J319" s="304">
        <v>913</v>
      </c>
      <c r="K319" s="269">
        <f t="shared" si="227"/>
        <v>17</v>
      </c>
      <c r="L319" s="269">
        <f t="shared" si="228"/>
        <v>3655.9139784946237</v>
      </c>
      <c r="M319" s="275" t="s">
        <v>701</v>
      </c>
    </row>
    <row r="320" spans="1:13" s="305" customFormat="1" ht="15" customHeight="1">
      <c r="A320" s="290">
        <v>44600</v>
      </c>
      <c r="B320" s="349" t="s">
        <v>947</v>
      </c>
      <c r="C320" s="304" t="s">
        <v>8</v>
      </c>
      <c r="D320" s="269">
        <f t="shared" si="226"/>
        <v>165.94756057085959</v>
      </c>
      <c r="E320" s="304">
        <v>1205.2</v>
      </c>
      <c r="F320" s="304">
        <v>1215</v>
      </c>
      <c r="G320" s="304">
        <v>1228</v>
      </c>
      <c r="H320" s="304">
        <v>1240</v>
      </c>
      <c r="I320" s="304">
        <v>1178</v>
      </c>
      <c r="J320" s="304">
        <v>1178</v>
      </c>
      <c r="K320" s="267">
        <f t="shared" si="227"/>
        <v>27.200000000000045</v>
      </c>
      <c r="L320" s="267">
        <f t="shared" si="228"/>
        <v>4513.7736475273887</v>
      </c>
      <c r="M320" s="324" t="s">
        <v>709</v>
      </c>
    </row>
    <row r="321" spans="1:13" s="305" customFormat="1" ht="15" customHeight="1">
      <c r="A321" s="290">
        <v>44599</v>
      </c>
      <c r="B321" s="349" t="s">
        <v>763</v>
      </c>
      <c r="C321" s="304" t="s">
        <v>6</v>
      </c>
      <c r="D321" s="269">
        <f t="shared" ref="D321:D325" si="229">200000/E321</f>
        <v>229.88505747126436</v>
      </c>
      <c r="E321" s="304">
        <v>870</v>
      </c>
      <c r="F321" s="304">
        <v>862</v>
      </c>
      <c r="G321" s="304">
        <v>853</v>
      </c>
      <c r="H321" s="304">
        <v>843</v>
      </c>
      <c r="I321" s="304">
        <v>880.2</v>
      </c>
      <c r="J321" s="304">
        <v>853</v>
      </c>
      <c r="K321" s="269">
        <f t="shared" ref="K321:K322" si="230">E321-J321</f>
        <v>17</v>
      </c>
      <c r="L321" s="269">
        <f t="shared" ref="L321:L324" si="231">K321*D321</f>
        <v>3908.045977011494</v>
      </c>
      <c r="M321" s="275" t="s">
        <v>701</v>
      </c>
    </row>
    <row r="322" spans="1:13" s="305" customFormat="1" ht="15" customHeight="1">
      <c r="A322" s="290">
        <v>44599</v>
      </c>
      <c r="B322" s="349" t="s">
        <v>1845</v>
      </c>
      <c r="C322" s="304" t="s">
        <v>6</v>
      </c>
      <c r="D322" s="269">
        <f t="shared" si="229"/>
        <v>210.9704641350211</v>
      </c>
      <c r="E322" s="304">
        <v>948</v>
      </c>
      <c r="F322" s="304">
        <v>940</v>
      </c>
      <c r="G322" s="304">
        <v>932</v>
      </c>
      <c r="H322" s="304">
        <v>922</v>
      </c>
      <c r="I322" s="304">
        <v>960.2</v>
      </c>
      <c r="J322" s="304">
        <v>932</v>
      </c>
      <c r="K322" s="269">
        <f t="shared" si="230"/>
        <v>16</v>
      </c>
      <c r="L322" s="269">
        <f t="shared" si="231"/>
        <v>3375.5274261603377</v>
      </c>
      <c r="M322" s="275" t="s">
        <v>701</v>
      </c>
    </row>
    <row r="323" spans="1:13" s="305" customFormat="1" ht="15" customHeight="1">
      <c r="A323" s="290">
        <v>44599</v>
      </c>
      <c r="B323" s="349" t="s">
        <v>1846</v>
      </c>
      <c r="C323" s="304" t="s">
        <v>8</v>
      </c>
      <c r="D323" s="269">
        <f t="shared" si="229"/>
        <v>303.85900941962927</v>
      </c>
      <c r="E323" s="304">
        <v>658.2</v>
      </c>
      <c r="F323" s="304">
        <v>664</v>
      </c>
      <c r="G323" s="304">
        <v>672</v>
      </c>
      <c r="H323" s="304">
        <v>680</v>
      </c>
      <c r="I323" s="304">
        <v>649</v>
      </c>
      <c r="J323" s="304">
        <v>672</v>
      </c>
      <c r="K323" s="272">
        <f t="shared" ref="K323:K324" si="232">J323-E323</f>
        <v>13.799999999999955</v>
      </c>
      <c r="L323" s="272">
        <f t="shared" si="231"/>
        <v>4193.2543299908702</v>
      </c>
      <c r="M323" s="275" t="s">
        <v>701</v>
      </c>
    </row>
    <row r="324" spans="1:13" s="305" customFormat="1" ht="15" customHeight="1">
      <c r="A324" s="290">
        <v>44599</v>
      </c>
      <c r="B324" s="349" t="s">
        <v>947</v>
      </c>
      <c r="C324" s="304" t="s">
        <v>8</v>
      </c>
      <c r="D324" s="269">
        <f t="shared" si="229"/>
        <v>166.36167027116952</v>
      </c>
      <c r="E324" s="304">
        <v>1202.2</v>
      </c>
      <c r="F324" s="304">
        <v>1213</v>
      </c>
      <c r="G324" s="304">
        <v>1226</v>
      </c>
      <c r="H324" s="304">
        <v>1238</v>
      </c>
      <c r="I324" s="304">
        <v>1187</v>
      </c>
      <c r="J324" s="304">
        <v>1213</v>
      </c>
      <c r="K324" s="272">
        <f t="shared" si="232"/>
        <v>10.799999999999955</v>
      </c>
      <c r="L324" s="272">
        <f t="shared" si="231"/>
        <v>1796.7060389286232</v>
      </c>
      <c r="M324" s="275" t="s">
        <v>701</v>
      </c>
    </row>
    <row r="325" spans="1:13" s="305" customFormat="1" ht="15" customHeight="1">
      <c r="A325" s="290">
        <v>44599</v>
      </c>
      <c r="B325" s="349" t="s">
        <v>1190</v>
      </c>
      <c r="C325" s="304" t="s">
        <v>6</v>
      </c>
      <c r="D325" s="269">
        <f t="shared" si="229"/>
        <v>236.12750885478158</v>
      </c>
      <c r="E325" s="304">
        <v>847</v>
      </c>
      <c r="F325" s="304">
        <v>840</v>
      </c>
      <c r="G325" s="304">
        <v>832</v>
      </c>
      <c r="H325" s="304">
        <v>823</v>
      </c>
      <c r="I325" s="304">
        <v>858</v>
      </c>
      <c r="J325" s="304">
        <v>823</v>
      </c>
      <c r="K325" s="269">
        <f t="shared" ref="K325" si="233">E325-J325</f>
        <v>24</v>
      </c>
      <c r="L325" s="269">
        <f t="shared" ref="L325" si="234">K325*D325</f>
        <v>5667.0602125147579</v>
      </c>
      <c r="M325" s="275" t="s">
        <v>701</v>
      </c>
    </row>
    <row r="326" spans="1:13" s="305" customFormat="1" ht="15" customHeight="1">
      <c r="A326" s="290">
        <v>44596</v>
      </c>
      <c r="B326" s="349" t="s">
        <v>943</v>
      </c>
      <c r="C326" s="304" t="s">
        <v>6</v>
      </c>
      <c r="D326" s="269">
        <f t="shared" ref="D326:D329" si="235">200000/E326</f>
        <v>235.84905660377359</v>
      </c>
      <c r="E326" s="304">
        <v>848</v>
      </c>
      <c r="F326" s="304">
        <v>840</v>
      </c>
      <c r="G326" s="304">
        <v>832</v>
      </c>
      <c r="H326" s="304">
        <v>824</v>
      </c>
      <c r="I326" s="304">
        <v>858</v>
      </c>
      <c r="J326" s="304">
        <v>840</v>
      </c>
      <c r="K326" s="269">
        <f t="shared" ref="K326" si="236">E326-J326</f>
        <v>8</v>
      </c>
      <c r="L326" s="269">
        <f t="shared" ref="L326:L327" si="237">K326*D326</f>
        <v>1886.7924528301887</v>
      </c>
      <c r="M326" s="275" t="s">
        <v>701</v>
      </c>
    </row>
    <row r="327" spans="1:13" s="305" customFormat="1" ht="15" customHeight="1">
      <c r="A327" s="290">
        <v>44596</v>
      </c>
      <c r="B327" s="349" t="s">
        <v>1843</v>
      </c>
      <c r="C327" s="304" t="s">
        <v>8</v>
      </c>
      <c r="D327" s="269">
        <f t="shared" si="235"/>
        <v>126.8874508311128</v>
      </c>
      <c r="E327" s="304">
        <v>1576.2</v>
      </c>
      <c r="F327" s="304">
        <v>1590</v>
      </c>
      <c r="G327" s="304">
        <v>1605</v>
      </c>
      <c r="H327" s="304">
        <v>1625</v>
      </c>
      <c r="I327" s="304">
        <v>1558</v>
      </c>
      <c r="J327" s="304">
        <v>1590</v>
      </c>
      <c r="K327" s="272">
        <f t="shared" ref="K327" si="238">J327-E327</f>
        <v>13.799999999999955</v>
      </c>
      <c r="L327" s="272">
        <f t="shared" si="237"/>
        <v>1751.0468214693508</v>
      </c>
      <c r="M327" s="275" t="s">
        <v>701</v>
      </c>
    </row>
    <row r="328" spans="1:13" s="305" customFormat="1" ht="15" customHeight="1">
      <c r="A328" s="290">
        <v>44596</v>
      </c>
      <c r="B328" s="349" t="s">
        <v>1844</v>
      </c>
      <c r="C328" s="304" t="s">
        <v>8</v>
      </c>
      <c r="D328" s="269">
        <f t="shared" si="235"/>
        <v>168.32183134152498</v>
      </c>
      <c r="E328" s="304">
        <v>1188.2</v>
      </c>
      <c r="F328" s="304">
        <v>1198</v>
      </c>
      <c r="G328" s="304">
        <v>1208</v>
      </c>
      <c r="H328" s="304">
        <v>1220</v>
      </c>
      <c r="I328" s="304">
        <v>1174</v>
      </c>
      <c r="J328" s="304">
        <v>1198</v>
      </c>
      <c r="K328" s="272">
        <f t="shared" ref="K328" si="239">J328-E328</f>
        <v>9.7999999999999545</v>
      </c>
      <c r="L328" s="272">
        <f t="shared" ref="L328:L329" si="240">K328*D328</f>
        <v>1649.5539471469372</v>
      </c>
      <c r="M328" s="275" t="s">
        <v>701</v>
      </c>
    </row>
    <row r="329" spans="1:13" s="305" customFormat="1" ht="15" customHeight="1">
      <c r="A329" s="290">
        <v>44596</v>
      </c>
      <c r="B329" s="349" t="s">
        <v>25</v>
      </c>
      <c r="C329" s="304" t="s">
        <v>6</v>
      </c>
      <c r="D329" s="269">
        <f t="shared" si="235"/>
        <v>260.41666666666669</v>
      </c>
      <c r="E329" s="304">
        <v>768</v>
      </c>
      <c r="F329" s="304">
        <v>761</v>
      </c>
      <c r="G329" s="304">
        <v>755</v>
      </c>
      <c r="H329" s="304">
        <v>747</v>
      </c>
      <c r="I329" s="304">
        <v>777</v>
      </c>
      <c r="J329" s="304">
        <v>768</v>
      </c>
      <c r="K329" s="269">
        <f t="shared" ref="K329" si="241">E329-J329</f>
        <v>0</v>
      </c>
      <c r="L329" s="269">
        <f t="shared" si="240"/>
        <v>0</v>
      </c>
      <c r="M329" s="275" t="s">
        <v>70</v>
      </c>
    </row>
    <row r="330" spans="1:13" s="305" customFormat="1" ht="15" customHeight="1">
      <c r="A330" s="290">
        <v>44595</v>
      </c>
      <c r="B330" s="349" t="s">
        <v>1842</v>
      </c>
      <c r="C330" s="304" t="s">
        <v>8</v>
      </c>
      <c r="D330" s="269">
        <f t="shared" ref="D330:D333" si="242">200000/E330</f>
        <v>265.8867322520606</v>
      </c>
      <c r="E330" s="304">
        <v>752.2</v>
      </c>
      <c r="F330" s="304">
        <v>758</v>
      </c>
      <c r="G330" s="304">
        <v>765</v>
      </c>
      <c r="H330" s="304">
        <v>772</v>
      </c>
      <c r="I330" s="304">
        <v>744</v>
      </c>
      <c r="J330" s="304">
        <v>752.2</v>
      </c>
      <c r="K330" s="272">
        <f t="shared" ref="K330:K333" si="243">J330-E330</f>
        <v>0</v>
      </c>
      <c r="L330" s="272">
        <f t="shared" ref="L330:L333" si="244">K330*D330</f>
        <v>0</v>
      </c>
      <c r="M330" s="275" t="s">
        <v>70</v>
      </c>
    </row>
    <row r="331" spans="1:13" s="305" customFormat="1" ht="15" customHeight="1">
      <c r="A331" s="290">
        <v>44595</v>
      </c>
      <c r="B331" s="349" t="s">
        <v>1815</v>
      </c>
      <c r="C331" s="304" t="s">
        <v>8</v>
      </c>
      <c r="D331" s="269">
        <f t="shared" si="242"/>
        <v>248.07740014884644</v>
      </c>
      <c r="E331" s="304">
        <v>806.2</v>
      </c>
      <c r="F331" s="304">
        <v>813</v>
      </c>
      <c r="G331" s="304">
        <v>820</v>
      </c>
      <c r="H331" s="304">
        <v>828</v>
      </c>
      <c r="I331" s="304">
        <v>797</v>
      </c>
      <c r="J331" s="304">
        <v>811.9</v>
      </c>
      <c r="K331" s="272">
        <f t="shared" si="243"/>
        <v>5.6999999999999318</v>
      </c>
      <c r="L331" s="272">
        <f t="shared" si="244"/>
        <v>1414.0411808484077</v>
      </c>
      <c r="M331" s="275" t="s">
        <v>701</v>
      </c>
    </row>
    <row r="332" spans="1:13" s="305" customFormat="1" ht="15" customHeight="1">
      <c r="A332" s="290">
        <v>44595</v>
      </c>
      <c r="B332" s="349" t="s">
        <v>608</v>
      </c>
      <c r="C332" s="304" t="s">
        <v>6</v>
      </c>
      <c r="D332" s="269">
        <f t="shared" si="242"/>
        <v>166.66666666666666</v>
      </c>
      <c r="E332" s="304">
        <v>1200</v>
      </c>
      <c r="F332" s="304">
        <v>1190</v>
      </c>
      <c r="G332" s="304">
        <v>1180</v>
      </c>
      <c r="H332" s="304">
        <v>1170</v>
      </c>
      <c r="I332" s="304">
        <v>1212</v>
      </c>
      <c r="J332" s="304">
        <v>1212</v>
      </c>
      <c r="K332" s="267">
        <f t="shared" ref="K332" si="245">E332-J332</f>
        <v>-12</v>
      </c>
      <c r="L332" s="267">
        <f t="shared" si="244"/>
        <v>-2000</v>
      </c>
      <c r="M332" s="324" t="s">
        <v>709</v>
      </c>
    </row>
    <row r="333" spans="1:13" s="305" customFormat="1" ht="15" customHeight="1">
      <c r="A333" s="290">
        <v>44595</v>
      </c>
      <c r="B333" s="349" t="s">
        <v>947</v>
      </c>
      <c r="C333" s="304" t="s">
        <v>8</v>
      </c>
      <c r="D333" s="269">
        <f t="shared" si="242"/>
        <v>169.4628029147602</v>
      </c>
      <c r="E333" s="304">
        <v>1180.2</v>
      </c>
      <c r="F333" s="304">
        <v>1190</v>
      </c>
      <c r="G333" s="304">
        <v>1200</v>
      </c>
      <c r="H333" s="304">
        <v>1212</v>
      </c>
      <c r="I333" s="304">
        <v>1168</v>
      </c>
      <c r="J333" s="304">
        <v>1180.2</v>
      </c>
      <c r="K333" s="272">
        <f t="shared" si="243"/>
        <v>0</v>
      </c>
      <c r="L333" s="272">
        <f t="shared" si="244"/>
        <v>0</v>
      </c>
      <c r="M333" s="275" t="s">
        <v>70</v>
      </c>
    </row>
    <row r="334" spans="1:13" s="305" customFormat="1" ht="15" customHeight="1">
      <c r="A334" s="290">
        <v>44594</v>
      </c>
      <c r="B334" s="349" t="s">
        <v>31</v>
      </c>
      <c r="C334" s="304" t="s">
        <v>8</v>
      </c>
      <c r="D334" s="269">
        <f t="shared" ref="D334:D337" si="246">200000/E334</f>
        <v>165.94756057085959</v>
      </c>
      <c r="E334" s="304">
        <v>1205.2</v>
      </c>
      <c r="F334" s="304">
        <v>1215</v>
      </c>
      <c r="G334" s="304">
        <v>1228</v>
      </c>
      <c r="H334" s="304">
        <v>1241</v>
      </c>
      <c r="I334" s="304">
        <v>1190</v>
      </c>
      <c r="J334" s="304">
        <v>1215</v>
      </c>
      <c r="K334" s="272">
        <f t="shared" ref="K334:K337" si="247">J334-E334</f>
        <v>9.7999999999999545</v>
      </c>
      <c r="L334" s="272">
        <f t="shared" ref="L334:L337" si="248">K334*D334</f>
        <v>1626.2860935944166</v>
      </c>
      <c r="M334" s="275" t="s">
        <v>701</v>
      </c>
    </row>
    <row r="335" spans="1:13" s="305" customFormat="1" ht="15" customHeight="1">
      <c r="A335" s="290">
        <v>44594</v>
      </c>
      <c r="B335" s="349" t="s">
        <v>1820</v>
      </c>
      <c r="C335" s="304" t="s">
        <v>8</v>
      </c>
      <c r="D335" s="269">
        <f t="shared" si="246"/>
        <v>210.48200378867605</v>
      </c>
      <c r="E335" s="304">
        <v>950.2</v>
      </c>
      <c r="F335" s="304">
        <v>958</v>
      </c>
      <c r="G335" s="304">
        <v>968</v>
      </c>
      <c r="H335" s="304">
        <v>978</v>
      </c>
      <c r="I335" s="304">
        <v>938</v>
      </c>
      <c r="J335" s="304">
        <v>978</v>
      </c>
      <c r="K335" s="272">
        <f t="shared" si="247"/>
        <v>27.799999999999955</v>
      </c>
      <c r="L335" s="272">
        <f t="shared" si="248"/>
        <v>5851.3997053251851</v>
      </c>
      <c r="M335" s="275" t="s">
        <v>701</v>
      </c>
    </row>
    <row r="336" spans="1:13" s="305" customFormat="1" ht="15" customHeight="1">
      <c r="A336" s="290">
        <v>44594</v>
      </c>
      <c r="B336" s="349" t="s">
        <v>1841</v>
      </c>
      <c r="C336" s="304" t="s">
        <v>8</v>
      </c>
      <c r="D336" s="269">
        <f t="shared" si="246"/>
        <v>516.52892561983469</v>
      </c>
      <c r="E336" s="304">
        <v>387.2</v>
      </c>
      <c r="F336" s="304">
        <v>390</v>
      </c>
      <c r="G336" s="304">
        <v>394</v>
      </c>
      <c r="H336" s="304">
        <v>399</v>
      </c>
      <c r="I336" s="304">
        <v>382</v>
      </c>
      <c r="J336" s="304">
        <v>390</v>
      </c>
      <c r="K336" s="272">
        <f t="shared" si="247"/>
        <v>2.8000000000000114</v>
      </c>
      <c r="L336" s="272">
        <f t="shared" si="248"/>
        <v>1446.280991735543</v>
      </c>
      <c r="M336" s="275" t="s">
        <v>701</v>
      </c>
    </row>
    <row r="337" spans="1:13" s="305" customFormat="1" ht="15" customHeight="1">
      <c r="A337" s="290">
        <v>44594</v>
      </c>
      <c r="B337" s="349" t="s">
        <v>1820</v>
      </c>
      <c r="C337" s="304" t="s">
        <v>8</v>
      </c>
      <c r="D337" s="269">
        <f t="shared" si="246"/>
        <v>212.49468763280916</v>
      </c>
      <c r="E337" s="304">
        <v>941.2</v>
      </c>
      <c r="F337" s="304">
        <v>949</v>
      </c>
      <c r="G337" s="304">
        <v>958</v>
      </c>
      <c r="H337" s="304">
        <v>968</v>
      </c>
      <c r="I337" s="304">
        <v>928</v>
      </c>
      <c r="J337" s="304">
        <v>968</v>
      </c>
      <c r="K337" s="272">
        <f t="shared" si="247"/>
        <v>26.799999999999955</v>
      </c>
      <c r="L337" s="272">
        <f t="shared" si="248"/>
        <v>5694.8576285592762</v>
      </c>
      <c r="M337" s="275" t="s">
        <v>701</v>
      </c>
    </row>
    <row r="338" spans="1:13" s="305" customFormat="1" ht="15" customHeight="1">
      <c r="A338" s="290">
        <v>44593</v>
      </c>
      <c r="B338" s="349" t="s">
        <v>814</v>
      </c>
      <c r="C338" s="304" t="s">
        <v>8</v>
      </c>
      <c r="D338" s="269">
        <f t="shared" ref="D338:D340" si="249">200000/E338</f>
        <v>173.73175816539262</v>
      </c>
      <c r="E338" s="304">
        <v>1151.2</v>
      </c>
      <c r="F338" s="304">
        <v>1160</v>
      </c>
      <c r="G338" s="304">
        <v>1170</v>
      </c>
      <c r="H338" s="304">
        <v>1180</v>
      </c>
      <c r="I338" s="304">
        <v>1138</v>
      </c>
      <c r="J338" s="304">
        <v>1170</v>
      </c>
      <c r="K338" s="272">
        <f t="shared" ref="K338:K339" si="250">J338-E338</f>
        <v>18.799999999999955</v>
      </c>
      <c r="L338" s="272">
        <f t="shared" ref="L338:L340" si="251">K338*D338</f>
        <v>3266.1570535093733</v>
      </c>
      <c r="M338" s="275" t="s">
        <v>701</v>
      </c>
    </row>
    <row r="339" spans="1:13" s="305" customFormat="1" ht="15" customHeight="1">
      <c r="A339" s="290">
        <v>44593</v>
      </c>
      <c r="B339" s="349" t="s">
        <v>1643</v>
      </c>
      <c r="C339" s="304" t="s">
        <v>8</v>
      </c>
      <c r="D339" s="269">
        <f t="shared" si="249"/>
        <v>224.16498542927593</v>
      </c>
      <c r="E339" s="304">
        <v>892.2</v>
      </c>
      <c r="F339" s="304">
        <v>900</v>
      </c>
      <c r="G339" s="304">
        <v>909</v>
      </c>
      <c r="H339" s="304">
        <v>918</v>
      </c>
      <c r="I339" s="304">
        <v>880</v>
      </c>
      <c r="J339" s="304">
        <v>918</v>
      </c>
      <c r="K339" s="272">
        <f t="shared" si="250"/>
        <v>25.799999999999955</v>
      </c>
      <c r="L339" s="272">
        <f t="shared" si="251"/>
        <v>5783.4566240753084</v>
      </c>
      <c r="M339" s="275" t="s">
        <v>701</v>
      </c>
    </row>
    <row r="340" spans="1:13" s="305" customFormat="1" ht="15" customHeight="1">
      <c r="A340" s="290">
        <v>44593</v>
      </c>
      <c r="B340" s="349" t="s">
        <v>814</v>
      </c>
      <c r="C340" s="304" t="s">
        <v>6</v>
      </c>
      <c r="D340" s="269">
        <f t="shared" si="249"/>
        <v>182.64840182648402</v>
      </c>
      <c r="E340" s="304">
        <v>1095</v>
      </c>
      <c r="F340" s="304">
        <v>1085</v>
      </c>
      <c r="G340" s="304">
        <v>1075</v>
      </c>
      <c r="H340" s="304">
        <v>1062</v>
      </c>
      <c r="I340" s="304">
        <v>1110</v>
      </c>
      <c r="J340" s="304">
        <v>1086.3</v>
      </c>
      <c r="K340" s="269">
        <f t="shared" ref="K340" si="252">E340-J340</f>
        <v>8.7000000000000455</v>
      </c>
      <c r="L340" s="269">
        <f t="shared" si="251"/>
        <v>1589.0410958904192</v>
      </c>
      <c r="M340" s="275" t="s">
        <v>701</v>
      </c>
    </row>
    <row r="341" spans="1:13" s="305" customFormat="1" ht="15" customHeight="1">
      <c r="A341" s="335"/>
      <c r="C341" s="304"/>
      <c r="D341" s="304"/>
      <c r="E341" s="304"/>
      <c r="F341" s="304"/>
      <c r="G341" s="304"/>
      <c r="H341" s="304"/>
      <c r="I341" s="304"/>
      <c r="J341" s="304"/>
      <c r="K341" s="304"/>
      <c r="L341" s="304"/>
      <c r="M341" s="326"/>
    </row>
    <row r="342" spans="1:13" s="305" customFormat="1" ht="15" customHeight="1">
      <c r="A342" s="335"/>
      <c r="C342" s="304"/>
      <c r="D342" s="304"/>
      <c r="E342" s="304"/>
      <c r="F342" s="304"/>
      <c r="G342" s="304"/>
      <c r="H342" s="304"/>
      <c r="I342" s="304"/>
      <c r="J342" s="304"/>
      <c r="K342" s="304"/>
      <c r="L342" s="304"/>
      <c r="M342" s="326"/>
    </row>
    <row r="343" spans="1:13" s="305" customFormat="1" ht="15" customHeight="1">
      <c r="A343" s="335"/>
      <c r="C343" s="304"/>
      <c r="D343" s="304"/>
      <c r="E343" s="304"/>
      <c r="F343" s="304"/>
      <c r="G343" s="304"/>
      <c r="H343" s="304"/>
      <c r="I343" s="304"/>
      <c r="J343" s="304"/>
      <c r="K343" s="304"/>
      <c r="L343" s="304"/>
      <c r="M343" s="326"/>
    </row>
    <row r="344" spans="1:13" s="305" customFormat="1" ht="15" customHeight="1">
      <c r="A344" s="335"/>
      <c r="C344" s="304"/>
      <c r="D344" s="304"/>
      <c r="E344" s="304"/>
      <c r="F344" s="304"/>
      <c r="G344" s="304"/>
      <c r="H344" s="304"/>
      <c r="I344" s="304"/>
      <c r="J344" s="304"/>
      <c r="K344" s="304"/>
      <c r="L344" s="304"/>
      <c r="M344" s="326"/>
    </row>
    <row r="345" spans="1:13" s="305" customFormat="1" ht="15" customHeight="1">
      <c r="A345" s="335"/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26"/>
    </row>
    <row r="346" spans="1:13" s="305" customFormat="1" ht="15" customHeight="1">
      <c r="A346" s="335"/>
      <c r="C346" s="304"/>
      <c r="D346" s="304"/>
      <c r="E346" s="304"/>
      <c r="F346" s="304"/>
      <c r="G346" s="304"/>
      <c r="H346" s="304"/>
      <c r="I346" s="304"/>
      <c r="J346" s="304"/>
      <c r="K346" s="304"/>
      <c r="L346" s="304"/>
      <c r="M346" s="326"/>
    </row>
    <row r="347" spans="1:13" s="305" customFormat="1" ht="15" customHeight="1">
      <c r="A347" s="335"/>
      <c r="C347" s="304"/>
      <c r="D347" s="304"/>
      <c r="E347" s="304"/>
      <c r="F347" s="304"/>
      <c r="G347" s="304"/>
      <c r="H347" s="304"/>
      <c r="I347" s="304"/>
      <c r="J347" s="304"/>
      <c r="K347" s="304"/>
      <c r="L347" s="304"/>
      <c r="M347" s="326"/>
    </row>
    <row r="348" spans="1:13" s="305" customFormat="1" ht="15" customHeight="1">
      <c r="A348" s="335"/>
      <c r="C348" s="304"/>
      <c r="D348" s="304"/>
      <c r="E348" s="304"/>
      <c r="F348" s="304"/>
      <c r="G348" s="304"/>
      <c r="H348" s="304"/>
      <c r="I348" s="304"/>
      <c r="J348" s="304"/>
      <c r="K348" s="304"/>
      <c r="L348" s="304"/>
      <c r="M348" s="326"/>
    </row>
    <row r="349" spans="1:13" s="305" customFormat="1" ht="15" customHeight="1">
      <c r="A349" s="335"/>
      <c r="C349" s="304"/>
      <c r="D349" s="304"/>
      <c r="E349" s="304"/>
      <c r="F349" s="304"/>
      <c r="G349" s="304"/>
      <c r="H349" s="304"/>
      <c r="I349" s="304"/>
      <c r="J349" s="304"/>
      <c r="K349" s="304"/>
      <c r="L349" s="304"/>
      <c r="M349" s="326"/>
    </row>
    <row r="350" spans="1:13" s="305" customFormat="1" ht="15" customHeight="1">
      <c r="A350" s="335"/>
      <c r="B350" s="305" t="s">
        <v>1828</v>
      </c>
      <c r="C350" s="304"/>
      <c r="D350" s="304"/>
      <c r="E350" s="304"/>
      <c r="F350" s="304"/>
      <c r="G350" s="304"/>
      <c r="H350" s="304"/>
      <c r="I350" s="304"/>
      <c r="J350" s="304"/>
      <c r="K350" s="304"/>
      <c r="L350" s="304"/>
      <c r="M350" s="326"/>
    </row>
    <row r="351" spans="1:13" s="305" customFormat="1" ht="15" customHeight="1">
      <c r="A351" s="290">
        <v>44592</v>
      </c>
      <c r="B351" s="305" t="s">
        <v>500</v>
      </c>
      <c r="C351" s="304" t="s">
        <v>8</v>
      </c>
      <c r="D351" s="269">
        <f t="shared" ref="D351:D356" si="253">200000/E351</f>
        <v>167.89791806581599</v>
      </c>
      <c r="E351" s="304">
        <v>1191.2</v>
      </c>
      <c r="F351" s="304">
        <v>1200</v>
      </c>
      <c r="G351" s="304">
        <v>1212</v>
      </c>
      <c r="H351" s="304">
        <v>1225</v>
      </c>
      <c r="I351" s="304">
        <v>1177</v>
      </c>
      <c r="J351" s="304">
        <v>1200</v>
      </c>
      <c r="K351" s="272">
        <f t="shared" ref="K351:K356" si="254">J351-E351</f>
        <v>8.7999999999999545</v>
      </c>
      <c r="L351" s="272">
        <f t="shared" ref="L351:L356" si="255">K351*D351</f>
        <v>1477.501678979173</v>
      </c>
      <c r="M351" s="275" t="s">
        <v>701</v>
      </c>
    </row>
    <row r="352" spans="1:13" s="305" customFormat="1" ht="15" customHeight="1">
      <c r="A352" s="290">
        <v>44592</v>
      </c>
      <c r="B352" s="349" t="s">
        <v>1438</v>
      </c>
      <c r="C352" s="304" t="s">
        <v>6</v>
      </c>
      <c r="D352" s="269">
        <f t="shared" si="253"/>
        <v>228.57142857142858</v>
      </c>
      <c r="E352" s="304">
        <v>875</v>
      </c>
      <c r="F352" s="304">
        <v>867</v>
      </c>
      <c r="G352" s="304">
        <v>859</v>
      </c>
      <c r="H352" s="304">
        <v>850</v>
      </c>
      <c r="I352" s="304">
        <v>885</v>
      </c>
      <c r="J352" s="304">
        <v>867</v>
      </c>
      <c r="K352" s="269">
        <f t="shared" ref="K352" si="256">E352-J352</f>
        <v>8</v>
      </c>
      <c r="L352" s="269">
        <f t="shared" si="255"/>
        <v>1828.5714285714287</v>
      </c>
      <c r="M352" s="275" t="s">
        <v>701</v>
      </c>
    </row>
    <row r="353" spans="1:13" s="305" customFormat="1" ht="15" customHeight="1">
      <c r="A353" s="290">
        <v>44592</v>
      </c>
      <c r="B353" s="305" t="s">
        <v>751</v>
      </c>
      <c r="C353" s="304" t="s">
        <v>8</v>
      </c>
      <c r="D353" s="269">
        <f t="shared" si="253"/>
        <v>169.4628029147602</v>
      </c>
      <c r="E353" s="304">
        <v>1180.2</v>
      </c>
      <c r="F353" s="304">
        <v>1190</v>
      </c>
      <c r="G353" s="304">
        <v>1200</v>
      </c>
      <c r="H353" s="304">
        <v>1212</v>
      </c>
      <c r="I353" s="304">
        <v>1165</v>
      </c>
      <c r="J353" s="304">
        <v>1187.7</v>
      </c>
      <c r="K353" s="272">
        <f t="shared" si="254"/>
        <v>7.5</v>
      </c>
      <c r="L353" s="272">
        <f t="shared" si="255"/>
        <v>1270.9710218607015</v>
      </c>
      <c r="M353" s="275" t="s">
        <v>701</v>
      </c>
    </row>
    <row r="354" spans="1:13" s="305" customFormat="1" ht="15" customHeight="1">
      <c r="A354" s="290">
        <v>44592</v>
      </c>
      <c r="B354" s="305" t="s">
        <v>25</v>
      </c>
      <c r="C354" s="304" t="s">
        <v>8</v>
      </c>
      <c r="D354" s="269">
        <f t="shared" si="253"/>
        <v>246.85262898049862</v>
      </c>
      <c r="E354" s="304">
        <v>810.2</v>
      </c>
      <c r="F354" s="304">
        <v>817</v>
      </c>
      <c r="G354" s="304">
        <v>825</v>
      </c>
      <c r="H354" s="304">
        <v>835</v>
      </c>
      <c r="I354" s="304">
        <v>798</v>
      </c>
      <c r="J354" s="304">
        <v>798</v>
      </c>
      <c r="K354" s="226">
        <f t="shared" si="254"/>
        <v>-12.200000000000045</v>
      </c>
      <c r="L354" s="226">
        <f t="shared" si="255"/>
        <v>-3011.6020735620946</v>
      </c>
      <c r="M354" s="324" t="s">
        <v>709</v>
      </c>
    </row>
    <row r="355" spans="1:13" s="305" customFormat="1" ht="15" customHeight="1">
      <c r="A355" s="290">
        <v>44592</v>
      </c>
      <c r="B355" s="349" t="s">
        <v>814</v>
      </c>
      <c r="C355" s="304" t="s">
        <v>6</v>
      </c>
      <c r="D355" s="269">
        <f t="shared" si="253"/>
        <v>181.98362147406732</v>
      </c>
      <c r="E355" s="304">
        <v>1099</v>
      </c>
      <c r="F355" s="304">
        <v>1090</v>
      </c>
      <c r="G355" s="304">
        <v>1080</v>
      </c>
      <c r="H355" s="304">
        <v>1068</v>
      </c>
      <c r="I355" s="304">
        <v>1115</v>
      </c>
      <c r="J355" s="304">
        <v>1090</v>
      </c>
      <c r="K355" s="269">
        <f t="shared" ref="K355" si="257">E355-J355</f>
        <v>9</v>
      </c>
      <c r="L355" s="269">
        <f t="shared" si="255"/>
        <v>1637.8525932666059</v>
      </c>
      <c r="M355" s="275" t="s">
        <v>701</v>
      </c>
    </row>
    <row r="356" spans="1:13" s="305" customFormat="1" ht="15" customHeight="1">
      <c r="A356" s="290">
        <v>44592</v>
      </c>
      <c r="B356" s="305" t="s">
        <v>394</v>
      </c>
      <c r="C356" s="304" t="s">
        <v>8</v>
      </c>
      <c r="D356" s="269">
        <f t="shared" si="253"/>
        <v>512.55766273705797</v>
      </c>
      <c r="E356" s="304">
        <v>390.2</v>
      </c>
      <c r="F356" s="304">
        <v>393</v>
      </c>
      <c r="G356" s="304">
        <v>397</v>
      </c>
      <c r="H356" s="304">
        <v>402</v>
      </c>
      <c r="I356" s="304">
        <v>385</v>
      </c>
      <c r="J356" s="304">
        <v>392</v>
      </c>
      <c r="K356" s="272">
        <f t="shared" si="254"/>
        <v>1.8000000000000114</v>
      </c>
      <c r="L356" s="272">
        <f t="shared" si="255"/>
        <v>922.60379292671018</v>
      </c>
      <c r="M356" s="275" t="s">
        <v>701</v>
      </c>
    </row>
    <row r="357" spans="1:13" s="305" customFormat="1" ht="15" customHeight="1">
      <c r="A357" s="290">
        <v>44589</v>
      </c>
      <c r="B357" s="349" t="s">
        <v>1005</v>
      </c>
      <c r="C357" s="304" t="s">
        <v>8</v>
      </c>
      <c r="D357" s="269">
        <f t="shared" ref="D357:D360" si="258">200000/E357</f>
        <v>213.17416329140906</v>
      </c>
      <c r="E357" s="304">
        <v>938.2</v>
      </c>
      <c r="F357" s="304">
        <v>945</v>
      </c>
      <c r="G357" s="304">
        <v>954</v>
      </c>
      <c r="H357" s="304">
        <v>965</v>
      </c>
      <c r="I357" s="304">
        <v>925</v>
      </c>
      <c r="J357" s="304">
        <v>942</v>
      </c>
      <c r="K357" s="272">
        <f t="shared" ref="K357:K360" si="259">J357-E357</f>
        <v>3.7999999999999545</v>
      </c>
      <c r="L357" s="272">
        <f t="shared" ref="L357:L360" si="260">K357*D357</f>
        <v>810.06182050734469</v>
      </c>
      <c r="M357" s="275" t="s">
        <v>701</v>
      </c>
    </row>
    <row r="358" spans="1:13" s="305" customFormat="1" ht="15" customHeight="1">
      <c r="A358" s="290">
        <v>44589</v>
      </c>
      <c r="B358" s="349" t="s">
        <v>1840</v>
      </c>
      <c r="C358" s="304" t="s">
        <v>8</v>
      </c>
      <c r="D358" s="269">
        <f t="shared" si="258"/>
        <v>155.98190609889252</v>
      </c>
      <c r="E358" s="304">
        <v>1282.2</v>
      </c>
      <c r="F358" s="304">
        <v>1291</v>
      </c>
      <c r="G358" s="304">
        <v>1302</v>
      </c>
      <c r="H358" s="304">
        <v>1315</v>
      </c>
      <c r="I358" s="304">
        <v>1270</v>
      </c>
      <c r="J358" s="304">
        <v>1291</v>
      </c>
      <c r="K358" s="272">
        <f t="shared" si="259"/>
        <v>8.7999999999999545</v>
      </c>
      <c r="L358" s="272">
        <f t="shared" si="260"/>
        <v>1372.6407736702472</v>
      </c>
      <c r="M358" s="275" t="s">
        <v>701</v>
      </c>
    </row>
    <row r="359" spans="1:13" s="305" customFormat="1" ht="15" customHeight="1">
      <c r="A359" s="290">
        <v>44589</v>
      </c>
      <c r="B359" s="305" t="s">
        <v>149</v>
      </c>
      <c r="C359" s="304" t="s">
        <v>8</v>
      </c>
      <c r="D359" s="269">
        <f t="shared" si="258"/>
        <v>254.71217524197655</v>
      </c>
      <c r="E359" s="304">
        <v>785.2</v>
      </c>
      <c r="F359" s="304">
        <v>792</v>
      </c>
      <c r="G359" s="304">
        <v>800</v>
      </c>
      <c r="H359" s="304">
        <v>808</v>
      </c>
      <c r="I359" s="304">
        <v>777</v>
      </c>
      <c r="J359" s="304">
        <v>792</v>
      </c>
      <c r="K359" s="272">
        <f t="shared" si="259"/>
        <v>6.7999999999999545</v>
      </c>
      <c r="L359" s="272">
        <f t="shared" si="260"/>
        <v>1732.0427916454289</v>
      </c>
      <c r="M359" s="275" t="s">
        <v>701</v>
      </c>
    </row>
    <row r="360" spans="1:13" s="305" customFormat="1" ht="15" customHeight="1">
      <c r="A360" s="290">
        <v>44589</v>
      </c>
      <c r="B360" s="349" t="s">
        <v>1299</v>
      </c>
      <c r="C360" s="304" t="s">
        <v>8</v>
      </c>
      <c r="D360" s="269">
        <f t="shared" si="258"/>
        <v>321.44005143040823</v>
      </c>
      <c r="E360" s="304">
        <v>622.20000000000005</v>
      </c>
      <c r="F360" s="304">
        <v>628</v>
      </c>
      <c r="G360" s="304">
        <v>635</v>
      </c>
      <c r="H360" s="304">
        <v>643</v>
      </c>
      <c r="I360" s="304">
        <v>614</v>
      </c>
      <c r="J360" s="304">
        <v>635</v>
      </c>
      <c r="K360" s="272">
        <f t="shared" si="259"/>
        <v>12.799999999999955</v>
      </c>
      <c r="L360" s="272">
        <f t="shared" si="260"/>
        <v>4114.4326583092106</v>
      </c>
      <c r="M360" s="275" t="s">
        <v>701</v>
      </c>
    </row>
    <row r="361" spans="1:13" s="305" customFormat="1" ht="15" customHeight="1">
      <c r="A361" s="290">
        <v>44588</v>
      </c>
      <c r="B361" s="349" t="s">
        <v>1836</v>
      </c>
      <c r="C361" s="304" t="s">
        <v>6</v>
      </c>
      <c r="D361" s="269">
        <f t="shared" ref="D361:D365" si="261">200000/E361</f>
        <v>197.23865877712032</v>
      </c>
      <c r="E361" s="304">
        <v>1014</v>
      </c>
      <c r="F361" s="304">
        <v>1005</v>
      </c>
      <c r="G361" s="304">
        <v>995</v>
      </c>
      <c r="H361" s="304">
        <v>982</v>
      </c>
      <c r="I361" s="304">
        <v>1028</v>
      </c>
      <c r="J361" s="304">
        <v>1005</v>
      </c>
      <c r="K361" s="269">
        <f t="shared" ref="K361:K365" si="262">E361-J361</f>
        <v>9</v>
      </c>
      <c r="L361" s="269">
        <f t="shared" ref="L361:L365" si="263">K361*D361</f>
        <v>1775.1479289940828</v>
      </c>
      <c r="M361" s="275" t="s">
        <v>701</v>
      </c>
    </row>
    <row r="362" spans="1:13" s="305" customFormat="1" ht="15" customHeight="1">
      <c r="A362" s="290">
        <v>44588</v>
      </c>
      <c r="B362" s="349" t="s">
        <v>1467</v>
      </c>
      <c r="C362" s="304" t="s">
        <v>8</v>
      </c>
      <c r="D362" s="269">
        <f t="shared" si="261"/>
        <v>165.26194017517764</v>
      </c>
      <c r="E362" s="304">
        <v>1210.2</v>
      </c>
      <c r="F362" s="304">
        <v>1220</v>
      </c>
      <c r="G362" s="304">
        <v>1232</v>
      </c>
      <c r="H362" s="304">
        <v>1245</v>
      </c>
      <c r="I362" s="304">
        <v>1195</v>
      </c>
      <c r="J362" s="304">
        <v>1195</v>
      </c>
      <c r="K362" s="226">
        <f t="shared" ref="K362" si="264">J362-E362</f>
        <v>-15.200000000000045</v>
      </c>
      <c r="L362" s="226">
        <f t="shared" si="263"/>
        <v>-2511.9814906627075</v>
      </c>
      <c r="M362" s="324" t="s">
        <v>709</v>
      </c>
    </row>
    <row r="363" spans="1:13" s="305" customFormat="1" ht="15" customHeight="1">
      <c r="A363" s="290">
        <v>44588</v>
      </c>
      <c r="B363" s="349" t="s">
        <v>1837</v>
      </c>
      <c r="C363" s="304" t="s">
        <v>6</v>
      </c>
      <c r="D363" s="269">
        <f t="shared" si="261"/>
        <v>185.18518518518519</v>
      </c>
      <c r="E363" s="304">
        <v>1080</v>
      </c>
      <c r="F363" s="304">
        <v>1071</v>
      </c>
      <c r="G363" s="304">
        <v>1061</v>
      </c>
      <c r="H363" s="304">
        <v>1050</v>
      </c>
      <c r="I363" s="304">
        <v>1095.2</v>
      </c>
      <c r="J363" s="304">
        <v>1071</v>
      </c>
      <c r="K363" s="269">
        <f t="shared" si="262"/>
        <v>9</v>
      </c>
      <c r="L363" s="269">
        <f t="shared" si="263"/>
        <v>1666.6666666666667</v>
      </c>
      <c r="M363" s="275" t="s">
        <v>701</v>
      </c>
    </row>
    <row r="364" spans="1:13" s="305" customFormat="1" ht="15" customHeight="1">
      <c r="A364" s="290">
        <v>44588</v>
      </c>
      <c r="B364" s="349" t="s">
        <v>1838</v>
      </c>
      <c r="C364" s="304" t="s">
        <v>6</v>
      </c>
      <c r="D364" s="269">
        <f t="shared" si="261"/>
        <v>170.35775127768312</v>
      </c>
      <c r="E364" s="304">
        <v>1174</v>
      </c>
      <c r="F364" s="304">
        <v>1165</v>
      </c>
      <c r="G364" s="304">
        <v>1155</v>
      </c>
      <c r="H364" s="304">
        <v>1143</v>
      </c>
      <c r="I364" s="304">
        <v>1188</v>
      </c>
      <c r="J364" s="304">
        <v>1165</v>
      </c>
      <c r="K364" s="269">
        <f t="shared" si="262"/>
        <v>9</v>
      </c>
      <c r="L364" s="269">
        <f t="shared" si="263"/>
        <v>1533.219761499148</v>
      </c>
      <c r="M364" s="275" t="s">
        <v>701</v>
      </c>
    </row>
    <row r="365" spans="1:13" s="305" customFormat="1" ht="15" customHeight="1">
      <c r="A365" s="290">
        <v>44588</v>
      </c>
      <c r="B365" s="349" t="s">
        <v>1839</v>
      </c>
      <c r="C365" s="304" t="s">
        <v>6</v>
      </c>
      <c r="D365" s="269">
        <f t="shared" si="261"/>
        <v>184.50184501845018</v>
      </c>
      <c r="E365" s="304">
        <v>1084</v>
      </c>
      <c r="F365" s="304">
        <v>1075</v>
      </c>
      <c r="G365" s="304">
        <v>1065</v>
      </c>
      <c r="H365" s="304">
        <v>1054</v>
      </c>
      <c r="I365" s="304">
        <v>1098</v>
      </c>
      <c r="J365" s="304">
        <v>1065</v>
      </c>
      <c r="K365" s="269">
        <f t="shared" si="262"/>
        <v>19</v>
      </c>
      <c r="L365" s="269">
        <f t="shared" si="263"/>
        <v>3505.5350553505536</v>
      </c>
      <c r="M365" s="275" t="s">
        <v>701</v>
      </c>
    </row>
    <row r="366" spans="1:13" s="305" customFormat="1" ht="15" customHeight="1">
      <c r="A366" s="290">
        <v>44586</v>
      </c>
      <c r="B366" s="349" t="s">
        <v>1835</v>
      </c>
      <c r="C366" s="304" t="s">
        <v>8</v>
      </c>
      <c r="D366" s="269">
        <f t="shared" ref="D366:D371" si="265">200000/E366</f>
        <v>23.662478407988452</v>
      </c>
      <c r="E366" s="304">
        <v>8452.2000000000007</v>
      </c>
      <c r="F366" s="304">
        <v>8500</v>
      </c>
      <c r="G366" s="304">
        <v>8560</v>
      </c>
      <c r="H366" s="304">
        <v>8640</v>
      </c>
      <c r="I366" s="304">
        <v>8370</v>
      </c>
      <c r="J366" s="304">
        <v>8560</v>
      </c>
      <c r="K366" s="272">
        <f t="shared" ref="K366:K370" si="266">J366-E366</f>
        <v>107.79999999999927</v>
      </c>
      <c r="L366" s="272">
        <f t="shared" ref="L366:L370" si="267">K366*D366</f>
        <v>2550.8151723811379</v>
      </c>
      <c r="M366" s="275" t="s">
        <v>701</v>
      </c>
    </row>
    <row r="367" spans="1:13" s="305" customFormat="1" ht="15" customHeight="1">
      <c r="A367" s="290">
        <v>44586</v>
      </c>
      <c r="B367" s="305" t="s">
        <v>671</v>
      </c>
      <c r="C367" s="304" t="s">
        <v>8</v>
      </c>
      <c r="D367" s="269">
        <f t="shared" si="265"/>
        <v>116.40088464672331</v>
      </c>
      <c r="E367" s="304">
        <v>1718.2</v>
      </c>
      <c r="F367" s="304">
        <v>1735</v>
      </c>
      <c r="G367" s="304">
        <v>1750</v>
      </c>
      <c r="H367" s="304">
        <v>1770</v>
      </c>
      <c r="I367" s="304">
        <v>1699</v>
      </c>
      <c r="J367" s="304">
        <v>1718.2</v>
      </c>
      <c r="K367" s="272">
        <f t="shared" si="266"/>
        <v>0</v>
      </c>
      <c r="L367" s="272">
        <f t="shared" si="267"/>
        <v>0</v>
      </c>
      <c r="M367" s="275" t="s">
        <v>70</v>
      </c>
    </row>
    <row r="368" spans="1:13" s="305" customFormat="1" ht="15" customHeight="1">
      <c r="A368" s="290">
        <v>44586</v>
      </c>
      <c r="B368" s="349" t="s">
        <v>980</v>
      </c>
      <c r="C368" s="304" t="s">
        <v>8</v>
      </c>
      <c r="D368" s="269">
        <f t="shared" si="265"/>
        <v>168.32183134152498</v>
      </c>
      <c r="E368" s="304">
        <v>1188.2</v>
      </c>
      <c r="F368" s="304">
        <v>1197</v>
      </c>
      <c r="G368" s="304">
        <v>1209</v>
      </c>
      <c r="H368" s="304">
        <v>1222</v>
      </c>
      <c r="I368" s="304">
        <v>1172</v>
      </c>
      <c r="J368" s="304">
        <v>1193.9000000000001</v>
      </c>
      <c r="K368" s="272">
        <f t="shared" si="266"/>
        <v>5.7000000000000455</v>
      </c>
      <c r="L368" s="272">
        <f t="shared" si="267"/>
        <v>959.43443864670007</v>
      </c>
      <c r="M368" s="275" t="s">
        <v>701</v>
      </c>
    </row>
    <row r="369" spans="1:13" s="305" customFormat="1" ht="15" customHeight="1">
      <c r="A369" s="290">
        <v>44586</v>
      </c>
      <c r="B369" s="305" t="s">
        <v>406</v>
      </c>
      <c r="C369" s="304" t="s">
        <v>8</v>
      </c>
      <c r="D369" s="269">
        <f t="shared" si="265"/>
        <v>219.2982456140351</v>
      </c>
      <c r="E369" s="304">
        <v>912</v>
      </c>
      <c r="F369" s="304">
        <v>920</v>
      </c>
      <c r="G369" s="304">
        <v>929</v>
      </c>
      <c r="H369" s="304">
        <v>938</v>
      </c>
      <c r="I369" s="304">
        <v>898</v>
      </c>
      <c r="J369" s="304">
        <v>920</v>
      </c>
      <c r="K369" s="272">
        <f t="shared" si="266"/>
        <v>8</v>
      </c>
      <c r="L369" s="272">
        <f t="shared" si="267"/>
        <v>1754.3859649122808</v>
      </c>
      <c r="M369" s="275" t="s">
        <v>701</v>
      </c>
    </row>
    <row r="370" spans="1:13" s="305" customFormat="1" ht="15" customHeight="1">
      <c r="A370" s="290">
        <v>44586</v>
      </c>
      <c r="B370" s="349" t="s">
        <v>378</v>
      </c>
      <c r="C370" s="304" t="s">
        <v>8</v>
      </c>
      <c r="D370" s="269">
        <f t="shared" si="265"/>
        <v>327.76138970829231</v>
      </c>
      <c r="E370" s="304">
        <v>610.20000000000005</v>
      </c>
      <c r="F370" s="304">
        <v>616</v>
      </c>
      <c r="G370" s="304">
        <v>622</v>
      </c>
      <c r="H370" s="304">
        <v>629</v>
      </c>
      <c r="I370" s="304">
        <v>603</v>
      </c>
      <c r="J370" s="304">
        <v>622</v>
      </c>
      <c r="K370" s="272">
        <f t="shared" si="266"/>
        <v>11.799999999999955</v>
      </c>
      <c r="L370" s="272">
        <f t="shared" si="267"/>
        <v>3867.5843985578344</v>
      </c>
      <c r="M370" s="275" t="s">
        <v>701</v>
      </c>
    </row>
    <row r="371" spans="1:13" s="305" customFormat="1" ht="15" customHeight="1">
      <c r="A371" s="290">
        <v>44586</v>
      </c>
      <c r="B371" s="349" t="s">
        <v>149</v>
      </c>
      <c r="C371" s="304" t="s">
        <v>6</v>
      </c>
      <c r="D371" s="269">
        <f t="shared" si="265"/>
        <v>266.66666666666669</v>
      </c>
      <c r="E371" s="304">
        <v>750</v>
      </c>
      <c r="F371" s="304">
        <v>743</v>
      </c>
      <c r="G371" s="304">
        <v>735</v>
      </c>
      <c r="H371" s="304">
        <v>727</v>
      </c>
      <c r="I371" s="304">
        <v>758</v>
      </c>
      <c r="J371" s="304">
        <v>758</v>
      </c>
      <c r="K371" s="267">
        <f t="shared" ref="K371" si="268">E371-J371</f>
        <v>-8</v>
      </c>
      <c r="L371" s="267">
        <f t="shared" ref="L371" si="269">K371*D371</f>
        <v>-2133.3333333333335</v>
      </c>
      <c r="M371" s="324" t="s">
        <v>709</v>
      </c>
    </row>
    <row r="372" spans="1:13" s="305" customFormat="1" ht="15" customHeight="1">
      <c r="A372" s="290">
        <v>44585</v>
      </c>
      <c r="B372" s="305" t="s">
        <v>1256</v>
      </c>
      <c r="C372" s="304" t="s">
        <v>6</v>
      </c>
      <c r="D372" s="269">
        <f t="shared" ref="D372:D375" si="270">200000/E372</f>
        <v>172.41379310344828</v>
      </c>
      <c r="E372" s="304">
        <v>1160</v>
      </c>
      <c r="F372" s="304">
        <v>1150</v>
      </c>
      <c r="G372" s="304">
        <v>1140</v>
      </c>
      <c r="H372" s="304">
        <v>1128</v>
      </c>
      <c r="I372" s="304">
        <v>1172</v>
      </c>
      <c r="J372" s="304">
        <v>1150</v>
      </c>
      <c r="K372" s="269">
        <f t="shared" ref="K372:K375" si="271">E372-J372</f>
        <v>10</v>
      </c>
      <c r="L372" s="269">
        <f t="shared" ref="L372:L375" si="272">K372*D372</f>
        <v>1724.1379310344828</v>
      </c>
      <c r="M372" s="275" t="s">
        <v>701</v>
      </c>
    </row>
    <row r="373" spans="1:13" s="305" customFormat="1" ht="15" customHeight="1">
      <c r="A373" s="290">
        <v>44585</v>
      </c>
      <c r="B373" s="305" t="s">
        <v>1324</v>
      </c>
      <c r="C373" s="304" t="s">
        <v>6</v>
      </c>
      <c r="D373" s="269">
        <f t="shared" si="270"/>
        <v>258.06451612903226</v>
      </c>
      <c r="E373" s="304">
        <v>775</v>
      </c>
      <c r="F373" s="304">
        <v>768</v>
      </c>
      <c r="G373" s="304">
        <v>761</v>
      </c>
      <c r="H373" s="304">
        <v>753</v>
      </c>
      <c r="I373" s="304">
        <v>785.2</v>
      </c>
      <c r="J373" s="304">
        <v>768</v>
      </c>
      <c r="K373" s="269">
        <f t="shared" si="271"/>
        <v>7</v>
      </c>
      <c r="L373" s="269">
        <f t="shared" si="272"/>
        <v>1806.4516129032259</v>
      </c>
      <c r="M373" s="275" t="s">
        <v>701</v>
      </c>
    </row>
    <row r="374" spans="1:13" s="305" customFormat="1" ht="15" customHeight="1">
      <c r="A374" s="290">
        <v>44585</v>
      </c>
      <c r="B374" s="349" t="s">
        <v>378</v>
      </c>
      <c r="C374" s="304" t="s">
        <v>6</v>
      </c>
      <c r="D374" s="269">
        <f t="shared" si="270"/>
        <v>308.64197530864197</v>
      </c>
      <c r="E374" s="304">
        <v>648</v>
      </c>
      <c r="F374" s="304">
        <v>641</v>
      </c>
      <c r="G374" s="304">
        <v>635</v>
      </c>
      <c r="H374" s="304">
        <v>628</v>
      </c>
      <c r="I374" s="304">
        <v>655.20000000000005</v>
      </c>
      <c r="J374" s="304">
        <v>635</v>
      </c>
      <c r="K374" s="269">
        <f t="shared" si="271"/>
        <v>13</v>
      </c>
      <c r="L374" s="269">
        <f t="shared" si="272"/>
        <v>4012.3456790123455</v>
      </c>
      <c r="M374" s="275" t="s">
        <v>701</v>
      </c>
    </row>
    <row r="375" spans="1:13" s="305" customFormat="1" ht="15" customHeight="1">
      <c r="A375" s="290">
        <v>44585</v>
      </c>
      <c r="B375" s="349" t="s">
        <v>809</v>
      </c>
      <c r="C375" s="304" t="s">
        <v>6</v>
      </c>
      <c r="D375" s="269">
        <f t="shared" si="270"/>
        <v>282.88543140028287</v>
      </c>
      <c r="E375" s="304">
        <v>707</v>
      </c>
      <c r="F375" s="304">
        <v>700</v>
      </c>
      <c r="G375" s="304">
        <v>693</v>
      </c>
      <c r="H375" s="304">
        <v>685</v>
      </c>
      <c r="I375" s="304">
        <v>715</v>
      </c>
      <c r="J375" s="304">
        <v>700</v>
      </c>
      <c r="K375" s="269">
        <f t="shared" si="271"/>
        <v>7</v>
      </c>
      <c r="L375" s="269">
        <f t="shared" si="272"/>
        <v>1980.1980198019801</v>
      </c>
      <c r="M375" s="275" t="s">
        <v>701</v>
      </c>
    </row>
    <row r="376" spans="1:13" s="305" customFormat="1" ht="15" customHeight="1">
      <c r="A376" s="290">
        <v>44582</v>
      </c>
      <c r="B376" s="349" t="s">
        <v>363</v>
      </c>
      <c r="C376" s="304" t="s">
        <v>6</v>
      </c>
      <c r="D376" s="269">
        <f t="shared" ref="D376:D384" si="273">200000/E376</f>
        <v>219.78021978021977</v>
      </c>
      <c r="E376" s="304">
        <v>910</v>
      </c>
      <c r="F376" s="304">
        <v>902</v>
      </c>
      <c r="G376" s="304">
        <v>893</v>
      </c>
      <c r="H376" s="304">
        <v>883</v>
      </c>
      <c r="I376" s="304">
        <v>992</v>
      </c>
      <c r="J376" s="304">
        <v>902</v>
      </c>
      <c r="K376" s="269">
        <f t="shared" ref="K376:K383" si="274">E376-J376</f>
        <v>8</v>
      </c>
      <c r="L376" s="269">
        <f t="shared" ref="L376:L384" si="275">K376*D376</f>
        <v>1758.2417582417581</v>
      </c>
      <c r="M376" s="275" t="s">
        <v>701</v>
      </c>
    </row>
    <row r="377" spans="1:13" s="305" customFormat="1" ht="15" customHeight="1">
      <c r="A377" s="290">
        <v>44582</v>
      </c>
      <c r="B377" s="349" t="s">
        <v>1590</v>
      </c>
      <c r="C377" s="304" t="s">
        <v>8</v>
      </c>
      <c r="D377" s="269">
        <f t="shared" si="273"/>
        <v>434.593654932638</v>
      </c>
      <c r="E377" s="304">
        <v>460.2</v>
      </c>
      <c r="F377" s="304">
        <v>465</v>
      </c>
      <c r="G377" s="304">
        <v>470</v>
      </c>
      <c r="H377" s="304">
        <v>476</v>
      </c>
      <c r="I377" s="304">
        <v>454</v>
      </c>
      <c r="J377" s="304">
        <v>476</v>
      </c>
      <c r="K377" s="272">
        <f t="shared" ref="K377" si="276">J377-E377</f>
        <v>15.800000000000011</v>
      </c>
      <c r="L377" s="272">
        <f t="shared" si="275"/>
        <v>6866.5797479356852</v>
      </c>
      <c r="M377" s="275" t="s">
        <v>701</v>
      </c>
    </row>
    <row r="378" spans="1:13" s="305" customFormat="1" ht="15" customHeight="1">
      <c r="A378" s="290">
        <v>44582</v>
      </c>
      <c r="B378" s="349" t="s">
        <v>825</v>
      </c>
      <c r="C378" s="304" t="s">
        <v>6</v>
      </c>
      <c r="D378" s="269">
        <f t="shared" si="273"/>
        <v>251.57232704402514</v>
      </c>
      <c r="E378" s="304">
        <v>795</v>
      </c>
      <c r="F378" s="304">
        <v>788</v>
      </c>
      <c r="G378" s="304">
        <v>780</v>
      </c>
      <c r="H378" s="304">
        <v>773</v>
      </c>
      <c r="I378" s="304">
        <v>802</v>
      </c>
      <c r="J378" s="304">
        <v>802</v>
      </c>
      <c r="K378" s="267">
        <f t="shared" si="274"/>
        <v>-7</v>
      </c>
      <c r="L378" s="267">
        <f t="shared" si="275"/>
        <v>-1761.0062893081761</v>
      </c>
      <c r="M378" s="324" t="s">
        <v>709</v>
      </c>
    </row>
    <row r="379" spans="1:13" s="305" customFormat="1" ht="15" customHeight="1">
      <c r="A379" s="290">
        <v>44582</v>
      </c>
      <c r="B379" s="349" t="s">
        <v>814</v>
      </c>
      <c r="C379" s="304" t="s">
        <v>6</v>
      </c>
      <c r="D379" s="269">
        <f t="shared" si="273"/>
        <v>168.0672268907563</v>
      </c>
      <c r="E379" s="304">
        <v>1190</v>
      </c>
      <c r="F379" s="304">
        <v>1180</v>
      </c>
      <c r="G379" s="304">
        <v>1170</v>
      </c>
      <c r="H379" s="304">
        <v>1158</v>
      </c>
      <c r="I379" s="304">
        <v>1202</v>
      </c>
      <c r="J379" s="304">
        <v>1170</v>
      </c>
      <c r="K379" s="269">
        <f t="shared" si="274"/>
        <v>20</v>
      </c>
      <c r="L379" s="269">
        <f t="shared" si="275"/>
        <v>3361.3445378151259</v>
      </c>
      <c r="M379" s="275" t="s">
        <v>701</v>
      </c>
    </row>
    <row r="380" spans="1:13" s="305" customFormat="1" ht="16.5">
      <c r="A380" s="290">
        <v>44582</v>
      </c>
      <c r="B380" s="349" t="s">
        <v>1438</v>
      </c>
      <c r="C380" s="304" t="s">
        <v>6</v>
      </c>
      <c r="D380" s="269">
        <f t="shared" si="273"/>
        <v>232.55813953488371</v>
      </c>
      <c r="E380" s="304">
        <v>860</v>
      </c>
      <c r="F380" s="304">
        <v>853</v>
      </c>
      <c r="G380" s="304">
        <v>845</v>
      </c>
      <c r="H380" s="304">
        <v>836</v>
      </c>
      <c r="I380" s="304">
        <v>868</v>
      </c>
      <c r="J380" s="304">
        <v>860</v>
      </c>
      <c r="K380" s="269">
        <f t="shared" si="274"/>
        <v>0</v>
      </c>
      <c r="L380" s="269">
        <f t="shared" si="275"/>
        <v>0</v>
      </c>
      <c r="M380" s="275" t="s">
        <v>171</v>
      </c>
    </row>
    <row r="381" spans="1:13" s="305" customFormat="1" ht="15" customHeight="1">
      <c r="A381" s="290">
        <v>44581</v>
      </c>
      <c r="B381" s="349" t="s">
        <v>80</v>
      </c>
      <c r="C381" s="304" t="s">
        <v>6</v>
      </c>
      <c r="D381" s="269">
        <f t="shared" si="273"/>
        <v>115.74074074074075</v>
      </c>
      <c r="E381" s="304">
        <v>1728</v>
      </c>
      <c r="F381" s="304">
        <v>1715</v>
      </c>
      <c r="G381" s="304">
        <v>1700</v>
      </c>
      <c r="H381" s="304">
        <v>1685</v>
      </c>
      <c r="I381" s="304">
        <v>1742</v>
      </c>
      <c r="J381" s="304">
        <v>1715</v>
      </c>
      <c r="K381" s="269">
        <f t="shared" si="274"/>
        <v>13</v>
      </c>
      <c r="L381" s="269">
        <f t="shared" si="275"/>
        <v>1504.6296296296298</v>
      </c>
      <c r="M381" s="275" t="s">
        <v>701</v>
      </c>
    </row>
    <row r="382" spans="1:13" s="305" customFormat="1" ht="15" customHeight="1">
      <c r="A382" s="290">
        <v>44581</v>
      </c>
      <c r="B382" s="349" t="s">
        <v>378</v>
      </c>
      <c r="C382" s="304" t="s">
        <v>6</v>
      </c>
      <c r="D382" s="269">
        <f t="shared" si="273"/>
        <v>300.75187969924809</v>
      </c>
      <c r="E382" s="304">
        <v>665</v>
      </c>
      <c r="F382" s="304">
        <v>660</v>
      </c>
      <c r="G382" s="304">
        <v>654</v>
      </c>
      <c r="H382" s="304">
        <v>647</v>
      </c>
      <c r="I382" s="304">
        <v>672</v>
      </c>
      <c r="J382" s="304">
        <v>660</v>
      </c>
      <c r="K382" s="269">
        <f t="shared" si="274"/>
        <v>5</v>
      </c>
      <c r="L382" s="269">
        <f t="shared" si="275"/>
        <v>1503.7593984962405</v>
      </c>
      <c r="M382" s="275" t="s">
        <v>701</v>
      </c>
    </row>
    <row r="383" spans="1:13" s="305" customFormat="1" ht="15" customHeight="1">
      <c r="A383" s="290">
        <v>44581</v>
      </c>
      <c r="B383" s="349" t="s">
        <v>1279</v>
      </c>
      <c r="C383" s="304" t="s">
        <v>6</v>
      </c>
      <c r="D383" s="269">
        <f t="shared" si="273"/>
        <v>169.4915254237288</v>
      </c>
      <c r="E383" s="304">
        <v>1180</v>
      </c>
      <c r="F383" s="304">
        <v>1170</v>
      </c>
      <c r="G383" s="304">
        <v>1160</v>
      </c>
      <c r="H383" s="304">
        <v>1147</v>
      </c>
      <c r="I383" s="304">
        <v>1192</v>
      </c>
      <c r="J383" s="304">
        <v>1172</v>
      </c>
      <c r="K383" s="269">
        <f t="shared" si="274"/>
        <v>8</v>
      </c>
      <c r="L383" s="269">
        <f t="shared" si="275"/>
        <v>1355.9322033898304</v>
      </c>
      <c r="M383" s="275" t="s">
        <v>701</v>
      </c>
    </row>
    <row r="384" spans="1:13" s="305" customFormat="1" ht="15" customHeight="1">
      <c r="A384" s="290">
        <v>44581</v>
      </c>
      <c r="B384" s="349" t="s">
        <v>1384</v>
      </c>
      <c r="C384" s="304" t="s">
        <v>8</v>
      </c>
      <c r="D384" s="269">
        <f t="shared" si="273"/>
        <v>228.51919561243145</v>
      </c>
      <c r="E384" s="304">
        <v>875.2</v>
      </c>
      <c r="F384" s="304">
        <v>882</v>
      </c>
      <c r="G384" s="304">
        <v>890</v>
      </c>
      <c r="H384" s="304">
        <v>898</v>
      </c>
      <c r="I384" s="304">
        <v>864</v>
      </c>
      <c r="J384" s="304">
        <v>898</v>
      </c>
      <c r="K384" s="272">
        <f t="shared" ref="K384" si="277">J384-E384</f>
        <v>22.799999999999955</v>
      </c>
      <c r="L384" s="272">
        <f t="shared" si="275"/>
        <v>5210.2376599634263</v>
      </c>
      <c r="M384" s="275" t="s">
        <v>701</v>
      </c>
    </row>
    <row r="385" spans="1:13" s="305" customFormat="1" ht="15" customHeight="1">
      <c r="A385" s="290">
        <v>44580</v>
      </c>
      <c r="B385" s="305" t="s">
        <v>1834</v>
      </c>
      <c r="C385" s="304" t="s">
        <v>6</v>
      </c>
      <c r="D385" s="269">
        <f t="shared" ref="D385:D387" si="278">200000/E385</f>
        <v>137.93103448275863</v>
      </c>
      <c r="E385" s="304">
        <v>1450</v>
      </c>
      <c r="F385" s="304">
        <v>1440</v>
      </c>
      <c r="G385" s="304">
        <v>1428</v>
      </c>
      <c r="H385" s="304">
        <v>1415</v>
      </c>
      <c r="I385" s="304">
        <v>1462.2</v>
      </c>
      <c r="J385" s="304">
        <v>1441.25</v>
      </c>
      <c r="K385" s="269">
        <f t="shared" ref="K385:K386" si="279">E385-J385</f>
        <v>8.75</v>
      </c>
      <c r="L385" s="269">
        <f t="shared" ref="L385:L387" si="280">K385*D385</f>
        <v>1206.8965517241381</v>
      </c>
      <c r="M385" s="275" t="s">
        <v>701</v>
      </c>
    </row>
    <row r="386" spans="1:13" s="305" customFormat="1" ht="15" customHeight="1">
      <c r="A386" s="290">
        <v>44580</v>
      </c>
      <c r="B386" s="305" t="s">
        <v>1362</v>
      </c>
      <c r="C386" s="304" t="s">
        <v>6</v>
      </c>
      <c r="D386" s="269">
        <f t="shared" si="278"/>
        <v>167.08437761069339</v>
      </c>
      <c r="E386" s="304">
        <v>1197</v>
      </c>
      <c r="F386" s="304">
        <v>1188</v>
      </c>
      <c r="G386" s="304">
        <v>1178</v>
      </c>
      <c r="H386" s="304">
        <v>1166</v>
      </c>
      <c r="I386" s="304">
        <v>1210.2</v>
      </c>
      <c r="J386" s="304">
        <v>1191.2</v>
      </c>
      <c r="K386" s="269">
        <f t="shared" si="279"/>
        <v>5.7999999999999545</v>
      </c>
      <c r="L386" s="269">
        <f t="shared" si="280"/>
        <v>969.08939014201405</v>
      </c>
      <c r="M386" s="275" t="s">
        <v>701</v>
      </c>
    </row>
    <row r="387" spans="1:13" s="305" customFormat="1" ht="15" customHeight="1">
      <c r="A387" s="290">
        <v>44580</v>
      </c>
      <c r="B387" s="349" t="s">
        <v>1397</v>
      </c>
      <c r="C387" s="304" t="s">
        <v>8</v>
      </c>
      <c r="D387" s="269">
        <f t="shared" si="278"/>
        <v>164.98927569707968</v>
      </c>
      <c r="E387" s="304">
        <v>1212.2</v>
      </c>
      <c r="F387" s="304">
        <v>1222</v>
      </c>
      <c r="G387" s="304">
        <v>1234</v>
      </c>
      <c r="H387" s="304">
        <v>1247</v>
      </c>
      <c r="I387" s="304">
        <v>1198</v>
      </c>
      <c r="J387" s="304">
        <v>1220.9000000000001</v>
      </c>
      <c r="K387" s="272">
        <f t="shared" ref="K387" si="281">J387-E387</f>
        <v>8.7000000000000455</v>
      </c>
      <c r="L387" s="272">
        <f t="shared" si="280"/>
        <v>1435.4066985646007</v>
      </c>
      <c r="M387" s="275" t="s">
        <v>701</v>
      </c>
    </row>
    <row r="388" spans="1:13" s="305" customFormat="1" ht="15" customHeight="1">
      <c r="A388" s="290">
        <v>44579</v>
      </c>
      <c r="B388" s="349" t="s">
        <v>726</v>
      </c>
      <c r="C388" s="304" t="s">
        <v>6</v>
      </c>
      <c r="D388" s="269">
        <f t="shared" ref="D388:D390" si="282">200000/E388</f>
        <v>117.78563015312132</v>
      </c>
      <c r="E388" s="304">
        <v>1698</v>
      </c>
      <c r="F388" s="304">
        <v>1685</v>
      </c>
      <c r="G388" s="304">
        <v>1670</v>
      </c>
      <c r="H388" s="304">
        <v>1652</v>
      </c>
      <c r="I388" s="304">
        <v>1715</v>
      </c>
      <c r="J388" s="304">
        <v>1685</v>
      </c>
      <c r="K388" s="269">
        <f t="shared" ref="K388:K389" si="283">E388-J388</f>
        <v>13</v>
      </c>
      <c r="L388" s="269">
        <f t="shared" ref="L388:L389" si="284">K388*D388</f>
        <v>1531.2131919905771</v>
      </c>
      <c r="M388" s="275" t="s">
        <v>701</v>
      </c>
    </row>
    <row r="389" spans="1:13" s="305" customFormat="1" ht="15" customHeight="1">
      <c r="A389" s="290">
        <v>44579</v>
      </c>
      <c r="B389" s="305" t="s">
        <v>825</v>
      </c>
      <c r="C389" s="304" t="s">
        <v>6</v>
      </c>
      <c r="D389" s="269">
        <f t="shared" si="282"/>
        <v>245.39877300613497</v>
      </c>
      <c r="E389" s="304">
        <v>815</v>
      </c>
      <c r="F389" s="304">
        <v>808</v>
      </c>
      <c r="G389" s="304">
        <v>800</v>
      </c>
      <c r="H389" s="304">
        <v>792</v>
      </c>
      <c r="I389" s="304">
        <v>825.2</v>
      </c>
      <c r="J389" s="304">
        <v>808</v>
      </c>
      <c r="K389" s="269">
        <f t="shared" si="283"/>
        <v>7</v>
      </c>
      <c r="L389" s="269">
        <f t="shared" si="284"/>
        <v>1717.7914110429449</v>
      </c>
      <c r="M389" s="275" t="s">
        <v>701</v>
      </c>
    </row>
    <row r="390" spans="1:13" s="305" customFormat="1" ht="15" customHeight="1">
      <c r="A390" s="290">
        <v>44579</v>
      </c>
      <c r="B390" s="349" t="s">
        <v>812</v>
      </c>
      <c r="C390" s="304" t="s">
        <v>8</v>
      </c>
      <c r="D390" s="269">
        <f t="shared" si="282"/>
        <v>105.19671786240269</v>
      </c>
      <c r="E390" s="304">
        <v>1901.2</v>
      </c>
      <c r="F390" s="304">
        <v>1915</v>
      </c>
      <c r="G390" s="304">
        <v>1932</v>
      </c>
      <c r="H390" s="304">
        <v>1950</v>
      </c>
      <c r="I390" s="304">
        <v>1880</v>
      </c>
      <c r="J390" s="304">
        <v>1880</v>
      </c>
      <c r="K390" s="226">
        <f t="shared" ref="K390" si="285">J390-E390</f>
        <v>-21.200000000000045</v>
      </c>
      <c r="L390" s="226">
        <f t="shared" ref="L390" si="286">K390*D390</f>
        <v>-2230.170418682942</v>
      </c>
      <c r="M390" s="324" t="s">
        <v>709</v>
      </c>
    </row>
    <row r="391" spans="1:13" s="305" customFormat="1" ht="15" customHeight="1">
      <c r="A391" s="290">
        <v>44578</v>
      </c>
      <c r="B391" s="349" t="s">
        <v>1831</v>
      </c>
      <c r="C391" s="304" t="s">
        <v>8</v>
      </c>
      <c r="D391" s="269">
        <f t="shared" ref="D391:D393" si="287">200000/E391</f>
        <v>213.17416329140906</v>
      </c>
      <c r="E391" s="304">
        <v>938.2</v>
      </c>
      <c r="F391" s="304">
        <v>947</v>
      </c>
      <c r="G391" s="304">
        <v>957</v>
      </c>
      <c r="H391" s="304">
        <v>968</v>
      </c>
      <c r="I391" s="304">
        <v>925</v>
      </c>
      <c r="J391" s="304">
        <v>957</v>
      </c>
      <c r="K391" s="272">
        <f t="shared" ref="K391" si="288">J391-E391</f>
        <v>18.799999999999955</v>
      </c>
      <c r="L391" s="272">
        <f t="shared" ref="L391:L393" si="289">K391*D391</f>
        <v>4007.6742698784806</v>
      </c>
      <c r="M391" s="275" t="s">
        <v>701</v>
      </c>
    </row>
    <row r="392" spans="1:13" s="305" customFormat="1" ht="15" customHeight="1">
      <c r="A392" s="290">
        <v>44578</v>
      </c>
      <c r="B392" s="349" t="s">
        <v>1832</v>
      </c>
      <c r="C392" s="304" t="s">
        <v>6</v>
      </c>
      <c r="D392" s="269">
        <f t="shared" si="287"/>
        <v>196.07843137254903</v>
      </c>
      <c r="E392" s="304">
        <v>1020</v>
      </c>
      <c r="F392" s="304">
        <v>1010</v>
      </c>
      <c r="G392" s="304">
        <v>1000</v>
      </c>
      <c r="H392" s="304">
        <v>990</v>
      </c>
      <c r="I392" s="304">
        <v>1032</v>
      </c>
      <c r="J392" s="304">
        <v>1020</v>
      </c>
      <c r="K392" s="269">
        <f t="shared" ref="K392:K393" si="290">E392-J392</f>
        <v>0</v>
      </c>
      <c r="L392" s="269">
        <f t="shared" si="289"/>
        <v>0</v>
      </c>
      <c r="M392" s="275" t="s">
        <v>171</v>
      </c>
    </row>
    <row r="393" spans="1:13" s="305" customFormat="1" ht="15" customHeight="1">
      <c r="A393" s="290">
        <v>44578</v>
      </c>
      <c r="B393" s="349" t="s">
        <v>1833</v>
      </c>
      <c r="C393" s="304" t="s">
        <v>6</v>
      </c>
      <c r="D393" s="269">
        <f t="shared" si="287"/>
        <v>289.85507246376812</v>
      </c>
      <c r="E393" s="304">
        <v>690</v>
      </c>
      <c r="F393" s="304">
        <v>684</v>
      </c>
      <c r="G393" s="304">
        <v>678</v>
      </c>
      <c r="H393" s="304">
        <v>670</v>
      </c>
      <c r="I393" s="304">
        <v>698</v>
      </c>
      <c r="J393" s="304">
        <v>684</v>
      </c>
      <c r="K393" s="269">
        <f t="shared" si="290"/>
        <v>6</v>
      </c>
      <c r="L393" s="269">
        <f t="shared" si="289"/>
        <v>1739.1304347826087</v>
      </c>
      <c r="M393" s="275" t="s">
        <v>701</v>
      </c>
    </row>
    <row r="394" spans="1:13" s="305" customFormat="1" ht="15" customHeight="1">
      <c r="A394" s="290">
        <v>44575</v>
      </c>
      <c r="B394" s="349" t="s">
        <v>860</v>
      </c>
      <c r="C394" s="327" t="s">
        <v>8</v>
      </c>
      <c r="D394" s="269">
        <f t="shared" ref="D394:D397" si="291">200000/E394</f>
        <v>104.15581710238517</v>
      </c>
      <c r="E394" s="304">
        <v>1920.2</v>
      </c>
      <c r="F394" s="304">
        <v>1935</v>
      </c>
      <c r="G394" s="304">
        <v>1950</v>
      </c>
      <c r="H394" s="304">
        <v>1970</v>
      </c>
      <c r="I394" s="304">
        <v>1897</v>
      </c>
      <c r="J394" s="304">
        <v>1929.9</v>
      </c>
      <c r="K394" s="272">
        <f t="shared" ref="K394:K396" si="292">J394-E394</f>
        <v>9.7000000000000455</v>
      </c>
      <c r="L394" s="272">
        <f t="shared" ref="L394:L397" si="293">K394*D394</f>
        <v>1010.3114258931409</v>
      </c>
      <c r="M394" s="275" t="s">
        <v>701</v>
      </c>
    </row>
    <row r="395" spans="1:13" s="305" customFormat="1" ht="15" customHeight="1">
      <c r="A395" s="290">
        <v>44575</v>
      </c>
      <c r="B395" s="349" t="s">
        <v>1442</v>
      </c>
      <c r="C395" s="327" t="s">
        <v>8</v>
      </c>
      <c r="D395" s="269">
        <f t="shared" si="291"/>
        <v>780.48780487804879</v>
      </c>
      <c r="E395" s="304">
        <v>256.25</v>
      </c>
      <c r="F395" s="304">
        <v>258</v>
      </c>
      <c r="G395" s="304">
        <v>261</v>
      </c>
      <c r="H395" s="304">
        <v>264</v>
      </c>
      <c r="I395" s="304">
        <v>252.5</v>
      </c>
      <c r="J395" s="304">
        <v>258</v>
      </c>
      <c r="K395" s="272">
        <f t="shared" si="292"/>
        <v>1.75</v>
      </c>
      <c r="L395" s="272">
        <f t="shared" si="293"/>
        <v>1365.8536585365855</v>
      </c>
      <c r="M395" s="275" t="s">
        <v>701</v>
      </c>
    </row>
    <row r="396" spans="1:13" s="305" customFormat="1" ht="15" customHeight="1">
      <c r="A396" s="290">
        <v>44575</v>
      </c>
      <c r="B396" s="349" t="s">
        <v>500</v>
      </c>
      <c r="C396" s="327" t="s">
        <v>8</v>
      </c>
      <c r="D396" s="269">
        <f t="shared" si="291"/>
        <v>153.58623867301489</v>
      </c>
      <c r="E396" s="304">
        <v>1302.2</v>
      </c>
      <c r="F396" s="304">
        <v>1312</v>
      </c>
      <c r="G396" s="304">
        <v>1325</v>
      </c>
      <c r="H396" s="304">
        <v>1338</v>
      </c>
      <c r="I396" s="304">
        <v>1287</v>
      </c>
      <c r="J396" s="304">
        <v>1312</v>
      </c>
      <c r="K396" s="272">
        <f t="shared" si="292"/>
        <v>9.7999999999999545</v>
      </c>
      <c r="L396" s="272">
        <f t="shared" si="293"/>
        <v>1505.1451389955389</v>
      </c>
      <c r="M396" s="275" t="s">
        <v>701</v>
      </c>
    </row>
    <row r="397" spans="1:13" s="305" customFormat="1" ht="15" customHeight="1">
      <c r="A397" s="290">
        <v>44575</v>
      </c>
      <c r="B397" s="349" t="s">
        <v>828</v>
      </c>
      <c r="C397" s="327" t="s">
        <v>6</v>
      </c>
      <c r="D397" s="269">
        <f t="shared" si="291"/>
        <v>217.86492374727669</v>
      </c>
      <c r="E397" s="304">
        <v>918</v>
      </c>
      <c r="F397" s="304">
        <v>910</v>
      </c>
      <c r="G397" s="304">
        <v>902</v>
      </c>
      <c r="H397" s="304">
        <v>892</v>
      </c>
      <c r="I397" s="304">
        <v>930</v>
      </c>
      <c r="J397" s="304">
        <v>913.25</v>
      </c>
      <c r="K397" s="269">
        <f t="shared" ref="K397" si="294">E397-J397</f>
        <v>4.75</v>
      </c>
      <c r="L397" s="269">
        <f t="shared" si="293"/>
        <v>1034.8583877995643</v>
      </c>
      <c r="M397" s="275" t="s">
        <v>701</v>
      </c>
    </row>
    <row r="398" spans="1:13" s="305" customFormat="1" ht="15" customHeight="1">
      <c r="A398" s="290">
        <v>44574</v>
      </c>
      <c r="B398" s="349" t="s">
        <v>1390</v>
      </c>
      <c r="C398" s="327" t="s">
        <v>6</v>
      </c>
      <c r="D398" s="269">
        <f t="shared" ref="D398:D402" si="295">200000/E398</f>
        <v>215.7497303128371</v>
      </c>
      <c r="E398" s="304">
        <v>927</v>
      </c>
      <c r="F398" s="304">
        <v>920</v>
      </c>
      <c r="G398" s="304">
        <v>912</v>
      </c>
      <c r="H398" s="304">
        <v>903</v>
      </c>
      <c r="I398" s="304">
        <v>938</v>
      </c>
      <c r="J398" s="304">
        <v>927</v>
      </c>
      <c r="K398" s="269">
        <f t="shared" ref="K398:K400" si="296">E398-J398</f>
        <v>0</v>
      </c>
      <c r="L398" s="269">
        <f t="shared" ref="L398:L400" si="297">K398*D398</f>
        <v>0</v>
      </c>
      <c r="M398" s="275" t="s">
        <v>171</v>
      </c>
    </row>
    <row r="399" spans="1:13" s="305" customFormat="1" ht="15" customHeight="1">
      <c r="A399" s="290">
        <v>44574</v>
      </c>
      <c r="B399" s="349" t="s">
        <v>1079</v>
      </c>
      <c r="C399" s="327" t="s">
        <v>6</v>
      </c>
      <c r="D399" s="269">
        <f t="shared" si="295"/>
        <v>308.16640986132512</v>
      </c>
      <c r="E399" s="304">
        <v>649</v>
      </c>
      <c r="F399" s="304">
        <v>643</v>
      </c>
      <c r="G399" s="304">
        <v>637</v>
      </c>
      <c r="H399" s="304">
        <v>631</v>
      </c>
      <c r="I399" s="304">
        <v>656</v>
      </c>
      <c r="J399" s="304">
        <v>649</v>
      </c>
      <c r="K399" s="269">
        <f t="shared" si="296"/>
        <v>0</v>
      </c>
      <c r="L399" s="269">
        <f t="shared" si="297"/>
        <v>0</v>
      </c>
      <c r="M399" s="275" t="s">
        <v>171</v>
      </c>
    </row>
    <row r="400" spans="1:13" s="305" customFormat="1" ht="15" customHeight="1">
      <c r="A400" s="290">
        <v>44574</v>
      </c>
      <c r="B400" s="349" t="s">
        <v>1830</v>
      </c>
      <c r="C400" s="327" t="s">
        <v>6</v>
      </c>
      <c r="D400" s="269">
        <f t="shared" si="295"/>
        <v>149.81273408239701</v>
      </c>
      <c r="E400" s="304">
        <v>1335</v>
      </c>
      <c r="F400" s="304">
        <v>1325</v>
      </c>
      <c r="G400" s="304">
        <v>1315</v>
      </c>
      <c r="H400" s="304">
        <v>1302</v>
      </c>
      <c r="I400" s="304">
        <v>1348</v>
      </c>
      <c r="J400" s="304">
        <v>1325</v>
      </c>
      <c r="K400" s="269">
        <f t="shared" si="296"/>
        <v>10</v>
      </c>
      <c r="L400" s="269">
        <f t="shared" si="297"/>
        <v>1498.1273408239701</v>
      </c>
      <c r="M400" s="275" t="s">
        <v>701</v>
      </c>
    </row>
    <row r="401" spans="1:13" s="305" customFormat="1" ht="15" customHeight="1">
      <c r="A401" s="290">
        <v>44574</v>
      </c>
      <c r="B401" s="349" t="s">
        <v>1710</v>
      </c>
      <c r="C401" s="327" t="s">
        <v>8</v>
      </c>
      <c r="D401" s="269">
        <f t="shared" si="295"/>
        <v>166.63889351774702</v>
      </c>
      <c r="E401" s="304">
        <v>1200.2</v>
      </c>
      <c r="F401" s="304">
        <v>1210</v>
      </c>
      <c r="G401" s="304">
        <v>1220</v>
      </c>
      <c r="H401" s="304">
        <v>1232</v>
      </c>
      <c r="I401" s="304">
        <v>1187</v>
      </c>
      <c r="J401" s="304">
        <v>1220</v>
      </c>
      <c r="K401" s="272">
        <f t="shared" ref="K401:K402" si="298">J401-E401</f>
        <v>19.799999999999955</v>
      </c>
      <c r="L401" s="272">
        <f t="shared" ref="L401:L402" si="299">K401*D401</f>
        <v>3299.4500916513834</v>
      </c>
      <c r="M401" s="275" t="s">
        <v>701</v>
      </c>
    </row>
    <row r="402" spans="1:13" s="305" customFormat="1" ht="15" customHeight="1">
      <c r="A402" s="290">
        <v>44574</v>
      </c>
      <c r="B402" s="349" t="s">
        <v>500</v>
      </c>
      <c r="C402" s="327" t="s">
        <v>8</v>
      </c>
      <c r="D402" s="269">
        <f t="shared" si="295"/>
        <v>155.61780267662621</v>
      </c>
      <c r="E402" s="304">
        <v>1285.2</v>
      </c>
      <c r="F402" s="304">
        <v>1295</v>
      </c>
      <c r="G402" s="304">
        <v>1307</v>
      </c>
      <c r="H402" s="304">
        <v>1320</v>
      </c>
      <c r="I402" s="304">
        <v>1270</v>
      </c>
      <c r="J402" s="304">
        <v>1270</v>
      </c>
      <c r="K402" s="226">
        <f t="shared" si="298"/>
        <v>-15.200000000000045</v>
      </c>
      <c r="L402" s="226">
        <f t="shared" si="299"/>
        <v>-2365.3906006847255</v>
      </c>
      <c r="M402" s="324" t="s">
        <v>709</v>
      </c>
    </row>
    <row r="403" spans="1:13" s="305" customFormat="1" ht="15" customHeight="1">
      <c r="A403" s="290">
        <v>44573</v>
      </c>
      <c r="B403" s="349" t="s">
        <v>669</v>
      </c>
      <c r="C403" s="327" t="s">
        <v>8</v>
      </c>
      <c r="D403" s="269">
        <f t="shared" ref="D403:D407" si="300">200000/E403</f>
        <v>302.93850348379277</v>
      </c>
      <c r="E403" s="304">
        <v>660.2</v>
      </c>
      <c r="F403" s="304">
        <v>666</v>
      </c>
      <c r="G403" s="304">
        <v>672</v>
      </c>
      <c r="H403" s="304">
        <v>680</v>
      </c>
      <c r="I403" s="304">
        <v>653</v>
      </c>
      <c r="J403" s="304">
        <v>660.2</v>
      </c>
      <c r="K403" s="272">
        <f t="shared" ref="K403:K407" si="301">J403-E403</f>
        <v>0</v>
      </c>
      <c r="L403" s="272">
        <f t="shared" ref="L403:L407" si="302">K403*D403</f>
        <v>0</v>
      </c>
      <c r="M403" s="275" t="s">
        <v>171</v>
      </c>
    </row>
    <row r="404" spans="1:13" s="305" customFormat="1" ht="15" customHeight="1">
      <c r="A404" s="290">
        <v>44573</v>
      </c>
      <c r="B404" s="349" t="s">
        <v>1829</v>
      </c>
      <c r="C404" s="327" t="s">
        <v>8</v>
      </c>
      <c r="D404" s="269">
        <f t="shared" si="300"/>
        <v>79.961618423156892</v>
      </c>
      <c r="E404" s="304">
        <v>2501.1999999999998</v>
      </c>
      <c r="F404" s="304">
        <v>2515</v>
      </c>
      <c r="G404" s="304">
        <v>2535</v>
      </c>
      <c r="H404" s="304">
        <v>2560</v>
      </c>
      <c r="I404" s="304">
        <v>2477</v>
      </c>
      <c r="J404" s="304">
        <v>2515</v>
      </c>
      <c r="K404" s="272">
        <f>J404-E404</f>
        <v>13.800000000000182</v>
      </c>
      <c r="L404" s="272">
        <f>K404*D404</f>
        <v>1103.4703342395796</v>
      </c>
      <c r="M404" s="275" t="s">
        <v>701</v>
      </c>
    </row>
    <row r="405" spans="1:13" s="305" customFormat="1" ht="15" customHeight="1">
      <c r="A405" s="290">
        <v>44573</v>
      </c>
      <c r="B405" s="349" t="s">
        <v>911</v>
      </c>
      <c r="C405" s="327" t="s">
        <v>6</v>
      </c>
      <c r="D405" s="269">
        <f t="shared" si="300"/>
        <v>245.39877300613497</v>
      </c>
      <c r="E405" s="304">
        <v>815</v>
      </c>
      <c r="F405" s="304">
        <v>810</v>
      </c>
      <c r="G405" s="304">
        <v>804</v>
      </c>
      <c r="H405" s="304">
        <v>797</v>
      </c>
      <c r="I405" s="304">
        <v>822</v>
      </c>
      <c r="J405" s="304">
        <v>815</v>
      </c>
      <c r="K405" s="269">
        <f t="shared" ref="K405" si="303">E405-J405</f>
        <v>0</v>
      </c>
      <c r="L405" s="269">
        <f t="shared" si="302"/>
        <v>0</v>
      </c>
      <c r="M405" s="275" t="s">
        <v>171</v>
      </c>
    </row>
    <row r="406" spans="1:13" s="305" customFormat="1" ht="15" customHeight="1">
      <c r="A406" s="290">
        <v>44573</v>
      </c>
      <c r="B406" s="349" t="s">
        <v>1341</v>
      </c>
      <c r="C406" s="327" t="s">
        <v>8</v>
      </c>
      <c r="D406" s="269">
        <f t="shared" si="300"/>
        <v>214.54623471358076</v>
      </c>
      <c r="E406" s="304">
        <v>932.2</v>
      </c>
      <c r="F406" s="304">
        <v>940</v>
      </c>
      <c r="G406" s="304">
        <v>948</v>
      </c>
      <c r="H406" s="304">
        <v>958</v>
      </c>
      <c r="I406" s="304">
        <v>922</v>
      </c>
      <c r="J406" s="304">
        <v>940</v>
      </c>
      <c r="K406" s="272">
        <f t="shared" si="301"/>
        <v>7.7999999999999545</v>
      </c>
      <c r="L406" s="272">
        <f t="shared" si="302"/>
        <v>1673.4606307659201</v>
      </c>
      <c r="M406" s="275" t="s">
        <v>701</v>
      </c>
    </row>
    <row r="407" spans="1:13" s="305" customFormat="1" ht="15" customHeight="1">
      <c r="A407" s="290">
        <v>44573</v>
      </c>
      <c r="B407" s="349" t="s">
        <v>1827</v>
      </c>
      <c r="C407" s="304" t="s">
        <v>8</v>
      </c>
      <c r="D407" s="269">
        <f t="shared" si="300"/>
        <v>25.444645174423044</v>
      </c>
      <c r="E407" s="304">
        <v>7860.2</v>
      </c>
      <c r="F407" s="304">
        <v>7900</v>
      </c>
      <c r="G407" s="304">
        <v>7950</v>
      </c>
      <c r="H407" s="304">
        <v>8020</v>
      </c>
      <c r="I407" s="304">
        <v>7800</v>
      </c>
      <c r="J407" s="304">
        <v>7800</v>
      </c>
      <c r="K407" s="272">
        <f t="shared" si="301"/>
        <v>-60.199999999999818</v>
      </c>
      <c r="L407" s="272">
        <f t="shared" si="302"/>
        <v>-1531.7676395002627</v>
      </c>
      <c r="M407" s="275" t="s">
        <v>701</v>
      </c>
    </row>
    <row r="408" spans="1:13" s="305" customFormat="1" ht="15" customHeight="1">
      <c r="A408" s="290">
        <v>44572</v>
      </c>
      <c r="B408" s="327" t="s">
        <v>75</v>
      </c>
      <c r="C408" s="327" t="s">
        <v>8</v>
      </c>
      <c r="D408" s="269">
        <f t="shared" ref="D408:D415" si="304">200000/E408</f>
        <v>111.85682326621924</v>
      </c>
      <c r="E408" s="304">
        <v>1788</v>
      </c>
      <c r="F408" s="304">
        <v>1796</v>
      </c>
      <c r="G408" s="304">
        <v>1804</v>
      </c>
      <c r="H408" s="304">
        <v>1814</v>
      </c>
      <c r="I408" s="304">
        <v>1776</v>
      </c>
      <c r="J408" s="325">
        <v>1814</v>
      </c>
      <c r="K408" s="272">
        <f t="shared" ref="K408:K415" si="305">J408-E408</f>
        <v>26</v>
      </c>
      <c r="L408" s="272">
        <f t="shared" ref="L408:L415" si="306">K408*D408</f>
        <v>2908.2774049217001</v>
      </c>
      <c r="M408" s="275" t="s">
        <v>701</v>
      </c>
    </row>
    <row r="409" spans="1:13" s="305" customFormat="1" ht="15" customHeight="1">
      <c r="A409" s="290">
        <v>44572</v>
      </c>
      <c r="B409" s="327" t="s">
        <v>1826</v>
      </c>
      <c r="C409" s="327" t="s">
        <v>8</v>
      </c>
      <c r="D409" s="269">
        <f t="shared" si="304"/>
        <v>149.25373134328359</v>
      </c>
      <c r="E409" s="304">
        <v>1340</v>
      </c>
      <c r="F409" s="304">
        <v>1348</v>
      </c>
      <c r="G409" s="304">
        <v>1356</v>
      </c>
      <c r="H409" s="304">
        <v>1366</v>
      </c>
      <c r="I409" s="304">
        <v>1325</v>
      </c>
      <c r="J409" s="325">
        <v>1348</v>
      </c>
      <c r="K409" s="272">
        <f t="shared" si="305"/>
        <v>8</v>
      </c>
      <c r="L409" s="272">
        <f t="shared" si="306"/>
        <v>1194.0298507462687</v>
      </c>
      <c r="M409" s="275" t="s">
        <v>701</v>
      </c>
    </row>
    <row r="410" spans="1:13" s="305" customFormat="1" ht="15" customHeight="1">
      <c r="A410" s="290">
        <v>44572</v>
      </c>
      <c r="B410" s="327" t="s">
        <v>1080</v>
      </c>
      <c r="C410" s="327" t="s">
        <v>8</v>
      </c>
      <c r="D410" s="269">
        <f t="shared" si="304"/>
        <v>431.96544276457882</v>
      </c>
      <c r="E410" s="304">
        <v>463</v>
      </c>
      <c r="F410" s="304">
        <v>466</v>
      </c>
      <c r="G410" s="304">
        <v>469</v>
      </c>
      <c r="H410" s="304">
        <v>474</v>
      </c>
      <c r="I410" s="304">
        <v>458</v>
      </c>
      <c r="J410" s="325">
        <v>463</v>
      </c>
      <c r="K410" s="272">
        <f t="shared" si="305"/>
        <v>0</v>
      </c>
      <c r="L410" s="272">
        <f t="shared" si="306"/>
        <v>0</v>
      </c>
      <c r="M410" s="275" t="s">
        <v>171</v>
      </c>
    </row>
    <row r="411" spans="1:13" s="305" customFormat="1" ht="15" customHeight="1">
      <c r="A411" s="290">
        <v>44572</v>
      </c>
      <c r="B411" s="327" t="s">
        <v>147</v>
      </c>
      <c r="C411" s="327" t="s">
        <v>8</v>
      </c>
      <c r="D411" s="269">
        <f t="shared" si="304"/>
        <v>206.18556701030928</v>
      </c>
      <c r="E411" s="304">
        <v>970</v>
      </c>
      <c r="F411" s="304">
        <v>975</v>
      </c>
      <c r="G411" s="304">
        <v>980</v>
      </c>
      <c r="H411" s="304">
        <v>987</v>
      </c>
      <c r="I411" s="304">
        <v>960</v>
      </c>
      <c r="J411" s="325">
        <v>987</v>
      </c>
      <c r="K411" s="272">
        <f t="shared" si="305"/>
        <v>17</v>
      </c>
      <c r="L411" s="272">
        <f t="shared" si="306"/>
        <v>3505.1546391752577</v>
      </c>
      <c r="M411" s="275" t="s">
        <v>701</v>
      </c>
    </row>
    <row r="412" spans="1:13" s="305" customFormat="1" ht="15" customHeight="1">
      <c r="A412" s="290">
        <v>44572</v>
      </c>
      <c r="B412" s="327" t="s">
        <v>147</v>
      </c>
      <c r="C412" s="327" t="s">
        <v>8</v>
      </c>
      <c r="D412" s="269">
        <f t="shared" si="304"/>
        <v>210.08403361344537</v>
      </c>
      <c r="E412" s="304">
        <v>952</v>
      </c>
      <c r="F412" s="304">
        <v>958</v>
      </c>
      <c r="G412" s="304">
        <v>964</v>
      </c>
      <c r="H412" s="304">
        <v>972</v>
      </c>
      <c r="I412" s="304">
        <v>942</v>
      </c>
      <c r="J412" s="325">
        <v>972</v>
      </c>
      <c r="K412" s="272">
        <f t="shared" si="305"/>
        <v>20</v>
      </c>
      <c r="L412" s="272">
        <f t="shared" si="306"/>
        <v>4201.6806722689071</v>
      </c>
      <c r="M412" s="275" t="s">
        <v>701</v>
      </c>
    </row>
    <row r="413" spans="1:13" s="305" customFormat="1" ht="15" customHeight="1">
      <c r="A413" s="290">
        <v>44572</v>
      </c>
      <c r="B413" s="327" t="s">
        <v>1746</v>
      </c>
      <c r="C413" s="327" t="s">
        <v>8</v>
      </c>
      <c r="D413" s="269">
        <f t="shared" si="304"/>
        <v>157.48031496062993</v>
      </c>
      <c r="E413" s="304">
        <v>1270</v>
      </c>
      <c r="F413" s="304">
        <v>1278</v>
      </c>
      <c r="G413" s="304">
        <v>1286</v>
      </c>
      <c r="H413" s="304">
        <v>1296</v>
      </c>
      <c r="I413" s="304">
        <v>1255</v>
      </c>
      <c r="J413" s="325">
        <v>1296</v>
      </c>
      <c r="K413" s="272">
        <f t="shared" si="305"/>
        <v>26</v>
      </c>
      <c r="L413" s="272">
        <f t="shared" si="306"/>
        <v>4094.4881889763783</v>
      </c>
      <c r="M413" s="275" t="s">
        <v>701</v>
      </c>
    </row>
    <row r="414" spans="1:13" s="305" customFormat="1" ht="15" customHeight="1">
      <c r="A414" s="290">
        <v>44572</v>
      </c>
      <c r="B414" s="327" t="s">
        <v>602</v>
      </c>
      <c r="C414" s="327" t="s">
        <v>8</v>
      </c>
      <c r="D414" s="269">
        <f t="shared" si="304"/>
        <v>95.238095238095241</v>
      </c>
      <c r="E414" s="304">
        <v>2100</v>
      </c>
      <c r="F414" s="304">
        <v>2115</v>
      </c>
      <c r="G414" s="304">
        <v>2130</v>
      </c>
      <c r="H414" s="304">
        <v>2150</v>
      </c>
      <c r="I414" s="304">
        <v>2075</v>
      </c>
      <c r="J414" s="325">
        <v>2115</v>
      </c>
      <c r="K414" s="272">
        <f t="shared" si="305"/>
        <v>15</v>
      </c>
      <c r="L414" s="272">
        <f t="shared" si="306"/>
        <v>1428.5714285714287</v>
      </c>
      <c r="M414" s="275" t="s">
        <v>701</v>
      </c>
    </row>
    <row r="415" spans="1:13" s="305" customFormat="1" ht="15" customHeight="1">
      <c r="A415" s="290">
        <v>44572</v>
      </c>
      <c r="B415" s="327" t="s">
        <v>665</v>
      </c>
      <c r="C415" s="327" t="s">
        <v>8</v>
      </c>
      <c r="D415" s="269">
        <f t="shared" si="304"/>
        <v>85.470085470085465</v>
      </c>
      <c r="E415" s="304">
        <v>2340</v>
      </c>
      <c r="F415" s="304">
        <v>2355</v>
      </c>
      <c r="G415" s="304">
        <v>2370</v>
      </c>
      <c r="H415" s="304">
        <v>2390</v>
      </c>
      <c r="I415" s="304">
        <v>2315</v>
      </c>
      <c r="J415" s="325">
        <v>2340</v>
      </c>
      <c r="K415" s="272">
        <f t="shared" si="305"/>
        <v>0</v>
      </c>
      <c r="L415" s="272">
        <f t="shared" si="306"/>
        <v>0</v>
      </c>
      <c r="M415" s="275" t="s">
        <v>171</v>
      </c>
    </row>
    <row r="416" spans="1:13" s="305" customFormat="1" ht="15" customHeight="1">
      <c r="A416" s="290">
        <v>44571</v>
      </c>
      <c r="B416" s="305" t="s">
        <v>1825</v>
      </c>
      <c r="C416" s="327" t="s">
        <v>8</v>
      </c>
      <c r="D416" s="269">
        <f t="shared" ref="D416:D418" si="307">200000/E416</f>
        <v>793.02141157811263</v>
      </c>
      <c r="E416" s="304">
        <v>252.2</v>
      </c>
      <c r="F416" s="304">
        <v>255</v>
      </c>
      <c r="G416" s="304">
        <v>258</v>
      </c>
      <c r="H416" s="304">
        <v>262</v>
      </c>
      <c r="I416" s="304">
        <v>247</v>
      </c>
      <c r="J416" s="304">
        <v>258</v>
      </c>
      <c r="K416" s="272">
        <f t="shared" ref="K416:K417" si="308">J416-E416</f>
        <v>5.8000000000000114</v>
      </c>
      <c r="L416" s="272">
        <f t="shared" ref="L416:L417" si="309">K416*D416</f>
        <v>4599.5241871530625</v>
      </c>
      <c r="M416" s="275" t="s">
        <v>701</v>
      </c>
    </row>
    <row r="417" spans="1:13" s="305" customFormat="1" ht="15" customHeight="1">
      <c r="A417" s="290">
        <v>44571</v>
      </c>
      <c r="B417" s="349" t="s">
        <v>932</v>
      </c>
      <c r="C417" s="327" t="s">
        <v>8</v>
      </c>
      <c r="D417" s="269">
        <f t="shared" si="307"/>
        <v>1426.5335235378031</v>
      </c>
      <c r="E417" s="304">
        <v>140.19999999999999</v>
      </c>
      <c r="F417" s="304">
        <v>142</v>
      </c>
      <c r="G417" s="304">
        <v>145</v>
      </c>
      <c r="H417" s="304">
        <v>148</v>
      </c>
      <c r="I417" s="304">
        <v>138</v>
      </c>
      <c r="J417" s="304">
        <v>142</v>
      </c>
      <c r="K417" s="272">
        <f t="shared" si="308"/>
        <v>1.8000000000000114</v>
      </c>
      <c r="L417" s="272">
        <f t="shared" si="309"/>
        <v>2567.7603423680621</v>
      </c>
      <c r="M417" s="275" t="s">
        <v>701</v>
      </c>
    </row>
    <row r="418" spans="1:13" s="305" customFormat="1" ht="15" customHeight="1">
      <c r="A418" s="290">
        <v>44571</v>
      </c>
      <c r="B418" s="349" t="s">
        <v>911</v>
      </c>
      <c r="C418" s="327" t="s">
        <v>8</v>
      </c>
      <c r="D418" s="269">
        <f t="shared" si="307"/>
        <v>246.24476729869488</v>
      </c>
      <c r="E418" s="304">
        <v>812.2</v>
      </c>
      <c r="F418" s="304">
        <v>820</v>
      </c>
      <c r="G418" s="304">
        <v>828</v>
      </c>
      <c r="H418" s="304">
        <v>837</v>
      </c>
      <c r="I418" s="304">
        <v>800</v>
      </c>
      <c r="J418" s="304">
        <v>818.9</v>
      </c>
      <c r="K418" s="272">
        <f t="shared" ref="K418" si="310">J418-E418</f>
        <v>6.6999999999999318</v>
      </c>
      <c r="L418" s="272">
        <f t="shared" ref="L418" si="311">K418*D418</f>
        <v>1649.8399409012388</v>
      </c>
      <c r="M418" s="275" t="s">
        <v>701</v>
      </c>
    </row>
    <row r="419" spans="1:13" s="305" customFormat="1" ht="15" customHeight="1">
      <c r="A419" s="290">
        <v>44568</v>
      </c>
      <c r="B419" s="349" t="s">
        <v>1664</v>
      </c>
      <c r="C419" s="327" t="s">
        <v>8</v>
      </c>
      <c r="D419" s="269">
        <f t="shared" ref="D419:D423" si="312">200000/E419</f>
        <v>158.45349389954049</v>
      </c>
      <c r="E419" s="304">
        <v>1262.2</v>
      </c>
      <c r="F419" s="304">
        <v>1272</v>
      </c>
      <c r="G419" s="304">
        <v>1283</v>
      </c>
      <c r="H419" s="304">
        <v>1295</v>
      </c>
      <c r="I419" s="304">
        <v>1247</v>
      </c>
      <c r="J419" s="304">
        <v>1283</v>
      </c>
      <c r="K419" s="272">
        <f t="shared" ref="K419:K423" si="313">J419-E419</f>
        <v>20.799999999999955</v>
      </c>
      <c r="L419" s="272">
        <f t="shared" ref="L419:L423" si="314">K419*D419</f>
        <v>3295.8326731104348</v>
      </c>
      <c r="M419" s="275" t="s">
        <v>701</v>
      </c>
    </row>
    <row r="420" spans="1:13" s="305" customFormat="1" ht="15" customHeight="1">
      <c r="A420" s="290">
        <v>44568</v>
      </c>
      <c r="B420" s="349" t="s">
        <v>1821</v>
      </c>
      <c r="C420" s="327" t="s">
        <v>6</v>
      </c>
      <c r="D420" s="269">
        <f t="shared" si="312"/>
        <v>161.29032258064515</v>
      </c>
      <c r="E420" s="304">
        <v>1240</v>
      </c>
      <c r="F420" s="304">
        <v>1230</v>
      </c>
      <c r="G420" s="304">
        <v>1220</v>
      </c>
      <c r="H420" s="304">
        <v>1208</v>
      </c>
      <c r="I420" s="304">
        <v>1255</v>
      </c>
      <c r="J420" s="304">
        <v>1230</v>
      </c>
      <c r="K420" s="269">
        <f t="shared" ref="K420" si="315">E420-J420</f>
        <v>10</v>
      </c>
      <c r="L420" s="269">
        <f t="shared" si="314"/>
        <v>1612.9032258064515</v>
      </c>
      <c r="M420" s="275" t="s">
        <v>701</v>
      </c>
    </row>
    <row r="421" spans="1:13" s="305" customFormat="1" ht="15" customHeight="1">
      <c r="A421" s="290">
        <v>44568</v>
      </c>
      <c r="B421" s="349" t="s">
        <v>1822</v>
      </c>
      <c r="C421" s="327" t="s">
        <v>8</v>
      </c>
      <c r="D421" s="269">
        <f t="shared" si="312"/>
        <v>79.045134771954793</v>
      </c>
      <c r="E421" s="304">
        <v>2530.1999999999998</v>
      </c>
      <c r="F421" s="304">
        <v>2550</v>
      </c>
      <c r="G421" s="304">
        <v>2570</v>
      </c>
      <c r="H421" s="304">
        <v>2590</v>
      </c>
      <c r="I421" s="304">
        <v>2507</v>
      </c>
      <c r="J421" s="304">
        <v>2507</v>
      </c>
      <c r="K421" s="226">
        <f t="shared" si="313"/>
        <v>-23.199999999999818</v>
      </c>
      <c r="L421" s="226">
        <f t="shared" si="314"/>
        <v>-1833.8471267093369</v>
      </c>
      <c r="M421" s="324" t="s">
        <v>709</v>
      </c>
    </row>
    <row r="422" spans="1:13" s="305" customFormat="1" ht="15" customHeight="1">
      <c r="A422" s="290">
        <v>44568</v>
      </c>
      <c r="B422" s="349" t="s">
        <v>1823</v>
      </c>
      <c r="C422" s="327" t="s">
        <v>8</v>
      </c>
      <c r="D422" s="269">
        <f t="shared" si="312"/>
        <v>296.20853080568719</v>
      </c>
      <c r="E422" s="304">
        <v>675.2</v>
      </c>
      <c r="F422" s="304">
        <v>680</v>
      </c>
      <c r="G422" s="304">
        <v>686</v>
      </c>
      <c r="H422" s="304">
        <v>693</v>
      </c>
      <c r="I422" s="304">
        <v>667</v>
      </c>
      <c r="J422" s="304">
        <v>693</v>
      </c>
      <c r="K422" s="272">
        <f t="shared" si="313"/>
        <v>17.799999999999955</v>
      </c>
      <c r="L422" s="272">
        <f t="shared" si="314"/>
        <v>5272.5118483412189</v>
      </c>
      <c r="M422" s="275" t="s">
        <v>701</v>
      </c>
    </row>
    <row r="423" spans="1:13" s="305" customFormat="1" ht="15" customHeight="1">
      <c r="A423" s="290">
        <v>44568</v>
      </c>
      <c r="B423" s="349" t="s">
        <v>1824</v>
      </c>
      <c r="C423" s="327" t="s">
        <v>8</v>
      </c>
      <c r="D423" s="269">
        <f t="shared" si="312"/>
        <v>347.7051460361613</v>
      </c>
      <c r="E423" s="304">
        <v>575.20000000000005</v>
      </c>
      <c r="F423" s="304">
        <v>580</v>
      </c>
      <c r="G423" s="304">
        <v>586</v>
      </c>
      <c r="H423" s="304">
        <v>592</v>
      </c>
      <c r="I423" s="304">
        <v>568</v>
      </c>
      <c r="J423" s="304">
        <v>580</v>
      </c>
      <c r="K423" s="272">
        <f t="shared" si="313"/>
        <v>4.7999999999999545</v>
      </c>
      <c r="L423" s="272">
        <f t="shared" si="314"/>
        <v>1668.9847009735583</v>
      </c>
      <c r="M423" s="275" t="s">
        <v>701</v>
      </c>
    </row>
    <row r="424" spans="1:13" s="305" customFormat="1" ht="15" customHeight="1">
      <c r="A424" s="290">
        <v>44567</v>
      </c>
      <c r="B424" s="349" t="s">
        <v>1818</v>
      </c>
      <c r="C424" s="327" t="s">
        <v>8</v>
      </c>
      <c r="D424" s="269">
        <f t="shared" ref="D424:D429" si="316">200000/E424</f>
        <v>444.24700133274104</v>
      </c>
      <c r="E424" s="304">
        <v>450.2</v>
      </c>
      <c r="F424" s="304">
        <v>454</v>
      </c>
      <c r="G424" s="304">
        <v>458</v>
      </c>
      <c r="H424" s="304">
        <v>464</v>
      </c>
      <c r="I424" s="304">
        <v>444</v>
      </c>
      <c r="J424" s="304">
        <v>458</v>
      </c>
      <c r="K424" s="272">
        <f t="shared" ref="K424:K425" si="317">J424-E424</f>
        <v>7.8000000000000114</v>
      </c>
      <c r="L424" s="272">
        <f t="shared" ref="L424:L429" si="318">K424*D424</f>
        <v>3465.1266103953853</v>
      </c>
      <c r="M424" s="275" t="s">
        <v>701</v>
      </c>
    </row>
    <row r="425" spans="1:13" s="305" customFormat="1" ht="15" customHeight="1">
      <c r="A425" s="290">
        <v>44567</v>
      </c>
      <c r="B425" s="349" t="s">
        <v>1819</v>
      </c>
      <c r="C425" s="327" t="s">
        <v>8</v>
      </c>
      <c r="D425" s="269">
        <f t="shared" si="316"/>
        <v>357.01535166012138</v>
      </c>
      <c r="E425" s="304">
        <v>560.20000000000005</v>
      </c>
      <c r="F425" s="304">
        <v>564</v>
      </c>
      <c r="G425" s="304">
        <v>570</v>
      </c>
      <c r="H425" s="304">
        <v>576</v>
      </c>
      <c r="I425" s="304">
        <v>554</v>
      </c>
      <c r="J425" s="304">
        <v>564</v>
      </c>
      <c r="K425" s="272">
        <f t="shared" si="317"/>
        <v>3.7999999999999545</v>
      </c>
      <c r="L425" s="272">
        <f t="shared" si="318"/>
        <v>1356.6583363084451</v>
      </c>
      <c r="M425" s="275" t="s">
        <v>701</v>
      </c>
    </row>
    <row r="426" spans="1:13" s="305" customFormat="1" ht="15" customHeight="1">
      <c r="A426" s="290">
        <v>44567</v>
      </c>
      <c r="B426" s="349" t="s">
        <v>1476</v>
      </c>
      <c r="C426" s="304" t="s">
        <v>6</v>
      </c>
      <c r="D426" s="269">
        <f t="shared" si="316"/>
        <v>117.78563015312132</v>
      </c>
      <c r="E426" s="304">
        <v>1698</v>
      </c>
      <c r="F426" s="304">
        <v>1682</v>
      </c>
      <c r="G426" s="304">
        <v>1665</v>
      </c>
      <c r="H426" s="304">
        <v>1648</v>
      </c>
      <c r="I426" s="304">
        <v>1722</v>
      </c>
      <c r="J426" s="304">
        <v>1698</v>
      </c>
      <c r="K426" s="269">
        <f t="shared" ref="K426:K427" si="319">E426-J426</f>
        <v>0</v>
      </c>
      <c r="L426" s="269">
        <f t="shared" si="318"/>
        <v>0</v>
      </c>
      <c r="M426" s="275" t="s">
        <v>171</v>
      </c>
    </row>
    <row r="427" spans="1:13" s="305" customFormat="1" ht="15" customHeight="1">
      <c r="A427" s="290">
        <v>44567</v>
      </c>
      <c r="B427" s="349" t="s">
        <v>1543</v>
      </c>
      <c r="C427" s="304" t="s">
        <v>6</v>
      </c>
      <c r="D427" s="269">
        <f t="shared" si="316"/>
        <v>278.55153203342616</v>
      </c>
      <c r="E427" s="304">
        <v>718</v>
      </c>
      <c r="F427" s="304">
        <v>711</v>
      </c>
      <c r="G427" s="304">
        <v>704</v>
      </c>
      <c r="H427" s="304">
        <v>694</v>
      </c>
      <c r="I427" s="304">
        <v>728</v>
      </c>
      <c r="J427" s="304">
        <v>718</v>
      </c>
      <c r="K427" s="269">
        <f t="shared" si="319"/>
        <v>0</v>
      </c>
      <c r="L427" s="269">
        <f t="shared" si="318"/>
        <v>0</v>
      </c>
      <c r="M427" s="275" t="s">
        <v>171</v>
      </c>
    </row>
    <row r="428" spans="1:13" s="305" customFormat="1" ht="15" customHeight="1">
      <c r="A428" s="290">
        <v>44567</v>
      </c>
      <c r="B428" s="349" t="s">
        <v>919</v>
      </c>
      <c r="C428" s="327" t="s">
        <v>8</v>
      </c>
      <c r="D428" s="269">
        <f t="shared" si="316"/>
        <v>169.31933626820182</v>
      </c>
      <c r="E428" s="304">
        <v>1181.2</v>
      </c>
      <c r="F428" s="304">
        <v>1190</v>
      </c>
      <c r="G428" s="304">
        <v>1200</v>
      </c>
      <c r="H428" s="304">
        <v>1212</v>
      </c>
      <c r="I428" s="304">
        <v>1168</v>
      </c>
      <c r="J428" s="304">
        <v>1168</v>
      </c>
      <c r="K428" s="226">
        <f t="shared" ref="K428" si="320">J428-E428</f>
        <v>-13.200000000000045</v>
      </c>
      <c r="L428" s="226">
        <f t="shared" si="318"/>
        <v>-2235.0152387402718</v>
      </c>
      <c r="M428" s="324" t="s">
        <v>709</v>
      </c>
    </row>
    <row r="429" spans="1:13" s="305" customFormat="1" ht="15" customHeight="1">
      <c r="A429" s="290">
        <v>44567</v>
      </c>
      <c r="B429" s="349" t="s">
        <v>1820</v>
      </c>
      <c r="C429" s="304" t="s">
        <v>6</v>
      </c>
      <c r="D429" s="269">
        <f t="shared" si="316"/>
        <v>224.71910112359549</v>
      </c>
      <c r="E429" s="304">
        <v>890</v>
      </c>
      <c r="F429" s="304">
        <v>883</v>
      </c>
      <c r="G429" s="304">
        <v>874</v>
      </c>
      <c r="H429" s="304">
        <v>863</v>
      </c>
      <c r="I429" s="304">
        <v>902</v>
      </c>
      <c r="J429" s="304">
        <v>885.1</v>
      </c>
      <c r="K429" s="269">
        <f t="shared" ref="K429" si="321">E429-J429</f>
        <v>4.8999999999999773</v>
      </c>
      <c r="L429" s="269">
        <f t="shared" si="318"/>
        <v>1101.1235955056129</v>
      </c>
      <c r="M429" s="275" t="s">
        <v>701</v>
      </c>
    </row>
    <row r="430" spans="1:13" s="305" customFormat="1" ht="15" customHeight="1">
      <c r="A430" s="290">
        <v>44566</v>
      </c>
      <c r="B430" s="349" t="s">
        <v>1814</v>
      </c>
      <c r="C430" s="304" t="s">
        <v>8</v>
      </c>
      <c r="D430" s="269">
        <f t="shared" ref="D430:D434" si="322">200000/E430</f>
        <v>391.23630672926447</v>
      </c>
      <c r="E430" s="304">
        <v>511.2</v>
      </c>
      <c r="F430" s="304">
        <v>516</v>
      </c>
      <c r="G430" s="304">
        <v>522</v>
      </c>
      <c r="H430" s="304">
        <v>528</v>
      </c>
      <c r="I430" s="304">
        <v>504</v>
      </c>
      <c r="J430" s="304">
        <v>504</v>
      </c>
      <c r="K430" s="226">
        <f t="shared" ref="K430" si="323">J430-E430</f>
        <v>-7.1999999999999886</v>
      </c>
      <c r="L430" s="226">
        <f t="shared" ref="L430" si="324">K430*D430</f>
        <v>-2816.9014084506998</v>
      </c>
      <c r="M430" s="324" t="s">
        <v>709</v>
      </c>
    </row>
    <row r="431" spans="1:13" s="305" customFormat="1" ht="15" customHeight="1">
      <c r="A431" s="290">
        <v>44566</v>
      </c>
      <c r="B431" s="349" t="s">
        <v>1817</v>
      </c>
      <c r="C431" s="304" t="s">
        <v>8</v>
      </c>
      <c r="D431" s="269">
        <f t="shared" si="322"/>
        <v>289.77108084613155</v>
      </c>
      <c r="E431" s="304">
        <v>690.2</v>
      </c>
      <c r="F431" s="304">
        <v>695</v>
      </c>
      <c r="G431" s="304">
        <v>701</v>
      </c>
      <c r="H431" s="304">
        <v>708</v>
      </c>
      <c r="I431" s="304">
        <v>683</v>
      </c>
      <c r="J431" s="304">
        <v>695</v>
      </c>
      <c r="K431" s="272">
        <f t="shared" ref="K431:K433" si="325">J431-E431</f>
        <v>4.7999999999999545</v>
      </c>
      <c r="L431" s="272">
        <f t="shared" ref="L431:L433" si="326">K431*D431</f>
        <v>1390.9011880614182</v>
      </c>
      <c r="M431" s="275" t="s">
        <v>701</v>
      </c>
    </row>
    <row r="432" spans="1:13" s="305" customFormat="1" ht="15" customHeight="1">
      <c r="A432" s="290">
        <v>44566</v>
      </c>
      <c r="B432" s="349" t="s">
        <v>1815</v>
      </c>
      <c r="C432" s="304" t="s">
        <v>8</v>
      </c>
      <c r="D432" s="269">
        <f t="shared" si="322"/>
        <v>276.93159789531984</v>
      </c>
      <c r="E432" s="304">
        <v>722.2</v>
      </c>
      <c r="F432" s="304">
        <v>728</v>
      </c>
      <c r="G432" s="304">
        <v>735</v>
      </c>
      <c r="H432" s="304">
        <v>742</v>
      </c>
      <c r="I432" s="304">
        <v>715</v>
      </c>
      <c r="J432" s="304">
        <v>728</v>
      </c>
      <c r="K432" s="272">
        <f t="shared" si="325"/>
        <v>5.7999999999999545</v>
      </c>
      <c r="L432" s="272">
        <f t="shared" si="326"/>
        <v>1606.2032677928426</v>
      </c>
      <c r="M432" s="275" t="s">
        <v>701</v>
      </c>
    </row>
    <row r="433" spans="1:13" s="305" customFormat="1" ht="15" customHeight="1">
      <c r="A433" s="290">
        <v>44566</v>
      </c>
      <c r="B433" s="349" t="s">
        <v>1816</v>
      </c>
      <c r="C433" s="304" t="s">
        <v>8</v>
      </c>
      <c r="D433" s="269">
        <f t="shared" si="322"/>
        <v>56.976810438151674</v>
      </c>
      <c r="E433" s="304">
        <v>3510.2</v>
      </c>
      <c r="F433" s="304">
        <v>3540</v>
      </c>
      <c r="G433" s="304">
        <v>3580</v>
      </c>
      <c r="H433" s="304">
        <v>3620</v>
      </c>
      <c r="I433" s="304">
        <v>3467</v>
      </c>
      <c r="J433" s="304">
        <v>3540</v>
      </c>
      <c r="K433" s="272">
        <f t="shared" si="325"/>
        <v>29.800000000000182</v>
      </c>
      <c r="L433" s="272">
        <f t="shared" si="326"/>
        <v>1697.9089510569302</v>
      </c>
      <c r="M433" s="275" t="s">
        <v>701</v>
      </c>
    </row>
    <row r="434" spans="1:13" s="305" customFormat="1" ht="15" customHeight="1">
      <c r="A434" s="290">
        <v>44566</v>
      </c>
      <c r="B434" s="305" t="s">
        <v>605</v>
      </c>
      <c r="C434" s="304" t="s">
        <v>6</v>
      </c>
      <c r="D434" s="269">
        <f t="shared" si="322"/>
        <v>626.95924764890287</v>
      </c>
      <c r="E434" s="304">
        <v>319</v>
      </c>
      <c r="F434" s="304">
        <v>316</v>
      </c>
      <c r="G434" s="304">
        <v>313</v>
      </c>
      <c r="H434" s="304">
        <v>300</v>
      </c>
      <c r="I434" s="304">
        <v>323</v>
      </c>
      <c r="J434" s="304">
        <v>319</v>
      </c>
      <c r="K434" s="269">
        <f t="shared" ref="K434" si="327">E434-J434</f>
        <v>0</v>
      </c>
      <c r="L434" s="269">
        <f t="shared" ref="L434" si="328">K434*D434</f>
        <v>0</v>
      </c>
      <c r="M434" s="275" t="s">
        <v>171</v>
      </c>
    </row>
    <row r="435" spans="1:13" s="305" customFormat="1" ht="15" customHeight="1">
      <c r="A435" s="290">
        <v>44565</v>
      </c>
      <c r="B435" s="349" t="s">
        <v>1775</v>
      </c>
      <c r="C435" s="304" t="s">
        <v>6</v>
      </c>
      <c r="D435" s="269">
        <f t="shared" ref="D435:D436" si="329">200000/E435</f>
        <v>58.479532163742689</v>
      </c>
      <c r="E435" s="304">
        <v>3420</v>
      </c>
      <c r="F435" s="304">
        <v>3400</v>
      </c>
      <c r="G435" s="304">
        <v>3370</v>
      </c>
      <c r="H435" s="304">
        <v>3335</v>
      </c>
      <c r="I435" s="304">
        <v>3452</v>
      </c>
      <c r="J435" s="304">
        <v>3400</v>
      </c>
      <c r="K435" s="269">
        <f t="shared" ref="K435" si="330">E435-J435</f>
        <v>20</v>
      </c>
      <c r="L435" s="269">
        <f t="shared" ref="L435" si="331">K435*D435</f>
        <v>1169.5906432748538</v>
      </c>
      <c r="M435" s="275" t="s">
        <v>701</v>
      </c>
    </row>
    <row r="436" spans="1:13" s="305" customFormat="1" ht="15" customHeight="1">
      <c r="A436" s="290">
        <v>44565</v>
      </c>
      <c r="B436" s="349" t="s">
        <v>1397</v>
      </c>
      <c r="C436" s="304" t="s">
        <v>8</v>
      </c>
      <c r="D436" s="269">
        <f t="shared" si="329"/>
        <v>172.68174753928508</v>
      </c>
      <c r="E436" s="304">
        <v>1158.2</v>
      </c>
      <c r="F436" s="304">
        <v>1168</v>
      </c>
      <c r="G436" s="304">
        <v>1178</v>
      </c>
      <c r="H436" s="304">
        <v>1190</v>
      </c>
      <c r="I436" s="304">
        <v>1137</v>
      </c>
      <c r="J436" s="304">
        <v>1137</v>
      </c>
      <c r="K436" s="226">
        <f t="shared" ref="K436" si="332">J436-E436</f>
        <v>-21.200000000000045</v>
      </c>
      <c r="L436" s="226">
        <f t="shared" ref="L436" si="333">K436*D436</f>
        <v>-3660.8530478328516</v>
      </c>
      <c r="M436" s="324" t="s">
        <v>709</v>
      </c>
    </row>
    <row r="437" spans="1:13" s="305" customFormat="1" ht="15" customHeight="1">
      <c r="A437" s="290">
        <v>44564</v>
      </c>
      <c r="B437" s="349" t="s">
        <v>1258</v>
      </c>
      <c r="C437" s="327" t="s">
        <v>8</v>
      </c>
      <c r="D437" s="269">
        <f t="shared" ref="D437:D440" si="334">200000/E437</f>
        <v>264.13100898045428</v>
      </c>
      <c r="E437" s="304">
        <v>757.2</v>
      </c>
      <c r="F437" s="304">
        <v>764</v>
      </c>
      <c r="G437" s="304">
        <v>770</v>
      </c>
      <c r="H437" s="304">
        <v>778</v>
      </c>
      <c r="I437" s="304">
        <v>748</v>
      </c>
      <c r="J437" s="304">
        <v>764</v>
      </c>
      <c r="K437" s="272">
        <f t="shared" ref="K437:K438" si="335">J437-E437</f>
        <v>6.7999999999999545</v>
      </c>
      <c r="L437" s="272">
        <f t="shared" ref="L437:L438" si="336">K437*D437</f>
        <v>1796.0908610670772</v>
      </c>
      <c r="M437" s="275" t="s">
        <v>701</v>
      </c>
    </row>
    <row r="438" spans="1:13" s="305" customFormat="1" ht="15" customHeight="1">
      <c r="A438" s="290">
        <v>44564</v>
      </c>
      <c r="B438" s="349" t="s">
        <v>1813</v>
      </c>
      <c r="C438" s="327" t="s">
        <v>8</v>
      </c>
      <c r="D438" s="269">
        <f t="shared" si="334"/>
        <v>57.139592023312957</v>
      </c>
      <c r="E438" s="304">
        <v>3500.2</v>
      </c>
      <c r="F438" s="304">
        <v>3525</v>
      </c>
      <c r="G438" s="304">
        <v>3550</v>
      </c>
      <c r="H438" s="304">
        <v>3580</v>
      </c>
      <c r="I438" s="304">
        <v>3470</v>
      </c>
      <c r="J438" s="304">
        <v>3525</v>
      </c>
      <c r="K438" s="272">
        <f t="shared" si="335"/>
        <v>24.800000000000182</v>
      </c>
      <c r="L438" s="272">
        <f t="shared" si="336"/>
        <v>1417.0618821781718</v>
      </c>
      <c r="M438" s="275" t="s">
        <v>701</v>
      </c>
    </row>
    <row r="439" spans="1:13" s="305" customFormat="1" ht="15" customHeight="1">
      <c r="A439" s="290">
        <v>44564</v>
      </c>
      <c r="B439" s="349" t="s">
        <v>814</v>
      </c>
      <c r="C439" s="327" t="s">
        <v>8</v>
      </c>
      <c r="D439" s="269">
        <f t="shared" si="334"/>
        <v>178.22135091783994</v>
      </c>
      <c r="E439" s="304">
        <v>1122.2</v>
      </c>
      <c r="F439" s="304">
        <v>1132</v>
      </c>
      <c r="G439" s="304">
        <v>1143</v>
      </c>
      <c r="H439" s="304">
        <v>1156</v>
      </c>
      <c r="I439" s="304">
        <v>1108</v>
      </c>
      <c r="J439" s="304">
        <v>1143</v>
      </c>
      <c r="K439" s="272">
        <f t="shared" ref="K439:K440" si="337">J439-E439</f>
        <v>20.799999999999955</v>
      </c>
      <c r="L439" s="272">
        <f t="shared" ref="L439:L440" si="338">K439*D439</f>
        <v>3707.0040990910625</v>
      </c>
      <c r="M439" s="275" t="s">
        <v>701</v>
      </c>
    </row>
    <row r="440" spans="1:13" s="305" customFormat="1" ht="15" customHeight="1">
      <c r="A440" s="290">
        <v>44564</v>
      </c>
      <c r="B440" s="349" t="s">
        <v>1476</v>
      </c>
      <c r="C440" s="327" t="s">
        <v>8</v>
      </c>
      <c r="D440" s="269">
        <f t="shared" si="334"/>
        <v>110.18069634200089</v>
      </c>
      <c r="E440" s="304">
        <v>1815.2</v>
      </c>
      <c r="F440" s="304">
        <v>1830</v>
      </c>
      <c r="G440" s="304">
        <v>1845</v>
      </c>
      <c r="H440" s="304">
        <v>18664</v>
      </c>
      <c r="I440" s="304">
        <v>1787</v>
      </c>
      <c r="J440" s="304">
        <v>1787</v>
      </c>
      <c r="K440" s="226">
        <f t="shared" si="337"/>
        <v>-28.200000000000045</v>
      </c>
      <c r="L440" s="226">
        <f t="shared" si="338"/>
        <v>-3107.0956368444299</v>
      </c>
      <c r="M440" s="324" t="s">
        <v>709</v>
      </c>
    </row>
    <row r="441" spans="1:13" s="305" customFormat="1" ht="15" customHeight="1">
      <c r="A441" s="335"/>
      <c r="C441" s="304"/>
      <c r="D441" s="304"/>
      <c r="E441" s="304"/>
      <c r="F441" s="304"/>
      <c r="G441" s="304"/>
      <c r="H441" s="304"/>
      <c r="I441" s="304"/>
      <c r="J441" s="304"/>
      <c r="K441" s="304"/>
      <c r="L441" s="304"/>
      <c r="M441" s="326"/>
    </row>
    <row r="442" spans="1:13" s="305" customFormat="1" ht="15" customHeight="1">
      <c r="A442" s="335"/>
      <c r="C442" s="304"/>
      <c r="D442" s="304"/>
      <c r="E442" s="304"/>
      <c r="F442" s="304"/>
      <c r="G442" s="304"/>
      <c r="H442" s="304"/>
      <c r="I442" s="304"/>
      <c r="J442" s="304"/>
      <c r="K442" s="304"/>
      <c r="L442" s="304"/>
      <c r="M442" s="326"/>
    </row>
    <row r="443" spans="1:13" s="305" customFormat="1" ht="15" customHeight="1">
      <c r="A443" s="335"/>
      <c r="C443" s="304"/>
      <c r="D443" s="304"/>
      <c r="E443" s="304"/>
      <c r="F443" s="304"/>
      <c r="G443" s="304"/>
      <c r="H443" s="304"/>
      <c r="I443" s="304"/>
      <c r="J443" s="304"/>
      <c r="K443" s="304"/>
      <c r="L443" s="304"/>
      <c r="M443" s="326"/>
    </row>
    <row r="444" spans="1:13" s="305" customFormat="1" ht="15" customHeight="1">
      <c r="A444" s="335"/>
      <c r="C444" s="304"/>
      <c r="D444" s="304"/>
      <c r="E444" s="304"/>
      <c r="F444" s="304"/>
      <c r="G444" s="304"/>
      <c r="H444" s="304"/>
      <c r="I444" s="304"/>
      <c r="J444" s="304"/>
      <c r="K444" s="304"/>
      <c r="L444" s="304"/>
      <c r="M444" s="326"/>
    </row>
    <row r="445" spans="1:13" s="305" customFormat="1" ht="15" customHeight="1">
      <c r="A445" s="335"/>
      <c r="C445" s="304"/>
      <c r="D445" s="304"/>
      <c r="E445" s="304"/>
      <c r="F445" s="304"/>
      <c r="G445" s="304"/>
      <c r="H445" s="304"/>
      <c r="I445" s="304"/>
      <c r="J445" s="304"/>
      <c r="K445" s="304"/>
      <c r="L445" s="304"/>
      <c r="M445" s="326"/>
    </row>
    <row r="446" spans="1:13" s="305" customFormat="1" ht="15" customHeight="1">
      <c r="A446" s="335"/>
      <c r="C446" s="304"/>
      <c r="D446" s="304"/>
      <c r="E446" s="304"/>
      <c r="F446" s="304"/>
      <c r="G446" s="304"/>
      <c r="H446" s="304"/>
      <c r="I446" s="304"/>
      <c r="J446" s="304"/>
      <c r="K446" s="304"/>
      <c r="L446" s="304"/>
      <c r="M446" s="326"/>
    </row>
    <row r="447" spans="1:13" s="305" customFormat="1" ht="15" customHeight="1">
      <c r="A447" s="335"/>
      <c r="C447" s="304"/>
      <c r="D447" s="304"/>
      <c r="E447" s="304"/>
      <c r="F447" s="304"/>
      <c r="G447" s="304"/>
      <c r="H447" s="304"/>
      <c r="I447" s="304"/>
      <c r="J447" s="304"/>
      <c r="K447" s="304"/>
      <c r="L447" s="304"/>
      <c r="M447" s="326"/>
    </row>
    <row r="448" spans="1:13" s="305" customFormat="1" ht="15" customHeight="1">
      <c r="A448" s="327"/>
      <c r="B448" s="327"/>
      <c r="C448" s="327"/>
      <c r="D448" s="304"/>
      <c r="E448" s="304"/>
      <c r="F448" s="304"/>
      <c r="G448" s="304"/>
      <c r="H448" s="304"/>
      <c r="I448" s="304"/>
      <c r="J448" s="325"/>
      <c r="K448" s="304"/>
      <c r="L448" s="304"/>
      <c r="M448" s="326"/>
    </row>
    <row r="449" spans="1:13" s="305" customFormat="1" ht="15" customHeight="1">
      <c r="A449" s="290">
        <v>44561</v>
      </c>
      <c r="B449" s="327" t="s">
        <v>635</v>
      </c>
      <c r="C449" s="327" t="s">
        <v>8</v>
      </c>
      <c r="D449" s="269">
        <f t="shared" ref="D449:D457" si="339">200000/E449</f>
        <v>11.695906432748538</v>
      </c>
      <c r="E449" s="304">
        <v>17100</v>
      </c>
      <c r="F449" s="304">
        <v>17200</v>
      </c>
      <c r="G449" s="304">
        <v>17300</v>
      </c>
      <c r="H449" s="304">
        <v>17450</v>
      </c>
      <c r="I449" s="304">
        <v>16950</v>
      </c>
      <c r="J449" s="325">
        <v>17300</v>
      </c>
      <c r="K449" s="272">
        <f t="shared" ref="K449:K457" si="340">J449-E449</f>
        <v>200</v>
      </c>
      <c r="L449" s="272">
        <f t="shared" ref="L449:L457" si="341">K449*D449</f>
        <v>2339.1812865497077</v>
      </c>
      <c r="M449" s="275" t="s">
        <v>701</v>
      </c>
    </row>
    <row r="450" spans="1:13" s="305" customFormat="1" ht="15" customHeight="1">
      <c r="A450" s="290">
        <v>44561</v>
      </c>
      <c r="B450" s="327" t="s">
        <v>1448</v>
      </c>
      <c r="C450" s="327" t="s">
        <v>8</v>
      </c>
      <c r="D450" s="269">
        <f t="shared" si="339"/>
        <v>33.840947546531304</v>
      </c>
      <c r="E450" s="304">
        <v>5910</v>
      </c>
      <c r="F450" s="304">
        <v>5930</v>
      </c>
      <c r="G450" s="304">
        <v>5950</v>
      </c>
      <c r="H450" s="304">
        <v>5980</v>
      </c>
      <c r="I450" s="304">
        <v>5880</v>
      </c>
      <c r="J450" s="325">
        <v>5880</v>
      </c>
      <c r="K450" s="226">
        <f t="shared" si="340"/>
        <v>-30</v>
      </c>
      <c r="L450" s="226">
        <f t="shared" si="341"/>
        <v>-1015.2284263959391</v>
      </c>
      <c r="M450" s="324" t="s">
        <v>709</v>
      </c>
    </row>
    <row r="451" spans="1:13" s="305" customFormat="1" ht="15" customHeight="1">
      <c r="A451" s="290">
        <v>44561</v>
      </c>
      <c r="B451" s="327" t="s">
        <v>322</v>
      </c>
      <c r="C451" s="327" t="s">
        <v>8</v>
      </c>
      <c r="D451" s="269">
        <f t="shared" si="339"/>
        <v>61.53846153846154</v>
      </c>
      <c r="E451" s="304">
        <v>3250</v>
      </c>
      <c r="F451" s="304">
        <v>3270</v>
      </c>
      <c r="G451" s="304">
        <v>3290</v>
      </c>
      <c r="H451" s="304">
        <v>3320</v>
      </c>
      <c r="I451" s="304">
        <v>3200</v>
      </c>
      <c r="J451" s="325">
        <v>3290</v>
      </c>
      <c r="K451" s="272">
        <f t="shared" si="340"/>
        <v>40</v>
      </c>
      <c r="L451" s="272">
        <f t="shared" si="341"/>
        <v>2461.5384615384614</v>
      </c>
      <c r="M451" s="275" t="s">
        <v>701</v>
      </c>
    </row>
    <row r="452" spans="1:13" s="305" customFormat="1" ht="15" customHeight="1">
      <c r="A452" s="290">
        <v>44561</v>
      </c>
      <c r="B452" s="327" t="s">
        <v>1808</v>
      </c>
      <c r="C452" s="327" t="s">
        <v>8</v>
      </c>
      <c r="D452" s="269">
        <f t="shared" si="339"/>
        <v>414.07867494824018</v>
      </c>
      <c r="E452" s="369">
        <v>483</v>
      </c>
      <c r="F452" s="304">
        <v>486</v>
      </c>
      <c r="G452" s="304">
        <v>489</v>
      </c>
      <c r="H452" s="304">
        <v>494</v>
      </c>
      <c r="I452" s="304">
        <v>487</v>
      </c>
      <c r="J452" s="304">
        <v>486</v>
      </c>
      <c r="K452" s="272">
        <f t="shared" si="340"/>
        <v>3</v>
      </c>
      <c r="L452" s="272">
        <f t="shared" si="341"/>
        <v>1242.2360248447205</v>
      </c>
      <c r="M452" s="275" t="s">
        <v>701</v>
      </c>
    </row>
    <row r="453" spans="1:13" s="305" customFormat="1" ht="15" customHeight="1">
      <c r="A453" s="290">
        <v>44561</v>
      </c>
      <c r="B453" s="327" t="s">
        <v>1811</v>
      </c>
      <c r="C453" s="327" t="s">
        <v>8</v>
      </c>
      <c r="D453" s="269">
        <f t="shared" si="339"/>
        <v>260.0780234070221</v>
      </c>
      <c r="E453" s="304">
        <v>769</v>
      </c>
      <c r="F453" s="304">
        <v>773</v>
      </c>
      <c r="G453" s="304">
        <v>777</v>
      </c>
      <c r="H453" s="304">
        <v>781</v>
      </c>
      <c r="I453" s="304">
        <v>763</v>
      </c>
      <c r="J453" s="325">
        <v>781</v>
      </c>
      <c r="K453" s="272">
        <f t="shared" si="340"/>
        <v>12</v>
      </c>
      <c r="L453" s="272">
        <f t="shared" si="341"/>
        <v>3120.9362808842652</v>
      </c>
      <c r="M453" s="275" t="s">
        <v>701</v>
      </c>
    </row>
    <row r="454" spans="1:13" s="305" customFormat="1" ht="15" customHeight="1">
      <c r="A454" s="290">
        <v>44561</v>
      </c>
      <c r="B454" s="327" t="s">
        <v>447</v>
      </c>
      <c r="C454" s="327" t="s">
        <v>8</v>
      </c>
      <c r="D454" s="269">
        <f t="shared" si="339"/>
        <v>426.43923240938165</v>
      </c>
      <c r="E454" s="304">
        <v>469</v>
      </c>
      <c r="F454" s="304">
        <v>472</v>
      </c>
      <c r="G454" s="304">
        <v>475</v>
      </c>
      <c r="H454" s="304">
        <v>480</v>
      </c>
      <c r="I454" s="304">
        <v>464</v>
      </c>
      <c r="J454" s="325">
        <v>475</v>
      </c>
      <c r="K454" s="272">
        <f t="shared" si="340"/>
        <v>6</v>
      </c>
      <c r="L454" s="272">
        <f t="shared" si="341"/>
        <v>2558.6353944562898</v>
      </c>
      <c r="M454" s="275" t="s">
        <v>701</v>
      </c>
    </row>
    <row r="455" spans="1:13" s="305" customFormat="1" ht="15" customHeight="1">
      <c r="A455" s="290">
        <v>44561</v>
      </c>
      <c r="B455" s="327" t="s">
        <v>1812</v>
      </c>
      <c r="C455" s="327" t="s">
        <v>8</v>
      </c>
      <c r="D455" s="269">
        <f t="shared" si="339"/>
        <v>60.06006006006006</v>
      </c>
      <c r="E455" s="304">
        <v>3330</v>
      </c>
      <c r="F455" s="304">
        <v>3350</v>
      </c>
      <c r="G455" s="304">
        <v>3370</v>
      </c>
      <c r="H455" s="304">
        <v>3400</v>
      </c>
      <c r="I455" s="304">
        <v>3300</v>
      </c>
      <c r="J455" s="325">
        <v>3400</v>
      </c>
      <c r="K455" s="272">
        <f t="shared" si="340"/>
        <v>70</v>
      </c>
      <c r="L455" s="272">
        <f t="shared" si="341"/>
        <v>4204.204204204204</v>
      </c>
      <c r="M455" s="275" t="s">
        <v>701</v>
      </c>
    </row>
    <row r="456" spans="1:13" s="305" customFormat="1" ht="15" customHeight="1">
      <c r="A456" s="290">
        <v>44561</v>
      </c>
      <c r="B456" s="327" t="s">
        <v>145</v>
      </c>
      <c r="C456" s="327" t="s">
        <v>8</v>
      </c>
      <c r="D456" s="269">
        <f t="shared" si="339"/>
        <v>319.4888178913738</v>
      </c>
      <c r="E456" s="304">
        <v>626</v>
      </c>
      <c r="F456" s="304">
        <v>630</v>
      </c>
      <c r="G456" s="304">
        <v>634</v>
      </c>
      <c r="H456" s="304">
        <v>640</v>
      </c>
      <c r="I456" s="304">
        <v>620</v>
      </c>
      <c r="J456" s="325">
        <v>630</v>
      </c>
      <c r="K456" s="272">
        <f t="shared" si="340"/>
        <v>4</v>
      </c>
      <c r="L456" s="272">
        <f t="shared" si="341"/>
        <v>1277.9552715654952</v>
      </c>
      <c r="M456" s="275" t="s">
        <v>701</v>
      </c>
    </row>
    <row r="457" spans="1:13" s="305" customFormat="1" ht="15" customHeight="1">
      <c r="A457" s="290">
        <v>44561</v>
      </c>
      <c r="B457" s="327" t="s">
        <v>1163</v>
      </c>
      <c r="C457" s="327" t="s">
        <v>8</v>
      </c>
      <c r="D457" s="269">
        <f t="shared" si="339"/>
        <v>42.918454935622314</v>
      </c>
      <c r="E457" s="304">
        <v>4660</v>
      </c>
      <c r="F457" s="304">
        <v>4680</v>
      </c>
      <c r="G457" s="304">
        <v>4700</v>
      </c>
      <c r="H457" s="304">
        <v>4730</v>
      </c>
      <c r="I457" s="304">
        <v>4630</v>
      </c>
      <c r="J457" s="325">
        <v>4680</v>
      </c>
      <c r="K457" s="272">
        <f t="shared" si="340"/>
        <v>20</v>
      </c>
      <c r="L457" s="272">
        <f t="shared" si="341"/>
        <v>858.36909871244632</v>
      </c>
      <c r="M457" s="275" t="s">
        <v>701</v>
      </c>
    </row>
    <row r="458" spans="1:13" s="305" customFormat="1" ht="15" customHeight="1">
      <c r="A458" s="290">
        <v>44560</v>
      </c>
      <c r="B458" s="327" t="s">
        <v>1804</v>
      </c>
      <c r="C458" s="327" t="s">
        <v>8</v>
      </c>
      <c r="D458" s="269">
        <f t="shared" ref="D458:D466" si="342">200000/E458</f>
        <v>11.764705882352942</v>
      </c>
      <c r="E458" s="341">
        <v>17000</v>
      </c>
      <c r="F458" s="341">
        <v>17100</v>
      </c>
      <c r="G458" s="341">
        <v>17200</v>
      </c>
      <c r="H458" s="341">
        <v>17350</v>
      </c>
      <c r="I458" s="341">
        <v>16850</v>
      </c>
      <c r="J458" s="325">
        <v>17100</v>
      </c>
      <c r="K458" s="272">
        <f t="shared" ref="K458:K466" si="343">J458-E458</f>
        <v>100</v>
      </c>
      <c r="L458" s="272">
        <f t="shared" ref="L458:L466" si="344">K458*D458</f>
        <v>1176.4705882352941</v>
      </c>
      <c r="M458" s="275" t="s">
        <v>701</v>
      </c>
    </row>
    <row r="459" spans="1:13" s="305" customFormat="1" ht="15" customHeight="1">
      <c r="A459" s="290">
        <v>44560</v>
      </c>
      <c r="B459" s="327" t="s">
        <v>1805</v>
      </c>
      <c r="C459" s="327" t="s">
        <v>8</v>
      </c>
      <c r="D459" s="269">
        <f t="shared" si="342"/>
        <v>59.701492537313435</v>
      </c>
      <c r="E459" s="341">
        <v>3350</v>
      </c>
      <c r="F459" s="341">
        <v>3370</v>
      </c>
      <c r="G459" s="341">
        <v>3390</v>
      </c>
      <c r="H459" s="341">
        <v>3420</v>
      </c>
      <c r="I459" s="341">
        <v>3320</v>
      </c>
      <c r="J459" s="325">
        <v>3350</v>
      </c>
      <c r="K459" s="272">
        <f t="shared" si="343"/>
        <v>0</v>
      </c>
      <c r="L459" s="272">
        <f t="shared" si="344"/>
        <v>0</v>
      </c>
      <c r="M459" s="275" t="s">
        <v>70</v>
      </c>
    </row>
    <row r="460" spans="1:13" s="305" customFormat="1" ht="15" customHeight="1">
      <c r="A460" s="290">
        <v>44560</v>
      </c>
      <c r="B460" s="327" t="s">
        <v>1760</v>
      </c>
      <c r="C460" s="327" t="s">
        <v>8</v>
      </c>
      <c r="D460" s="269">
        <f t="shared" si="342"/>
        <v>41.710114702815432</v>
      </c>
      <c r="E460" s="341">
        <v>4795</v>
      </c>
      <c r="F460" s="341">
        <v>4815</v>
      </c>
      <c r="G460" s="341">
        <v>4835</v>
      </c>
      <c r="H460" s="341">
        <v>4860</v>
      </c>
      <c r="I460" s="341">
        <v>4765</v>
      </c>
      <c r="J460" s="325">
        <v>4860</v>
      </c>
      <c r="K460" s="272">
        <f t="shared" si="343"/>
        <v>65</v>
      </c>
      <c r="L460" s="272">
        <f t="shared" si="344"/>
        <v>2711.1574556830033</v>
      </c>
      <c r="M460" s="275" t="s">
        <v>701</v>
      </c>
    </row>
    <row r="461" spans="1:13" s="305" customFormat="1" ht="15" customHeight="1">
      <c r="A461" s="290">
        <v>44560</v>
      </c>
      <c r="B461" s="327" t="s">
        <v>225</v>
      </c>
      <c r="C461" s="327" t="s">
        <v>8</v>
      </c>
      <c r="D461" s="269">
        <f t="shared" si="342"/>
        <v>42.372881355932201</v>
      </c>
      <c r="E461" s="341">
        <v>4720</v>
      </c>
      <c r="F461" s="341">
        <v>4740</v>
      </c>
      <c r="G461" s="341">
        <v>4760</v>
      </c>
      <c r="H461" s="341">
        <v>4790</v>
      </c>
      <c r="I461" s="341">
        <v>4690</v>
      </c>
      <c r="J461" s="325">
        <v>4740</v>
      </c>
      <c r="K461" s="272">
        <f t="shared" si="343"/>
        <v>20</v>
      </c>
      <c r="L461" s="272">
        <f t="shared" si="344"/>
        <v>847.45762711864404</v>
      </c>
      <c r="M461" s="275" t="s">
        <v>701</v>
      </c>
    </row>
    <row r="462" spans="1:13" s="305" customFormat="1" ht="15" customHeight="1">
      <c r="A462" s="290">
        <v>44560</v>
      </c>
      <c r="B462" s="327" t="s">
        <v>1806</v>
      </c>
      <c r="C462" s="327" t="s">
        <v>8</v>
      </c>
      <c r="D462" s="269">
        <f t="shared" si="342"/>
        <v>60.606060606060609</v>
      </c>
      <c r="E462" s="341">
        <v>3300</v>
      </c>
      <c r="F462" s="341">
        <v>3320</v>
      </c>
      <c r="G462" s="341">
        <v>3340</v>
      </c>
      <c r="H462" s="341">
        <v>3370</v>
      </c>
      <c r="I462" s="341">
        <v>3270</v>
      </c>
      <c r="J462" s="325">
        <v>3320</v>
      </c>
      <c r="K462" s="272">
        <f t="shared" si="343"/>
        <v>20</v>
      </c>
      <c r="L462" s="272">
        <f t="shared" si="344"/>
        <v>1212.1212121212122</v>
      </c>
      <c r="M462" s="275" t="s">
        <v>701</v>
      </c>
    </row>
    <row r="463" spans="1:13" s="305" customFormat="1" ht="15" customHeight="1">
      <c r="A463" s="290">
        <v>44560</v>
      </c>
      <c r="B463" s="327" t="s">
        <v>1807</v>
      </c>
      <c r="C463" s="327" t="s">
        <v>8</v>
      </c>
      <c r="D463" s="269">
        <f t="shared" si="342"/>
        <v>40.983606557377051</v>
      </c>
      <c r="E463" s="341">
        <v>4880</v>
      </c>
      <c r="F463" s="341">
        <v>4900</v>
      </c>
      <c r="G463" s="341">
        <v>4920</v>
      </c>
      <c r="H463" s="341">
        <v>4950</v>
      </c>
      <c r="I463" s="341">
        <v>4840</v>
      </c>
      <c r="J463" s="325">
        <v>4920</v>
      </c>
      <c r="K463" s="272">
        <f t="shared" si="343"/>
        <v>40</v>
      </c>
      <c r="L463" s="272">
        <f t="shared" si="344"/>
        <v>1639.344262295082</v>
      </c>
      <c r="M463" s="275" t="s">
        <v>701</v>
      </c>
    </row>
    <row r="464" spans="1:13" s="305" customFormat="1" ht="15" customHeight="1">
      <c r="A464" s="290">
        <v>44560</v>
      </c>
      <c r="B464" s="327" t="s">
        <v>1808</v>
      </c>
      <c r="C464" s="327" t="s">
        <v>8</v>
      </c>
      <c r="D464" s="269">
        <f t="shared" si="342"/>
        <v>421.94092827004221</v>
      </c>
      <c r="E464" s="341">
        <v>474</v>
      </c>
      <c r="F464" s="341">
        <v>477</v>
      </c>
      <c r="G464" s="341">
        <v>480</v>
      </c>
      <c r="H464" s="341">
        <v>485</v>
      </c>
      <c r="I464" s="341">
        <v>469</v>
      </c>
      <c r="J464" s="325">
        <v>480</v>
      </c>
      <c r="K464" s="272">
        <f t="shared" si="343"/>
        <v>6</v>
      </c>
      <c r="L464" s="272">
        <f t="shared" si="344"/>
        <v>2531.6455696202534</v>
      </c>
      <c r="M464" s="275" t="s">
        <v>701</v>
      </c>
    </row>
    <row r="465" spans="1:13" s="305" customFormat="1" ht="15" customHeight="1">
      <c r="A465" s="290">
        <v>44560</v>
      </c>
      <c r="B465" s="327" t="s">
        <v>1809</v>
      </c>
      <c r="C465" s="327" t="s">
        <v>8</v>
      </c>
      <c r="D465" s="269">
        <f t="shared" si="342"/>
        <v>87.912087912087912</v>
      </c>
      <c r="E465" s="341">
        <v>2275</v>
      </c>
      <c r="F465" s="341">
        <v>2290</v>
      </c>
      <c r="G465" s="341">
        <v>2305</v>
      </c>
      <c r="H465" s="341">
        <v>2325</v>
      </c>
      <c r="I465" s="341">
        <v>2255</v>
      </c>
      <c r="J465" s="325">
        <v>2290</v>
      </c>
      <c r="K465" s="272">
        <f t="shared" si="343"/>
        <v>15</v>
      </c>
      <c r="L465" s="272">
        <f t="shared" si="344"/>
        <v>1318.6813186813188</v>
      </c>
      <c r="M465" s="275" t="s">
        <v>701</v>
      </c>
    </row>
    <row r="466" spans="1:13" s="305" customFormat="1" ht="15" customHeight="1">
      <c r="A466" s="290">
        <v>44560</v>
      </c>
      <c r="B466" s="327" t="s">
        <v>1810</v>
      </c>
      <c r="C466" s="327" t="s">
        <v>8</v>
      </c>
      <c r="D466" s="269">
        <f t="shared" si="342"/>
        <v>35.650623885918002</v>
      </c>
      <c r="E466" s="341">
        <v>5610</v>
      </c>
      <c r="F466" s="341">
        <v>6540</v>
      </c>
      <c r="G466" s="341">
        <v>5670</v>
      </c>
      <c r="H466" s="341">
        <v>5710</v>
      </c>
      <c r="I466" s="341">
        <v>5570</v>
      </c>
      <c r="J466" s="325">
        <v>5640</v>
      </c>
      <c r="K466" s="272">
        <f t="shared" si="343"/>
        <v>30</v>
      </c>
      <c r="L466" s="272">
        <f t="shared" si="344"/>
        <v>1069.5187165775401</v>
      </c>
      <c r="M466" s="275" t="s">
        <v>701</v>
      </c>
    </row>
    <row r="467" spans="1:13" s="305" customFormat="1" ht="15" customHeight="1">
      <c r="A467" s="290">
        <v>44559</v>
      </c>
      <c r="B467" s="349" t="s">
        <v>1798</v>
      </c>
      <c r="C467" s="304" t="s">
        <v>8</v>
      </c>
      <c r="D467" s="269">
        <f t="shared" ref="D467:D471" si="345">200000/E467</f>
        <v>499.75012493753127</v>
      </c>
      <c r="E467" s="304">
        <v>400.2</v>
      </c>
      <c r="F467" s="304">
        <v>404</v>
      </c>
      <c r="G467" s="304">
        <v>408</v>
      </c>
      <c r="H467" s="304">
        <v>413</v>
      </c>
      <c r="I467" s="304">
        <v>395</v>
      </c>
      <c r="J467" s="304">
        <v>408</v>
      </c>
      <c r="K467" s="272">
        <f t="shared" ref="K467:K471" si="346">J467-E467</f>
        <v>7.8000000000000114</v>
      </c>
      <c r="L467" s="272">
        <f t="shared" ref="L467:L471" si="347">K467*D467</f>
        <v>3898.0509745127497</v>
      </c>
      <c r="M467" s="275" t="s">
        <v>701</v>
      </c>
    </row>
    <row r="468" spans="1:13" s="305" customFormat="1" ht="15" customHeight="1">
      <c r="A468" s="290">
        <v>44559</v>
      </c>
      <c r="B468" s="349" t="s">
        <v>1799</v>
      </c>
      <c r="C468" s="304" t="s">
        <v>6</v>
      </c>
      <c r="D468" s="269">
        <f t="shared" si="345"/>
        <v>519.48051948051943</v>
      </c>
      <c r="E468" s="304">
        <v>385</v>
      </c>
      <c r="F468" s="304">
        <v>382</v>
      </c>
      <c r="G468" s="304">
        <v>378</v>
      </c>
      <c r="H468" s="304">
        <v>374</v>
      </c>
      <c r="I468" s="304">
        <v>389</v>
      </c>
      <c r="J468" s="304">
        <v>382</v>
      </c>
      <c r="K468" s="269">
        <f t="shared" ref="K468:K469" si="348">E468-J468</f>
        <v>3</v>
      </c>
      <c r="L468" s="269">
        <f t="shared" si="347"/>
        <v>1558.4415584415583</v>
      </c>
      <c r="M468" s="275" t="s">
        <v>701</v>
      </c>
    </row>
    <row r="469" spans="1:13" s="305" customFormat="1" ht="15" customHeight="1">
      <c r="A469" s="290">
        <v>44559</v>
      </c>
      <c r="B469" s="349" t="s">
        <v>879</v>
      </c>
      <c r="C469" s="304" t="s">
        <v>6</v>
      </c>
      <c r="D469" s="269">
        <f t="shared" si="345"/>
        <v>625</v>
      </c>
      <c r="E469" s="304">
        <v>320</v>
      </c>
      <c r="F469" s="304">
        <v>316</v>
      </c>
      <c r="G469" s="304">
        <v>312</v>
      </c>
      <c r="H469" s="304">
        <v>307</v>
      </c>
      <c r="I469" s="304">
        <v>325</v>
      </c>
      <c r="J469" s="304">
        <v>316.7</v>
      </c>
      <c r="K469" s="269">
        <f t="shared" si="348"/>
        <v>3.3000000000000114</v>
      </c>
      <c r="L469" s="269">
        <f t="shared" si="347"/>
        <v>2062.5000000000073</v>
      </c>
      <c r="M469" s="275" t="s">
        <v>701</v>
      </c>
    </row>
    <row r="470" spans="1:13" s="305" customFormat="1" ht="15" customHeight="1">
      <c r="A470" s="290">
        <v>44559</v>
      </c>
      <c r="B470" s="349" t="s">
        <v>1329</v>
      </c>
      <c r="C470" s="304" t="s">
        <v>8</v>
      </c>
      <c r="D470" s="269">
        <f t="shared" si="345"/>
        <v>105.25207872855489</v>
      </c>
      <c r="E470" s="304">
        <v>1900.2</v>
      </c>
      <c r="F470" s="304">
        <v>1915</v>
      </c>
      <c r="G470" s="304">
        <v>1930</v>
      </c>
      <c r="H470" s="304">
        <v>1950</v>
      </c>
      <c r="I470" s="304">
        <v>1880</v>
      </c>
      <c r="J470" s="304">
        <v>1910</v>
      </c>
      <c r="K470" s="272">
        <f t="shared" si="346"/>
        <v>9.7999999999999545</v>
      </c>
      <c r="L470" s="272">
        <f t="shared" si="347"/>
        <v>1031.4703715398332</v>
      </c>
      <c r="M470" s="275" t="s">
        <v>701</v>
      </c>
    </row>
    <row r="471" spans="1:13" s="305" customFormat="1" ht="15" customHeight="1">
      <c r="A471" s="290">
        <v>44559</v>
      </c>
      <c r="B471" s="349" t="s">
        <v>1290</v>
      </c>
      <c r="C471" s="304" t="s">
        <v>8</v>
      </c>
      <c r="D471" s="269">
        <f t="shared" si="345"/>
        <v>215.93608291945583</v>
      </c>
      <c r="E471" s="304">
        <v>926.2</v>
      </c>
      <c r="F471" s="304">
        <v>935</v>
      </c>
      <c r="G471" s="304">
        <v>945</v>
      </c>
      <c r="H471" s="304">
        <v>955</v>
      </c>
      <c r="I471" s="304">
        <v>914</v>
      </c>
      <c r="J471" s="304">
        <v>935</v>
      </c>
      <c r="K471" s="272">
        <f t="shared" si="346"/>
        <v>8.7999999999999545</v>
      </c>
      <c r="L471" s="272">
        <f t="shared" si="347"/>
        <v>1900.2375296912014</v>
      </c>
      <c r="M471" s="275" t="s">
        <v>701</v>
      </c>
    </row>
    <row r="472" spans="1:13" s="305" customFormat="1" ht="15" customHeight="1">
      <c r="A472" s="290">
        <v>44558</v>
      </c>
      <c r="B472" s="349" t="s">
        <v>865</v>
      </c>
      <c r="C472" s="304" t="s">
        <v>8</v>
      </c>
      <c r="D472" s="269">
        <f t="shared" ref="D472:D476" si="349">200000/E472</f>
        <v>249.31438544003987</v>
      </c>
      <c r="E472" s="304">
        <v>802.2</v>
      </c>
      <c r="F472" s="304">
        <v>810</v>
      </c>
      <c r="G472" s="304">
        <v>818</v>
      </c>
      <c r="H472" s="304">
        <v>827</v>
      </c>
      <c r="I472" s="304">
        <v>790</v>
      </c>
      <c r="J472" s="304">
        <v>810</v>
      </c>
      <c r="K472" s="272">
        <f t="shared" ref="K472:K476" si="350">J472-E472</f>
        <v>7.7999999999999545</v>
      </c>
      <c r="L472" s="272">
        <f t="shared" ref="L472:L476" si="351">K472*D472</f>
        <v>1944.6522064322996</v>
      </c>
      <c r="M472" s="275" t="s">
        <v>701</v>
      </c>
    </row>
    <row r="473" spans="1:13" s="305" customFormat="1" ht="15" customHeight="1">
      <c r="A473" s="290">
        <v>44558</v>
      </c>
      <c r="B473" s="349" t="s">
        <v>834</v>
      </c>
      <c r="C473" s="304" t="s">
        <v>8</v>
      </c>
      <c r="D473" s="269">
        <f t="shared" si="349"/>
        <v>205.5076037813399</v>
      </c>
      <c r="E473" s="304">
        <v>973.2</v>
      </c>
      <c r="F473" s="304">
        <v>980</v>
      </c>
      <c r="G473" s="304">
        <v>988</v>
      </c>
      <c r="H473" s="304">
        <v>997</v>
      </c>
      <c r="I473" s="304">
        <v>9652</v>
      </c>
      <c r="J473" s="304">
        <v>980</v>
      </c>
      <c r="K473" s="272">
        <f t="shared" si="350"/>
        <v>6.7999999999999545</v>
      </c>
      <c r="L473" s="272">
        <f t="shared" si="351"/>
        <v>1397.451705713102</v>
      </c>
      <c r="M473" s="275" t="s">
        <v>701</v>
      </c>
    </row>
    <row r="474" spans="1:13" s="305" customFormat="1" ht="15" customHeight="1">
      <c r="A474" s="290">
        <v>44558</v>
      </c>
      <c r="B474" s="349" t="s">
        <v>1800</v>
      </c>
      <c r="C474" s="304" t="s">
        <v>8</v>
      </c>
      <c r="D474" s="269">
        <f t="shared" si="349"/>
        <v>344.70872113064456</v>
      </c>
      <c r="E474" s="304">
        <v>580.20000000000005</v>
      </c>
      <c r="F474" s="304">
        <v>585</v>
      </c>
      <c r="G474" s="304">
        <v>590</v>
      </c>
      <c r="H474" s="304">
        <v>596</v>
      </c>
      <c r="I474" s="304">
        <v>573</v>
      </c>
      <c r="J474" s="304">
        <v>590</v>
      </c>
      <c r="K474" s="272">
        <f t="shared" si="350"/>
        <v>9.7999999999999545</v>
      </c>
      <c r="L474" s="272">
        <f t="shared" si="351"/>
        <v>3378.1454670803009</v>
      </c>
      <c r="M474" s="275" t="s">
        <v>701</v>
      </c>
    </row>
    <row r="475" spans="1:13" s="305" customFormat="1" ht="15" customHeight="1">
      <c r="A475" s="290">
        <v>44558</v>
      </c>
      <c r="B475" s="349" t="s">
        <v>500</v>
      </c>
      <c r="C475" s="304" t="s">
        <v>8</v>
      </c>
      <c r="D475" s="269">
        <f t="shared" si="349"/>
        <v>164.98927569707968</v>
      </c>
      <c r="E475" s="304">
        <v>1212.2</v>
      </c>
      <c r="F475" s="304">
        <v>1222</v>
      </c>
      <c r="G475" s="304">
        <v>1234</v>
      </c>
      <c r="H475" s="304">
        <v>1247</v>
      </c>
      <c r="I475" s="304">
        <v>1199</v>
      </c>
      <c r="J475" s="304">
        <v>1219.95</v>
      </c>
      <c r="K475" s="272">
        <f t="shared" si="350"/>
        <v>7.75</v>
      </c>
      <c r="L475" s="272">
        <f t="shared" si="351"/>
        <v>1278.6668866523676</v>
      </c>
      <c r="M475" s="275" t="s">
        <v>701</v>
      </c>
    </row>
    <row r="476" spans="1:13" s="305" customFormat="1" ht="15" customHeight="1">
      <c r="A476" s="290">
        <v>44558</v>
      </c>
      <c r="B476" s="349" t="s">
        <v>1732</v>
      </c>
      <c r="C476" s="304" t="s">
        <v>8</v>
      </c>
      <c r="D476" s="269">
        <f t="shared" si="349"/>
        <v>243.54603019970773</v>
      </c>
      <c r="E476" s="304">
        <v>821.2</v>
      </c>
      <c r="F476" s="304">
        <v>828</v>
      </c>
      <c r="G476" s="304">
        <v>837</v>
      </c>
      <c r="H476" s="304">
        <v>846</v>
      </c>
      <c r="I476" s="304">
        <v>810</v>
      </c>
      <c r="J476" s="304">
        <v>821.2</v>
      </c>
      <c r="K476" s="272">
        <f t="shared" si="350"/>
        <v>0</v>
      </c>
      <c r="L476" s="272">
        <f t="shared" si="351"/>
        <v>0</v>
      </c>
      <c r="M476" s="275" t="s">
        <v>70</v>
      </c>
    </row>
    <row r="477" spans="1:13" s="305" customFormat="1" ht="15" customHeight="1">
      <c r="A477" s="290">
        <v>44557</v>
      </c>
      <c r="B477" s="349" t="s">
        <v>837</v>
      </c>
      <c r="C477" s="304" t="s">
        <v>8</v>
      </c>
      <c r="D477" s="269">
        <f t="shared" ref="D477:D482" si="352">200000/E477</f>
        <v>276.93159789531984</v>
      </c>
      <c r="E477" s="304">
        <v>722.2</v>
      </c>
      <c r="F477" s="304">
        <v>730</v>
      </c>
      <c r="G477" s="304">
        <v>738</v>
      </c>
      <c r="H477" s="304">
        <v>748</v>
      </c>
      <c r="I477" s="304">
        <v>712</v>
      </c>
      <c r="J477" s="304">
        <v>728.8</v>
      </c>
      <c r="K477" s="272">
        <f t="shared" ref="K477:K480" si="353">J477-E477</f>
        <v>6.5999999999999091</v>
      </c>
      <c r="L477" s="272">
        <f t="shared" ref="L477:L480" si="354">K477*D477</f>
        <v>1827.7485461090857</v>
      </c>
      <c r="M477" s="275" t="s">
        <v>701</v>
      </c>
    </row>
    <row r="478" spans="1:13" s="305" customFormat="1" ht="15" customHeight="1">
      <c r="A478" s="290">
        <v>44557</v>
      </c>
      <c r="B478" s="349" t="s">
        <v>1315</v>
      </c>
      <c r="C478" s="304" t="s">
        <v>8</v>
      </c>
      <c r="D478" s="269">
        <f t="shared" si="352"/>
        <v>458.50527281063734</v>
      </c>
      <c r="E478" s="304">
        <v>436.2</v>
      </c>
      <c r="F478" s="304">
        <v>440</v>
      </c>
      <c r="G478" s="304">
        <v>445</v>
      </c>
      <c r="H478" s="304">
        <v>450</v>
      </c>
      <c r="I478" s="304">
        <v>430</v>
      </c>
      <c r="J478" s="304">
        <v>440</v>
      </c>
      <c r="K478" s="272">
        <f t="shared" si="353"/>
        <v>3.8000000000000114</v>
      </c>
      <c r="L478" s="272">
        <f t="shared" si="354"/>
        <v>1742.3200366804272</v>
      </c>
      <c r="M478" s="275" t="s">
        <v>701</v>
      </c>
    </row>
    <row r="479" spans="1:13" s="305" customFormat="1" ht="15" customHeight="1">
      <c r="A479" s="290">
        <v>44557</v>
      </c>
      <c r="B479" s="349" t="s">
        <v>1461</v>
      </c>
      <c r="C479" s="304" t="s">
        <v>8</v>
      </c>
      <c r="D479" s="269">
        <f t="shared" si="352"/>
        <v>124.90632025980514</v>
      </c>
      <c r="E479" s="304">
        <v>1601.2</v>
      </c>
      <c r="F479" s="304">
        <v>1615</v>
      </c>
      <c r="G479" s="304">
        <v>1630</v>
      </c>
      <c r="H479" s="304">
        <v>1648</v>
      </c>
      <c r="I479" s="304">
        <v>1584</v>
      </c>
      <c r="J479" s="304">
        <v>1601.2</v>
      </c>
      <c r="K479" s="272">
        <f t="shared" si="353"/>
        <v>0</v>
      </c>
      <c r="L479" s="272">
        <f t="shared" si="354"/>
        <v>0</v>
      </c>
      <c r="M479" s="275" t="s">
        <v>70</v>
      </c>
    </row>
    <row r="480" spans="1:13" s="305" customFormat="1" ht="15" customHeight="1">
      <c r="A480" s="290">
        <v>44557</v>
      </c>
      <c r="B480" s="349" t="s">
        <v>1374</v>
      </c>
      <c r="C480" s="304" t="s">
        <v>8</v>
      </c>
      <c r="D480" s="269">
        <f t="shared" si="352"/>
        <v>173.13019390581718</v>
      </c>
      <c r="E480" s="305">
        <v>1155.2</v>
      </c>
      <c r="F480" s="305">
        <v>1165</v>
      </c>
      <c r="G480" s="305">
        <v>1175</v>
      </c>
      <c r="H480" s="305">
        <v>1188</v>
      </c>
      <c r="I480" s="305">
        <v>1142</v>
      </c>
      <c r="J480" s="305">
        <v>1164</v>
      </c>
      <c r="K480" s="272">
        <f t="shared" si="353"/>
        <v>8.7999999999999545</v>
      </c>
      <c r="L480" s="272">
        <f t="shared" si="354"/>
        <v>1523.5457063711833</v>
      </c>
      <c r="M480" s="275" t="s">
        <v>701</v>
      </c>
    </row>
    <row r="481" spans="1:13" s="305" customFormat="1" ht="15" customHeight="1">
      <c r="A481" s="290">
        <v>44557</v>
      </c>
      <c r="B481" s="349" t="s">
        <v>828</v>
      </c>
      <c r="C481" s="304" t="s">
        <v>6</v>
      </c>
      <c r="D481" s="269">
        <f t="shared" si="352"/>
        <v>245.39877300613497</v>
      </c>
      <c r="E481" s="304">
        <v>815</v>
      </c>
      <c r="F481" s="304">
        <v>808</v>
      </c>
      <c r="G481" s="304">
        <v>800</v>
      </c>
      <c r="H481" s="304">
        <v>790</v>
      </c>
      <c r="I481" s="304">
        <v>832</v>
      </c>
      <c r="J481" s="304">
        <v>832</v>
      </c>
      <c r="K481" s="267">
        <f t="shared" ref="K481:K482" si="355">E481-J481</f>
        <v>-17</v>
      </c>
      <c r="L481" s="267">
        <f t="shared" ref="L481:L482" si="356">K481*D481</f>
        <v>-4171.7791411042945</v>
      </c>
      <c r="M481" s="324" t="s">
        <v>709</v>
      </c>
    </row>
    <row r="482" spans="1:13" s="305" customFormat="1" ht="15" customHeight="1">
      <c r="A482" s="290">
        <v>44557</v>
      </c>
      <c r="B482" s="349" t="s">
        <v>814</v>
      </c>
      <c r="C482" s="304" t="s">
        <v>6</v>
      </c>
      <c r="D482" s="269">
        <f t="shared" si="352"/>
        <v>180.99547511312218</v>
      </c>
      <c r="E482" s="304">
        <v>1105</v>
      </c>
      <c r="F482" s="304">
        <v>1095</v>
      </c>
      <c r="G482" s="304">
        <v>1085</v>
      </c>
      <c r="H482" s="304">
        <v>1074</v>
      </c>
      <c r="I482" s="304">
        <v>1118</v>
      </c>
      <c r="J482" s="304">
        <v>1105</v>
      </c>
      <c r="K482" s="269">
        <f t="shared" si="355"/>
        <v>0</v>
      </c>
      <c r="L482" s="269">
        <f t="shared" si="356"/>
        <v>0</v>
      </c>
      <c r="M482" s="275" t="s">
        <v>70</v>
      </c>
    </row>
    <row r="483" spans="1:13" s="305" customFormat="1" ht="15" customHeight="1">
      <c r="A483" s="290">
        <v>44554</v>
      </c>
      <c r="B483" s="349" t="s">
        <v>837</v>
      </c>
      <c r="C483" s="304" t="s">
        <v>6</v>
      </c>
      <c r="D483" s="269">
        <f t="shared" ref="D483:D487" si="357">200000/E483</f>
        <v>278.94002789400281</v>
      </c>
      <c r="E483" s="304">
        <v>717</v>
      </c>
      <c r="F483" s="304">
        <v>710</v>
      </c>
      <c r="G483" s="304">
        <v>703</v>
      </c>
      <c r="H483" s="304">
        <v>695</v>
      </c>
      <c r="I483" s="304">
        <v>726</v>
      </c>
      <c r="J483" s="304">
        <v>710</v>
      </c>
      <c r="K483" s="269">
        <f t="shared" ref="K483:K487" si="358">E483-J483</f>
        <v>7</v>
      </c>
      <c r="L483" s="269">
        <f t="shared" ref="L483:L487" si="359">K483*D483</f>
        <v>1952.5801952580196</v>
      </c>
      <c r="M483" s="275" t="s">
        <v>701</v>
      </c>
    </row>
    <row r="484" spans="1:13" s="305" customFormat="1" ht="15" customHeight="1">
      <c r="A484" s="290">
        <v>44554</v>
      </c>
      <c r="B484" s="349" t="s">
        <v>1349</v>
      </c>
      <c r="C484" s="304" t="s">
        <v>6</v>
      </c>
      <c r="D484" s="269">
        <f t="shared" si="357"/>
        <v>402.4144869215292</v>
      </c>
      <c r="E484" s="304">
        <v>497</v>
      </c>
      <c r="F484" s="304">
        <v>492</v>
      </c>
      <c r="G484" s="304">
        <v>487</v>
      </c>
      <c r="H484" s="304">
        <v>481</v>
      </c>
      <c r="I484" s="304">
        <v>503</v>
      </c>
      <c r="J484" s="304">
        <v>492</v>
      </c>
      <c r="K484" s="269">
        <f t="shared" si="358"/>
        <v>5</v>
      </c>
      <c r="L484" s="269">
        <f t="shared" si="359"/>
        <v>2012.0724346076461</v>
      </c>
      <c r="M484" s="275" t="s">
        <v>701</v>
      </c>
    </row>
    <row r="485" spans="1:13" s="305" customFormat="1" ht="15" customHeight="1">
      <c r="A485" s="290">
        <v>44554</v>
      </c>
      <c r="B485" s="349" t="s">
        <v>814</v>
      </c>
      <c r="C485" s="304" t="s">
        <v>6</v>
      </c>
      <c r="D485" s="269">
        <f t="shared" si="357"/>
        <v>179.37219730941703</v>
      </c>
      <c r="E485" s="304">
        <v>1115</v>
      </c>
      <c r="F485" s="304">
        <v>1105</v>
      </c>
      <c r="G485" s="304">
        <v>1095</v>
      </c>
      <c r="H485" s="304">
        <v>1082</v>
      </c>
      <c r="I485" s="304">
        <v>1128</v>
      </c>
      <c r="J485" s="304">
        <v>1105</v>
      </c>
      <c r="K485" s="269">
        <f t="shared" si="358"/>
        <v>10</v>
      </c>
      <c r="L485" s="269">
        <f t="shared" si="359"/>
        <v>1793.7219730941704</v>
      </c>
      <c r="M485" s="275" t="s">
        <v>701</v>
      </c>
    </row>
    <row r="486" spans="1:13" s="305" customFormat="1" ht="15" customHeight="1">
      <c r="A486" s="290">
        <v>44554</v>
      </c>
      <c r="B486" s="348" t="s">
        <v>1082</v>
      </c>
      <c r="C486" s="304" t="s">
        <v>6</v>
      </c>
      <c r="D486" s="269">
        <f t="shared" si="357"/>
        <v>327.86885245901641</v>
      </c>
      <c r="E486" s="304">
        <v>610</v>
      </c>
      <c r="F486" s="304">
        <v>605</v>
      </c>
      <c r="G486" s="304">
        <v>599</v>
      </c>
      <c r="H486" s="304">
        <v>592</v>
      </c>
      <c r="I486" s="304">
        <v>618</v>
      </c>
      <c r="J486" s="304">
        <v>606</v>
      </c>
      <c r="K486" s="269">
        <f t="shared" si="358"/>
        <v>4</v>
      </c>
      <c r="L486" s="269">
        <f t="shared" si="359"/>
        <v>1311.4754098360656</v>
      </c>
      <c r="M486" s="275" t="s">
        <v>701</v>
      </c>
    </row>
    <row r="487" spans="1:13" s="305" customFormat="1" ht="15" customHeight="1">
      <c r="A487" s="290">
        <v>44554</v>
      </c>
      <c r="B487" s="349" t="s">
        <v>1361</v>
      </c>
      <c r="C487" s="304" t="s">
        <v>6</v>
      </c>
      <c r="D487" s="269">
        <f t="shared" si="357"/>
        <v>144.92753623188406</v>
      </c>
      <c r="E487" s="304">
        <v>1380</v>
      </c>
      <c r="F487" s="304">
        <v>1370</v>
      </c>
      <c r="G487" s="304">
        <v>1360</v>
      </c>
      <c r="H487" s="304">
        <v>1348</v>
      </c>
      <c r="I487" s="304">
        <v>1392</v>
      </c>
      <c r="J487" s="304">
        <v>1371.65</v>
      </c>
      <c r="K487" s="269">
        <f t="shared" si="358"/>
        <v>8.3499999999999091</v>
      </c>
      <c r="L487" s="269">
        <f t="shared" si="359"/>
        <v>1210.1449275362188</v>
      </c>
      <c r="M487" s="275" t="s">
        <v>701</v>
      </c>
    </row>
    <row r="488" spans="1:13" s="305" customFormat="1" ht="15" customHeight="1">
      <c r="A488" s="290">
        <v>44553</v>
      </c>
      <c r="B488" s="349" t="s">
        <v>1404</v>
      </c>
      <c r="C488" s="304" t="s">
        <v>8</v>
      </c>
      <c r="D488" s="269">
        <f t="shared" ref="D488:D489" si="360">200000/E488</f>
        <v>108.60711376595167</v>
      </c>
      <c r="E488" s="304">
        <v>1841.5</v>
      </c>
      <c r="F488" s="304">
        <v>1854</v>
      </c>
      <c r="G488" s="304">
        <v>1870</v>
      </c>
      <c r="H488" s="304">
        <v>1890</v>
      </c>
      <c r="I488" s="304">
        <v>1822</v>
      </c>
      <c r="J488" s="304">
        <v>1854</v>
      </c>
      <c r="K488" s="272">
        <f t="shared" ref="K488:K489" si="361">J488-E488</f>
        <v>12.5</v>
      </c>
      <c r="L488" s="272">
        <f t="shared" ref="L488:L489" si="362">K488*D488</f>
        <v>1357.5889220743959</v>
      </c>
      <c r="M488" s="275" t="s">
        <v>701</v>
      </c>
    </row>
    <row r="489" spans="1:13" s="305" customFormat="1" ht="15" customHeight="1">
      <c r="A489" s="290">
        <v>44553</v>
      </c>
      <c r="B489" s="349" t="s">
        <v>742</v>
      </c>
      <c r="C489" s="304" t="s">
        <v>8</v>
      </c>
      <c r="D489" s="269">
        <f t="shared" si="360"/>
        <v>119.31750387781888</v>
      </c>
      <c r="E489" s="304">
        <v>1676.2</v>
      </c>
      <c r="F489" s="304">
        <v>1686</v>
      </c>
      <c r="G489" s="304">
        <v>1700</v>
      </c>
      <c r="H489" s="304">
        <v>1718</v>
      </c>
      <c r="I489" s="304">
        <v>1657</v>
      </c>
      <c r="J489" s="304">
        <v>1686</v>
      </c>
      <c r="K489" s="272">
        <f t="shared" si="361"/>
        <v>9.7999999999999545</v>
      </c>
      <c r="L489" s="272">
        <f t="shared" si="362"/>
        <v>1169.3115380026195</v>
      </c>
      <c r="M489" s="275" t="s">
        <v>701</v>
      </c>
    </row>
    <row r="490" spans="1:13" s="305" customFormat="1" ht="15" customHeight="1">
      <c r="A490" s="290">
        <v>44552</v>
      </c>
      <c r="B490" s="349" t="s">
        <v>1801</v>
      </c>
      <c r="C490" s="304" t="s">
        <v>8</v>
      </c>
      <c r="D490" s="269">
        <f t="shared" ref="D490:D494" si="363">200000/E490</f>
        <v>224.4039270687237</v>
      </c>
      <c r="E490" s="304">
        <v>891.25</v>
      </c>
      <c r="F490" s="304">
        <v>898</v>
      </c>
      <c r="G490" s="304">
        <v>908</v>
      </c>
      <c r="H490" s="304">
        <v>918</v>
      </c>
      <c r="I490" s="304">
        <v>880</v>
      </c>
      <c r="J490" s="304">
        <v>898</v>
      </c>
      <c r="K490" s="272">
        <f t="shared" ref="K490:K494" si="364">J490-E490</f>
        <v>6.75</v>
      </c>
      <c r="L490" s="272">
        <f t="shared" ref="L490:L494" si="365">K490*D490</f>
        <v>1514.726507713885</v>
      </c>
      <c r="M490" s="275" t="s">
        <v>701</v>
      </c>
    </row>
    <row r="491" spans="1:13" s="305" customFormat="1" ht="15" customHeight="1">
      <c r="A491" s="290">
        <v>44552</v>
      </c>
      <c r="B491" s="349" t="s">
        <v>1321</v>
      </c>
      <c r="C491" s="304" t="s">
        <v>8</v>
      </c>
      <c r="D491" s="269">
        <f t="shared" si="363"/>
        <v>253.64616360177553</v>
      </c>
      <c r="E491" s="304">
        <v>788.5</v>
      </c>
      <c r="F491" s="304">
        <v>794</v>
      </c>
      <c r="G491" s="304">
        <v>801</v>
      </c>
      <c r="H491" s="304">
        <v>809</v>
      </c>
      <c r="I491" s="304">
        <v>780</v>
      </c>
      <c r="J491" s="304">
        <v>794</v>
      </c>
      <c r="K491" s="272">
        <f t="shared" si="364"/>
        <v>5.5</v>
      </c>
      <c r="L491" s="272">
        <f t="shared" si="365"/>
        <v>1395.0538998097654</v>
      </c>
      <c r="M491" s="275" t="s">
        <v>701</v>
      </c>
    </row>
    <row r="492" spans="1:13" s="305" customFormat="1" ht="15" customHeight="1">
      <c r="A492" s="290">
        <v>44552</v>
      </c>
      <c r="B492" s="349" t="s">
        <v>911</v>
      </c>
      <c r="C492" s="304" t="s">
        <v>8</v>
      </c>
      <c r="D492" s="269">
        <f t="shared" si="363"/>
        <v>266.24068157614482</v>
      </c>
      <c r="E492" s="304">
        <v>751.2</v>
      </c>
      <c r="F492" s="304">
        <v>758</v>
      </c>
      <c r="G492" s="304">
        <v>766</v>
      </c>
      <c r="H492" s="304">
        <v>7774</v>
      </c>
      <c r="I492" s="304">
        <v>741</v>
      </c>
      <c r="J492" s="304">
        <v>757</v>
      </c>
      <c r="K492" s="272">
        <f t="shared" si="364"/>
        <v>5.7999999999999545</v>
      </c>
      <c r="L492" s="272">
        <f t="shared" si="365"/>
        <v>1544.1959531416278</v>
      </c>
      <c r="M492" s="275" t="s">
        <v>701</v>
      </c>
    </row>
    <row r="493" spans="1:13" s="305" customFormat="1" ht="15" customHeight="1">
      <c r="A493" s="290">
        <v>44552</v>
      </c>
      <c r="B493" s="349" t="s">
        <v>1802</v>
      </c>
      <c r="C493" s="304" t="s">
        <v>8</v>
      </c>
      <c r="D493" s="269">
        <f t="shared" si="363"/>
        <v>437.44531933508313</v>
      </c>
      <c r="E493" s="304">
        <v>457.2</v>
      </c>
      <c r="F493" s="304">
        <v>462</v>
      </c>
      <c r="G493" s="304">
        <v>467</v>
      </c>
      <c r="H493" s="304">
        <v>473</v>
      </c>
      <c r="I493" s="304">
        <v>451</v>
      </c>
      <c r="J493" s="304">
        <v>462</v>
      </c>
      <c r="K493" s="272">
        <f t="shared" si="364"/>
        <v>4.8000000000000114</v>
      </c>
      <c r="L493" s="272">
        <f t="shared" si="365"/>
        <v>2099.737532808404</v>
      </c>
      <c r="M493" s="275" t="s">
        <v>701</v>
      </c>
    </row>
    <row r="494" spans="1:13" s="305" customFormat="1" ht="15" customHeight="1">
      <c r="A494" s="290">
        <v>44552</v>
      </c>
      <c r="B494" s="349" t="s">
        <v>784</v>
      </c>
      <c r="C494" s="304" t="s">
        <v>8</v>
      </c>
      <c r="D494" s="269">
        <f t="shared" si="363"/>
        <v>147.57969303423849</v>
      </c>
      <c r="E494" s="304">
        <v>1355.2</v>
      </c>
      <c r="F494" s="304">
        <v>1365</v>
      </c>
      <c r="G494" s="304">
        <v>1377</v>
      </c>
      <c r="H494" s="304">
        <v>1390</v>
      </c>
      <c r="I494" s="304">
        <v>1340</v>
      </c>
      <c r="J494" s="304">
        <v>1365</v>
      </c>
      <c r="K494" s="272">
        <f t="shared" si="364"/>
        <v>9.7999999999999545</v>
      </c>
      <c r="L494" s="272">
        <f t="shared" si="365"/>
        <v>1446.2809917355305</v>
      </c>
      <c r="M494" s="275" t="s">
        <v>701</v>
      </c>
    </row>
    <row r="495" spans="1:13" s="305" customFormat="1" ht="15" customHeight="1">
      <c r="A495" s="290">
        <v>44551</v>
      </c>
      <c r="B495" s="349" t="s">
        <v>753</v>
      </c>
      <c r="C495" s="304" t="s">
        <v>6</v>
      </c>
      <c r="D495" s="269">
        <f t="shared" ref="D495:D498" si="366">200000/E495</f>
        <v>300.30030030030031</v>
      </c>
      <c r="E495" s="304">
        <v>666</v>
      </c>
      <c r="F495" s="304">
        <v>660</v>
      </c>
      <c r="G495" s="304">
        <v>653</v>
      </c>
      <c r="H495" s="304">
        <v>646</v>
      </c>
      <c r="I495" s="304">
        <v>673</v>
      </c>
      <c r="J495" s="304">
        <v>666</v>
      </c>
      <c r="K495" s="269">
        <f t="shared" ref="K495:K496" si="367">E495-J495</f>
        <v>0</v>
      </c>
      <c r="L495" s="269">
        <f t="shared" ref="L495:L498" si="368">K495*D495</f>
        <v>0</v>
      </c>
      <c r="M495" s="275" t="s">
        <v>70</v>
      </c>
    </row>
    <row r="496" spans="1:13" s="305" customFormat="1" ht="15" customHeight="1">
      <c r="A496" s="290">
        <v>44551</v>
      </c>
      <c r="B496" s="349" t="s">
        <v>859</v>
      </c>
      <c r="C496" s="304" t="s">
        <v>6</v>
      </c>
      <c r="D496" s="269">
        <f t="shared" si="366"/>
        <v>485.43689320388347</v>
      </c>
      <c r="E496" s="304">
        <v>412</v>
      </c>
      <c r="F496" s="304">
        <v>408</v>
      </c>
      <c r="G496" s="304">
        <v>403</v>
      </c>
      <c r="H496" s="304">
        <v>398</v>
      </c>
      <c r="I496" s="304">
        <v>418</v>
      </c>
      <c r="J496" s="304">
        <v>412</v>
      </c>
      <c r="K496" s="269">
        <f t="shared" si="367"/>
        <v>0</v>
      </c>
      <c r="L496" s="269">
        <f t="shared" si="368"/>
        <v>0</v>
      </c>
      <c r="M496" s="275" t="s">
        <v>701</v>
      </c>
    </row>
    <row r="497" spans="1:13" s="305" customFormat="1" ht="15" customHeight="1">
      <c r="A497" s="290">
        <v>44551</v>
      </c>
      <c r="B497" s="349" t="s">
        <v>1803</v>
      </c>
      <c r="C497" s="304" t="s">
        <v>8</v>
      </c>
      <c r="D497" s="269">
        <f t="shared" si="366"/>
        <v>257.66555011594949</v>
      </c>
      <c r="E497" s="304">
        <v>776.2</v>
      </c>
      <c r="F497" s="304">
        <v>782</v>
      </c>
      <c r="G497" s="304">
        <v>789</v>
      </c>
      <c r="H497" s="304">
        <v>797</v>
      </c>
      <c r="I497" s="304">
        <v>767</v>
      </c>
      <c r="J497" s="304">
        <v>782</v>
      </c>
      <c r="K497" s="272">
        <f t="shared" ref="K497:K498" si="369">J497-E497</f>
        <v>5.7999999999999545</v>
      </c>
      <c r="L497" s="272">
        <f t="shared" si="368"/>
        <v>1494.4601906724954</v>
      </c>
      <c r="M497" s="275" t="s">
        <v>701</v>
      </c>
    </row>
    <row r="498" spans="1:13" s="305" customFormat="1" ht="15" customHeight="1">
      <c r="A498" s="290">
        <v>44551</v>
      </c>
      <c r="B498" s="349" t="s">
        <v>149</v>
      </c>
      <c r="C498" s="304" t="s">
        <v>8</v>
      </c>
      <c r="D498" s="269">
        <f t="shared" si="366"/>
        <v>277.70063871146903</v>
      </c>
      <c r="E498" s="304">
        <v>720.2</v>
      </c>
      <c r="F498" s="304">
        <v>726</v>
      </c>
      <c r="G498" s="304">
        <v>733</v>
      </c>
      <c r="H498" s="304">
        <v>740</v>
      </c>
      <c r="I498" s="304">
        <v>712</v>
      </c>
      <c r="J498" s="304">
        <v>733</v>
      </c>
      <c r="K498" s="272">
        <f t="shared" si="369"/>
        <v>12.799999999999955</v>
      </c>
      <c r="L498" s="272">
        <f t="shared" si="368"/>
        <v>3554.5681755067908</v>
      </c>
      <c r="M498" s="275" t="s">
        <v>701</v>
      </c>
    </row>
    <row r="499" spans="1:13" s="305" customFormat="1" ht="15" customHeight="1">
      <c r="A499" s="290">
        <v>44550</v>
      </c>
      <c r="B499" s="349" t="s">
        <v>1457</v>
      </c>
      <c r="C499" s="305" t="s">
        <v>6</v>
      </c>
      <c r="D499" s="269">
        <f t="shared" ref="D499:D503" si="370">200000/E499</f>
        <v>238.6634844868735</v>
      </c>
      <c r="E499" s="304">
        <v>838</v>
      </c>
      <c r="F499" s="304">
        <v>830</v>
      </c>
      <c r="G499" s="304">
        <v>822</v>
      </c>
      <c r="H499" s="304">
        <v>813</v>
      </c>
      <c r="I499" s="304">
        <v>850.2</v>
      </c>
      <c r="J499" s="304">
        <v>838</v>
      </c>
      <c r="K499" s="269">
        <f t="shared" ref="K499:K503" si="371">E499-J499</f>
        <v>0</v>
      </c>
      <c r="L499" s="269">
        <f t="shared" ref="L499:L503" si="372">K499*D499</f>
        <v>0</v>
      </c>
      <c r="M499" s="275" t="s">
        <v>70</v>
      </c>
    </row>
    <row r="500" spans="1:13" s="305" customFormat="1" ht="15" customHeight="1">
      <c r="A500" s="290">
        <v>44550</v>
      </c>
      <c r="B500" s="349" t="s">
        <v>1258</v>
      </c>
      <c r="C500" s="305" t="s">
        <v>6</v>
      </c>
      <c r="D500" s="269">
        <f t="shared" si="370"/>
        <v>282.88543140028287</v>
      </c>
      <c r="E500" s="305">
        <v>707</v>
      </c>
      <c r="F500" s="305">
        <v>701</v>
      </c>
      <c r="G500" s="305">
        <v>695</v>
      </c>
      <c r="H500" s="305">
        <v>687</v>
      </c>
      <c r="I500" s="305">
        <v>715</v>
      </c>
      <c r="J500" s="305">
        <v>701</v>
      </c>
      <c r="K500" s="269">
        <f t="shared" si="371"/>
        <v>6</v>
      </c>
      <c r="L500" s="269">
        <f t="shared" si="372"/>
        <v>1697.3125884016972</v>
      </c>
      <c r="M500" s="275" t="s">
        <v>701</v>
      </c>
    </row>
    <row r="501" spans="1:13" s="305" customFormat="1" ht="15" customHeight="1">
      <c r="A501" s="290">
        <v>44550</v>
      </c>
      <c r="B501" s="349" t="s">
        <v>1505</v>
      </c>
      <c r="C501" s="305" t="s">
        <v>6</v>
      </c>
      <c r="D501" s="269">
        <f t="shared" si="370"/>
        <v>529.10052910052912</v>
      </c>
      <c r="E501" s="304">
        <v>378</v>
      </c>
      <c r="F501" s="304">
        <v>375</v>
      </c>
      <c r="G501" s="304">
        <v>371</v>
      </c>
      <c r="H501" s="304">
        <v>367</v>
      </c>
      <c r="I501" s="304">
        <v>382</v>
      </c>
      <c r="J501" s="304">
        <v>371</v>
      </c>
      <c r="K501" s="269">
        <f t="shared" si="371"/>
        <v>7</v>
      </c>
      <c r="L501" s="269">
        <f t="shared" si="372"/>
        <v>3703.7037037037039</v>
      </c>
      <c r="M501" s="275" t="s">
        <v>701</v>
      </c>
    </row>
    <row r="502" spans="1:13" s="305" customFormat="1" ht="15" customHeight="1">
      <c r="A502" s="290">
        <v>44550</v>
      </c>
      <c r="B502" s="349" t="s">
        <v>1256</v>
      </c>
      <c r="C502" s="305" t="s">
        <v>6</v>
      </c>
      <c r="D502" s="269">
        <f t="shared" si="370"/>
        <v>162.60162601626016</v>
      </c>
      <c r="E502" s="304">
        <v>1230</v>
      </c>
      <c r="F502" s="304">
        <v>1220</v>
      </c>
      <c r="G502" s="304">
        <v>1210</v>
      </c>
      <c r="H502" s="304">
        <v>1198</v>
      </c>
      <c r="I502" s="304">
        <v>1242</v>
      </c>
      <c r="J502" s="304">
        <v>1198</v>
      </c>
      <c r="K502" s="269">
        <f t="shared" si="371"/>
        <v>32</v>
      </c>
      <c r="L502" s="269">
        <f t="shared" si="372"/>
        <v>5203.252032520325</v>
      </c>
      <c r="M502" s="275" t="s">
        <v>701</v>
      </c>
    </row>
    <row r="503" spans="1:13" s="305" customFormat="1" ht="15" customHeight="1">
      <c r="A503" s="290">
        <v>44550</v>
      </c>
      <c r="B503" s="349" t="s">
        <v>1478</v>
      </c>
      <c r="C503" s="305" t="s">
        <v>6</v>
      </c>
      <c r="D503" s="269">
        <f t="shared" si="370"/>
        <v>232.55813953488371</v>
      </c>
      <c r="E503" s="304">
        <v>860</v>
      </c>
      <c r="F503" s="304">
        <v>853</v>
      </c>
      <c r="G503" s="304">
        <v>844</v>
      </c>
      <c r="H503" s="304">
        <v>835</v>
      </c>
      <c r="I503" s="304">
        <v>868</v>
      </c>
      <c r="J503" s="304">
        <v>854</v>
      </c>
      <c r="K503" s="269">
        <f t="shared" si="371"/>
        <v>6</v>
      </c>
      <c r="L503" s="269">
        <f t="shared" si="372"/>
        <v>1395.3488372093022</v>
      </c>
      <c r="M503" s="275" t="s">
        <v>701</v>
      </c>
    </row>
    <row r="504" spans="1:13" s="305" customFormat="1" ht="15" customHeight="1">
      <c r="A504" s="290">
        <v>44547</v>
      </c>
      <c r="B504" s="349" t="s">
        <v>1249</v>
      </c>
      <c r="C504" s="304" t="s">
        <v>8</v>
      </c>
      <c r="D504" s="269">
        <f t="shared" ref="D504:D507" si="373">200000/E504</f>
        <v>108.68383871318335</v>
      </c>
      <c r="E504" s="304">
        <v>1840.2</v>
      </c>
      <c r="F504" s="304">
        <v>1855</v>
      </c>
      <c r="G504" s="304">
        <v>1870</v>
      </c>
      <c r="H504" s="304">
        <v>1895</v>
      </c>
      <c r="I504" s="304">
        <v>1817</v>
      </c>
      <c r="J504" s="304">
        <v>1817</v>
      </c>
      <c r="K504" s="226">
        <f t="shared" ref="K504" si="374">J504-E504</f>
        <v>-23.200000000000045</v>
      </c>
      <c r="L504" s="226">
        <f t="shared" ref="L504:L507" si="375">K504*D504</f>
        <v>-2521.4650581458586</v>
      </c>
      <c r="M504" s="324" t="s">
        <v>709</v>
      </c>
    </row>
    <row r="505" spans="1:13" s="305" customFormat="1" ht="15" customHeight="1">
      <c r="A505" s="290">
        <v>44547</v>
      </c>
      <c r="B505" s="349" t="s">
        <v>816</v>
      </c>
      <c r="C505" s="305" t="s">
        <v>6</v>
      </c>
      <c r="D505" s="269">
        <f t="shared" si="373"/>
        <v>296.2962962962963</v>
      </c>
      <c r="E505" s="304">
        <v>675</v>
      </c>
      <c r="F505" s="304">
        <v>670</v>
      </c>
      <c r="G505" s="304">
        <v>664</v>
      </c>
      <c r="H505" s="304">
        <v>658</v>
      </c>
      <c r="I505" s="304">
        <v>681</v>
      </c>
      <c r="J505" s="304">
        <v>670</v>
      </c>
      <c r="K505" s="269">
        <f t="shared" ref="K505:K507" si="376">E505-J505</f>
        <v>5</v>
      </c>
      <c r="L505" s="269">
        <f t="shared" si="375"/>
        <v>1481.4814814814815</v>
      </c>
      <c r="M505" s="275" t="s">
        <v>701</v>
      </c>
    </row>
    <row r="506" spans="1:13" s="305" customFormat="1" ht="15" customHeight="1">
      <c r="A506" s="290">
        <v>44547</v>
      </c>
      <c r="B506" s="349" t="s">
        <v>879</v>
      </c>
      <c r="C506" s="305" t="s">
        <v>6</v>
      </c>
      <c r="D506" s="269">
        <f t="shared" si="373"/>
        <v>566.57223796033998</v>
      </c>
      <c r="E506" s="304">
        <v>353</v>
      </c>
      <c r="F506" s="304">
        <v>350</v>
      </c>
      <c r="G506" s="304">
        <v>346</v>
      </c>
      <c r="H506" s="304">
        <v>342</v>
      </c>
      <c r="I506" s="304">
        <v>358</v>
      </c>
      <c r="J506" s="304">
        <v>346</v>
      </c>
      <c r="K506" s="269">
        <f t="shared" si="376"/>
        <v>7</v>
      </c>
      <c r="L506" s="269">
        <f t="shared" si="375"/>
        <v>3966.0056657223799</v>
      </c>
      <c r="M506" s="275" t="s">
        <v>701</v>
      </c>
    </row>
    <row r="507" spans="1:13" s="305" customFormat="1" ht="15" customHeight="1">
      <c r="A507" s="290">
        <v>44547</v>
      </c>
      <c r="B507" s="349" t="s">
        <v>1794</v>
      </c>
      <c r="C507" s="305" t="s">
        <v>6</v>
      </c>
      <c r="D507" s="269">
        <f t="shared" si="373"/>
        <v>217.39130434782609</v>
      </c>
      <c r="E507" s="304">
        <v>920</v>
      </c>
      <c r="F507" s="304">
        <v>912</v>
      </c>
      <c r="G507" s="304">
        <v>903</v>
      </c>
      <c r="H507" s="304">
        <v>893</v>
      </c>
      <c r="I507" s="304">
        <v>930</v>
      </c>
      <c r="J507" s="304">
        <v>893</v>
      </c>
      <c r="K507" s="269">
        <f t="shared" si="376"/>
        <v>27</v>
      </c>
      <c r="L507" s="269">
        <f t="shared" si="375"/>
        <v>5869.5652173913049</v>
      </c>
      <c r="M507" s="275" t="s">
        <v>701</v>
      </c>
    </row>
    <row r="508" spans="1:13" s="305" customFormat="1" ht="15" customHeight="1">
      <c r="A508" s="290">
        <v>44546</v>
      </c>
      <c r="B508" s="349" t="s">
        <v>1266</v>
      </c>
      <c r="C508" s="305" t="s">
        <v>6</v>
      </c>
      <c r="D508" s="269">
        <f t="shared" ref="D508:D510" si="377">200000/E508</f>
        <v>215.51724137931035</v>
      </c>
      <c r="E508" s="304">
        <v>928</v>
      </c>
      <c r="F508" s="304">
        <v>920</v>
      </c>
      <c r="G508" s="304">
        <v>912</v>
      </c>
      <c r="H508" s="304">
        <v>903</v>
      </c>
      <c r="I508" s="304">
        <v>938</v>
      </c>
      <c r="J508" s="304">
        <v>921.15</v>
      </c>
      <c r="K508" s="269">
        <f t="shared" ref="K508:K510" si="378">E508-J508</f>
        <v>6.8500000000000227</v>
      </c>
      <c r="L508" s="269">
        <f t="shared" ref="L508:L510" si="379">K508*D508</f>
        <v>1476.2931034482808</v>
      </c>
      <c r="M508" s="275" t="s">
        <v>701</v>
      </c>
    </row>
    <row r="509" spans="1:13" s="305" customFormat="1" ht="15" customHeight="1">
      <c r="A509" s="290">
        <v>44546</v>
      </c>
      <c r="B509" s="349" t="s">
        <v>379</v>
      </c>
      <c r="C509" s="305" t="s">
        <v>6</v>
      </c>
      <c r="D509" s="269">
        <f t="shared" si="377"/>
        <v>540.54054054054052</v>
      </c>
      <c r="E509" s="304">
        <v>370</v>
      </c>
      <c r="F509" s="304">
        <v>367</v>
      </c>
      <c r="G509" s="304">
        <v>363</v>
      </c>
      <c r="H509" s="304">
        <v>359</v>
      </c>
      <c r="I509" s="304">
        <v>375</v>
      </c>
      <c r="J509" s="304">
        <v>363</v>
      </c>
      <c r="K509" s="269">
        <f t="shared" si="378"/>
        <v>7</v>
      </c>
      <c r="L509" s="269">
        <f t="shared" si="379"/>
        <v>3783.7837837837837</v>
      </c>
      <c r="M509" s="275" t="s">
        <v>701</v>
      </c>
    </row>
    <row r="510" spans="1:13" s="305" customFormat="1" ht="15" customHeight="1">
      <c r="A510" s="290">
        <v>44546</v>
      </c>
      <c r="B510" s="349" t="s">
        <v>1409</v>
      </c>
      <c r="C510" s="305" t="s">
        <v>6</v>
      </c>
      <c r="D510" s="269">
        <f t="shared" si="377"/>
        <v>123.45679012345678</v>
      </c>
      <c r="E510" s="304">
        <v>1620</v>
      </c>
      <c r="F510" s="304">
        <v>1610</v>
      </c>
      <c r="G510" s="304">
        <v>1595</v>
      </c>
      <c r="H510" s="304">
        <v>1580</v>
      </c>
      <c r="I510" s="304">
        <v>1635</v>
      </c>
      <c r="J510" s="304">
        <v>1610</v>
      </c>
      <c r="K510" s="269">
        <f t="shared" si="378"/>
        <v>10</v>
      </c>
      <c r="L510" s="269">
        <f t="shared" si="379"/>
        <v>1234.5679012345679</v>
      </c>
      <c r="M510" s="275" t="s">
        <v>701</v>
      </c>
    </row>
    <row r="511" spans="1:13" s="305" customFormat="1" ht="15" customHeight="1">
      <c r="A511" s="290">
        <v>44545</v>
      </c>
      <c r="B511" s="349" t="s">
        <v>1029</v>
      </c>
      <c r="C511" s="304" t="s">
        <v>8</v>
      </c>
      <c r="D511" s="269">
        <f t="shared" ref="D511:D515" si="380">200000/E511</f>
        <v>287.686996547756</v>
      </c>
      <c r="E511" s="304">
        <v>695.2</v>
      </c>
      <c r="F511" s="304">
        <v>700</v>
      </c>
      <c r="G511" s="304">
        <v>706</v>
      </c>
      <c r="H511" s="304">
        <v>713</v>
      </c>
      <c r="I511" s="304">
        <v>688</v>
      </c>
      <c r="J511" s="304">
        <v>706</v>
      </c>
      <c r="K511" s="272">
        <f t="shared" ref="K511:K512" si="381">J511-E511</f>
        <v>10.799999999999955</v>
      </c>
      <c r="L511" s="272">
        <f t="shared" ref="L511:L514" si="382">K511*D511</f>
        <v>3107.0195627157518</v>
      </c>
      <c r="M511" s="275" t="s">
        <v>701</v>
      </c>
    </row>
    <row r="512" spans="1:13" s="305" customFormat="1" ht="15" customHeight="1">
      <c r="A512" s="290">
        <v>44545</v>
      </c>
      <c r="B512" s="349" t="s">
        <v>1795</v>
      </c>
      <c r="C512" s="304" t="s">
        <v>8</v>
      </c>
      <c r="D512" s="269">
        <f t="shared" si="380"/>
        <v>273.89756231169542</v>
      </c>
      <c r="E512" s="304">
        <v>730.2</v>
      </c>
      <c r="F512" s="304">
        <v>736</v>
      </c>
      <c r="G512" s="304">
        <v>743</v>
      </c>
      <c r="H512" s="304">
        <v>750</v>
      </c>
      <c r="I512" s="304">
        <v>722</v>
      </c>
      <c r="J512" s="304">
        <v>743</v>
      </c>
      <c r="K512" s="272">
        <f t="shared" si="381"/>
        <v>12.799999999999955</v>
      </c>
      <c r="L512" s="272">
        <f t="shared" si="382"/>
        <v>3505.8887975896891</v>
      </c>
      <c r="M512" s="275" t="s">
        <v>701</v>
      </c>
    </row>
    <row r="513" spans="1:13" s="305" customFormat="1" ht="15" customHeight="1">
      <c r="A513" s="290">
        <v>44545</v>
      </c>
      <c r="B513" s="349" t="s">
        <v>1397</v>
      </c>
      <c r="C513" s="304" t="s">
        <v>6</v>
      </c>
      <c r="D513" s="269">
        <f t="shared" si="380"/>
        <v>172.71157167530225</v>
      </c>
      <c r="E513" s="304">
        <v>1158</v>
      </c>
      <c r="F513" s="304">
        <v>1150</v>
      </c>
      <c r="G513" s="304">
        <v>1140</v>
      </c>
      <c r="H513" s="304">
        <v>1130</v>
      </c>
      <c r="I513" s="304">
        <v>1168</v>
      </c>
      <c r="J513" s="304">
        <v>1158</v>
      </c>
      <c r="K513" s="269">
        <f t="shared" ref="K513:K514" si="383">E513-J513</f>
        <v>0</v>
      </c>
      <c r="L513" s="269">
        <f t="shared" si="382"/>
        <v>0</v>
      </c>
      <c r="M513" s="275" t="s">
        <v>70</v>
      </c>
    </row>
    <row r="514" spans="1:13" s="305" customFormat="1" ht="15" customHeight="1">
      <c r="A514" s="290">
        <v>44545</v>
      </c>
      <c r="B514" s="349" t="s">
        <v>1256</v>
      </c>
      <c r="C514" s="304" t="s">
        <v>6</v>
      </c>
      <c r="D514" s="269">
        <f t="shared" si="380"/>
        <v>145.45454545454547</v>
      </c>
      <c r="E514" s="304">
        <v>1375</v>
      </c>
      <c r="F514" s="304">
        <v>1365</v>
      </c>
      <c r="G514" s="304">
        <v>1353</v>
      </c>
      <c r="H514" s="304">
        <v>1338</v>
      </c>
      <c r="I514" s="304">
        <v>1391.2</v>
      </c>
      <c r="J514" s="304">
        <v>1365</v>
      </c>
      <c r="K514" s="269">
        <f t="shared" si="383"/>
        <v>10</v>
      </c>
      <c r="L514" s="269">
        <f t="shared" si="382"/>
        <v>1454.5454545454547</v>
      </c>
      <c r="M514" s="275" t="s">
        <v>701</v>
      </c>
    </row>
    <row r="515" spans="1:13" s="305" customFormat="1" ht="15" customHeight="1">
      <c r="A515" s="290">
        <v>44545</v>
      </c>
      <c r="B515" s="349" t="s">
        <v>1784</v>
      </c>
      <c r="C515" s="304" t="s">
        <v>8</v>
      </c>
      <c r="D515" s="269">
        <f t="shared" si="380"/>
        <v>689.65517241379314</v>
      </c>
      <c r="E515" s="304">
        <v>290</v>
      </c>
      <c r="F515" s="304">
        <v>292</v>
      </c>
      <c r="G515" s="304">
        <v>294</v>
      </c>
      <c r="H515" s="304">
        <v>297</v>
      </c>
      <c r="I515" s="304">
        <v>287</v>
      </c>
      <c r="J515" s="304">
        <v>292</v>
      </c>
      <c r="K515" s="272">
        <f t="shared" ref="K515" si="384">J515-E515</f>
        <v>2</v>
      </c>
      <c r="L515" s="272">
        <f t="shared" ref="L515" si="385">K515*D515</f>
        <v>1379.3103448275863</v>
      </c>
      <c r="M515" s="275" t="s">
        <v>701</v>
      </c>
    </row>
    <row r="516" spans="1:13" s="305" customFormat="1" ht="15" customHeight="1">
      <c r="A516" s="290">
        <v>44544</v>
      </c>
      <c r="B516" s="349" t="s">
        <v>908</v>
      </c>
      <c r="C516" s="304" t="s">
        <v>1785</v>
      </c>
      <c r="D516" s="269">
        <f t="shared" ref="D516:D519" si="386">200000/E516</f>
        <v>216.21621621621622</v>
      </c>
      <c r="E516" s="304">
        <v>925</v>
      </c>
      <c r="F516" s="304">
        <v>918</v>
      </c>
      <c r="G516" s="304">
        <v>910</v>
      </c>
      <c r="H516" s="304">
        <v>900</v>
      </c>
      <c r="I516" s="304">
        <v>935</v>
      </c>
      <c r="J516" s="304">
        <v>925</v>
      </c>
      <c r="K516" s="269">
        <f t="shared" ref="K516" si="387">E516-J516</f>
        <v>0</v>
      </c>
      <c r="L516" s="269">
        <f t="shared" ref="L516" si="388">K516*D516</f>
        <v>0</v>
      </c>
      <c r="M516" s="275" t="s">
        <v>70</v>
      </c>
    </row>
    <row r="517" spans="1:13" s="305" customFormat="1" ht="15" customHeight="1">
      <c r="A517" s="290">
        <v>44544</v>
      </c>
      <c r="B517" s="349" t="s">
        <v>1796</v>
      </c>
      <c r="C517" s="304" t="s">
        <v>8</v>
      </c>
      <c r="D517" s="269">
        <f t="shared" si="386"/>
        <v>622.08398133748051</v>
      </c>
      <c r="E517" s="304">
        <v>321.5</v>
      </c>
      <c r="F517" s="304">
        <v>325</v>
      </c>
      <c r="G517" s="304">
        <v>330</v>
      </c>
      <c r="H517" s="304">
        <v>335</v>
      </c>
      <c r="I517" s="304">
        <v>316</v>
      </c>
      <c r="J517" s="304">
        <v>325</v>
      </c>
      <c r="K517" s="272">
        <f t="shared" ref="K517:K518" si="389">J517-E517</f>
        <v>3.5</v>
      </c>
      <c r="L517" s="272">
        <f t="shared" ref="L517:L519" si="390">K517*D517</f>
        <v>2177.2939346811818</v>
      </c>
      <c r="M517" s="275" t="s">
        <v>701</v>
      </c>
    </row>
    <row r="518" spans="1:13" s="305" customFormat="1" ht="15" customHeight="1">
      <c r="A518" s="290">
        <v>44544</v>
      </c>
      <c r="B518" s="349" t="s">
        <v>363</v>
      </c>
      <c r="C518" s="304" t="s">
        <v>8</v>
      </c>
      <c r="D518" s="269">
        <f t="shared" si="386"/>
        <v>212.72069772388852</v>
      </c>
      <c r="E518" s="304">
        <v>940.2</v>
      </c>
      <c r="F518" s="304">
        <v>948</v>
      </c>
      <c r="G518" s="304">
        <v>958</v>
      </c>
      <c r="H518" s="304">
        <v>968</v>
      </c>
      <c r="I518" s="304">
        <v>928</v>
      </c>
      <c r="J518" s="304">
        <v>968</v>
      </c>
      <c r="K518" s="272">
        <f t="shared" si="389"/>
        <v>27.799999999999955</v>
      </c>
      <c r="L518" s="272">
        <f t="shared" si="390"/>
        <v>5913.6353967240912</v>
      </c>
      <c r="M518" s="275" t="s">
        <v>701</v>
      </c>
    </row>
    <row r="519" spans="1:13" s="305" customFormat="1" ht="15" customHeight="1">
      <c r="A519" s="290">
        <v>44544</v>
      </c>
      <c r="B519" s="349" t="s">
        <v>1314</v>
      </c>
      <c r="C519" s="304" t="s">
        <v>1785</v>
      </c>
      <c r="D519" s="269">
        <f t="shared" si="386"/>
        <v>141.84397163120568</v>
      </c>
      <c r="E519" s="304">
        <v>1410</v>
      </c>
      <c r="F519" s="304">
        <v>1400</v>
      </c>
      <c r="G519" s="304">
        <v>1388</v>
      </c>
      <c r="H519" s="304">
        <v>1375</v>
      </c>
      <c r="I519" s="304">
        <v>1425</v>
      </c>
      <c r="J519" s="304">
        <v>1425</v>
      </c>
      <c r="K519" s="267">
        <f t="shared" ref="K519" si="391">E519-J519</f>
        <v>-15</v>
      </c>
      <c r="L519" s="267">
        <f t="shared" si="390"/>
        <v>-2127.6595744680853</v>
      </c>
      <c r="M519" s="324" t="s">
        <v>709</v>
      </c>
    </row>
    <row r="520" spans="1:13" s="305" customFormat="1" ht="15" customHeight="1">
      <c r="A520" s="290">
        <v>44543</v>
      </c>
      <c r="B520" s="349" t="s">
        <v>742</v>
      </c>
      <c r="C520" s="327" t="s">
        <v>8</v>
      </c>
      <c r="D520" s="269">
        <f t="shared" ref="D520:D523" si="392">200000/E520</f>
        <v>121.56576707999027</v>
      </c>
      <c r="E520" s="304">
        <v>1645.2</v>
      </c>
      <c r="F520" s="304">
        <v>1658</v>
      </c>
      <c r="G520" s="304">
        <v>1672</v>
      </c>
      <c r="H520" s="304">
        <v>1685</v>
      </c>
      <c r="I520" s="304">
        <v>1630</v>
      </c>
      <c r="J520" s="304">
        <v>1658</v>
      </c>
      <c r="K520" s="272">
        <f t="shared" ref="K520:K523" si="393">J520-E520</f>
        <v>12.799999999999955</v>
      </c>
      <c r="L520" s="272">
        <f t="shared" ref="L520:L523" si="394">K520*D520</f>
        <v>1556.0418186238699</v>
      </c>
      <c r="M520" s="275" t="s">
        <v>701</v>
      </c>
    </row>
    <row r="521" spans="1:13" s="305" customFormat="1" ht="15" customHeight="1">
      <c r="A521" s="290">
        <v>44543</v>
      </c>
      <c r="B521" s="349" t="s">
        <v>809</v>
      </c>
      <c r="C521" s="327" t="s">
        <v>8</v>
      </c>
      <c r="D521" s="269">
        <f t="shared" si="392"/>
        <v>283.60748723766307</v>
      </c>
      <c r="E521" s="304">
        <v>705.2</v>
      </c>
      <c r="F521" s="304">
        <v>712</v>
      </c>
      <c r="G521" s="304">
        <v>720</v>
      </c>
      <c r="H521" s="304">
        <v>728</v>
      </c>
      <c r="I521" s="304">
        <v>695</v>
      </c>
      <c r="J521" s="304">
        <v>712</v>
      </c>
      <c r="K521" s="272">
        <f t="shared" si="393"/>
        <v>6.7999999999999545</v>
      </c>
      <c r="L521" s="272">
        <f t="shared" si="394"/>
        <v>1928.530913216096</v>
      </c>
      <c r="M521" s="275" t="s">
        <v>701</v>
      </c>
    </row>
    <row r="522" spans="1:13" s="305" customFormat="1" ht="15" customHeight="1">
      <c r="A522" s="290">
        <v>44543</v>
      </c>
      <c r="B522" s="349" t="s">
        <v>1797</v>
      </c>
      <c r="C522" s="327" t="s">
        <v>8</v>
      </c>
      <c r="D522" s="269">
        <f t="shared" si="392"/>
        <v>640</v>
      </c>
      <c r="E522" s="304">
        <v>312.5</v>
      </c>
      <c r="F522" s="304">
        <v>316</v>
      </c>
      <c r="G522" s="304">
        <v>320</v>
      </c>
      <c r="H522" s="304">
        <v>325</v>
      </c>
      <c r="I522" s="304">
        <v>307</v>
      </c>
      <c r="J522" s="304">
        <v>316</v>
      </c>
      <c r="K522" s="272">
        <f t="shared" si="393"/>
        <v>3.5</v>
      </c>
      <c r="L522" s="272">
        <f t="shared" si="394"/>
        <v>2240</v>
      </c>
      <c r="M522" s="275" t="s">
        <v>701</v>
      </c>
    </row>
    <row r="523" spans="1:13" s="305" customFormat="1" ht="15" customHeight="1">
      <c r="A523" s="290">
        <v>44543</v>
      </c>
      <c r="B523" s="349" t="s">
        <v>1783</v>
      </c>
      <c r="C523" s="327" t="s">
        <v>8</v>
      </c>
      <c r="D523" s="269">
        <f t="shared" si="392"/>
        <v>45.045045045045043</v>
      </c>
      <c r="E523" s="304">
        <v>4440</v>
      </c>
      <c r="F523" s="304">
        <v>4460</v>
      </c>
      <c r="G523" s="304">
        <v>4480</v>
      </c>
      <c r="H523" s="304">
        <v>4510</v>
      </c>
      <c r="I523" s="304">
        <v>4410</v>
      </c>
      <c r="J523" s="304">
        <v>4510</v>
      </c>
      <c r="K523" s="272">
        <f t="shared" si="393"/>
        <v>70</v>
      </c>
      <c r="L523" s="272">
        <f t="shared" si="394"/>
        <v>3153.1531531531532</v>
      </c>
      <c r="M523" s="275" t="s">
        <v>701</v>
      </c>
    </row>
    <row r="524" spans="1:13" s="305" customFormat="1" ht="15" customHeight="1">
      <c r="A524" s="290">
        <v>44540</v>
      </c>
      <c r="B524" s="327" t="s">
        <v>1788</v>
      </c>
      <c r="C524" s="327" t="s">
        <v>8</v>
      </c>
      <c r="D524" s="269">
        <f t="shared" ref="D524:D538" si="395">200000/E524</f>
        <v>689.65517241379314</v>
      </c>
      <c r="E524" s="341">
        <v>290</v>
      </c>
      <c r="F524" s="341">
        <v>292</v>
      </c>
      <c r="G524" s="341">
        <v>294</v>
      </c>
      <c r="H524" s="341">
        <v>297</v>
      </c>
      <c r="I524" s="341">
        <v>287</v>
      </c>
      <c r="J524" s="325">
        <v>297</v>
      </c>
      <c r="K524" s="272">
        <f t="shared" ref="K524:K538" si="396">J524-E524</f>
        <v>7</v>
      </c>
      <c r="L524" s="272">
        <f t="shared" ref="L524:L538" si="397">K524*D524</f>
        <v>4827.5862068965516</v>
      </c>
      <c r="M524" s="275" t="s">
        <v>701</v>
      </c>
    </row>
    <row r="525" spans="1:13" s="305" customFormat="1" ht="15" customHeight="1">
      <c r="A525" s="290">
        <v>44540</v>
      </c>
      <c r="B525" s="327" t="s">
        <v>1500</v>
      </c>
      <c r="C525" s="327" t="s">
        <v>8</v>
      </c>
      <c r="D525" s="269">
        <f t="shared" si="395"/>
        <v>81.967213114754102</v>
      </c>
      <c r="E525" s="341">
        <v>2440</v>
      </c>
      <c r="F525" s="341">
        <v>2455</v>
      </c>
      <c r="G525" s="341">
        <v>2470</v>
      </c>
      <c r="H525" s="341">
        <v>2490</v>
      </c>
      <c r="I525" s="341">
        <v>2410</v>
      </c>
      <c r="J525" s="325">
        <v>2470</v>
      </c>
      <c r="K525" s="272">
        <f t="shared" si="396"/>
        <v>30</v>
      </c>
      <c r="L525" s="272">
        <f t="shared" si="397"/>
        <v>2459.0163934426232</v>
      </c>
      <c r="M525" s="275" t="s">
        <v>701</v>
      </c>
    </row>
    <row r="526" spans="1:13" s="305" customFormat="1" ht="15" customHeight="1">
      <c r="A526" s="290">
        <v>44540</v>
      </c>
      <c r="B526" s="327" t="s">
        <v>1789</v>
      </c>
      <c r="C526" s="327" t="s">
        <v>8</v>
      </c>
      <c r="D526" s="269">
        <f t="shared" si="395"/>
        <v>82.987551867219921</v>
      </c>
      <c r="E526" s="341">
        <v>2410</v>
      </c>
      <c r="F526" s="341">
        <v>2425</v>
      </c>
      <c r="G526" s="341">
        <v>2440</v>
      </c>
      <c r="H526" s="341">
        <v>2460</v>
      </c>
      <c r="I526" s="341">
        <v>2380</v>
      </c>
      <c r="J526" s="325">
        <v>2460</v>
      </c>
      <c r="K526" s="272">
        <f t="shared" si="396"/>
        <v>50</v>
      </c>
      <c r="L526" s="272">
        <f t="shared" si="397"/>
        <v>4149.3775933609959</v>
      </c>
      <c r="M526" s="275" t="s">
        <v>701</v>
      </c>
    </row>
    <row r="527" spans="1:13" s="305" customFormat="1" ht="15" customHeight="1">
      <c r="A527" s="290">
        <v>44540</v>
      </c>
      <c r="B527" s="327" t="s">
        <v>1790</v>
      </c>
      <c r="C527" s="327" t="s">
        <v>8</v>
      </c>
      <c r="D527" s="269">
        <f t="shared" si="395"/>
        <v>36.429872495446268</v>
      </c>
      <c r="E527" s="341">
        <v>5490</v>
      </c>
      <c r="F527" s="341">
        <v>5510</v>
      </c>
      <c r="G527" s="341">
        <v>5530</v>
      </c>
      <c r="H527" s="341">
        <v>5560</v>
      </c>
      <c r="I527" s="341">
        <v>5450</v>
      </c>
      <c r="J527" s="325">
        <v>5560</v>
      </c>
      <c r="K527" s="272">
        <f t="shared" si="396"/>
        <v>70</v>
      </c>
      <c r="L527" s="272">
        <f t="shared" si="397"/>
        <v>2550.0910746812388</v>
      </c>
      <c r="M527" s="275" t="s">
        <v>701</v>
      </c>
    </row>
    <row r="528" spans="1:13" s="305" customFormat="1" ht="15" customHeight="1">
      <c r="A528" s="290">
        <v>44540</v>
      </c>
      <c r="B528" s="327" t="s">
        <v>272</v>
      </c>
      <c r="C528" s="327" t="s">
        <v>8</v>
      </c>
      <c r="D528" s="269">
        <f t="shared" si="395"/>
        <v>701.75438596491233</v>
      </c>
      <c r="E528" s="341">
        <v>285</v>
      </c>
      <c r="F528" s="341">
        <v>278</v>
      </c>
      <c r="G528" s="341">
        <v>279</v>
      </c>
      <c r="H528" s="341">
        <v>292</v>
      </c>
      <c r="I528" s="341">
        <v>282</v>
      </c>
      <c r="J528" s="325">
        <v>285</v>
      </c>
      <c r="K528" s="272">
        <f t="shared" si="396"/>
        <v>0</v>
      </c>
      <c r="L528" s="272">
        <f t="shared" si="397"/>
        <v>0</v>
      </c>
      <c r="M528" s="275" t="s">
        <v>70</v>
      </c>
    </row>
    <row r="529" spans="1:13" s="305" customFormat="1" ht="15" customHeight="1">
      <c r="A529" s="290">
        <v>44540</v>
      </c>
      <c r="B529" s="327" t="s">
        <v>1788</v>
      </c>
      <c r="C529" s="327" t="s">
        <v>8</v>
      </c>
      <c r="D529" s="269">
        <f t="shared" si="395"/>
        <v>727.27272727272725</v>
      </c>
      <c r="E529" s="341">
        <v>275</v>
      </c>
      <c r="F529" s="341">
        <v>277</v>
      </c>
      <c r="G529" s="341">
        <v>279</v>
      </c>
      <c r="H529" s="341">
        <v>282</v>
      </c>
      <c r="I529" s="341">
        <v>272</v>
      </c>
      <c r="J529" s="325">
        <v>282</v>
      </c>
      <c r="K529" s="272">
        <f t="shared" si="396"/>
        <v>7</v>
      </c>
      <c r="L529" s="272">
        <f t="shared" si="397"/>
        <v>5090.909090909091</v>
      </c>
      <c r="M529" s="275" t="s">
        <v>701</v>
      </c>
    </row>
    <row r="530" spans="1:13" s="305" customFormat="1" ht="15" customHeight="1">
      <c r="A530" s="290">
        <v>44540</v>
      </c>
      <c r="B530" s="327" t="s">
        <v>140</v>
      </c>
      <c r="C530" s="327" t="s">
        <v>8</v>
      </c>
      <c r="D530" s="269">
        <f t="shared" si="395"/>
        <v>589.97050147492621</v>
      </c>
      <c r="E530" s="341">
        <v>339</v>
      </c>
      <c r="F530" s="341">
        <v>342</v>
      </c>
      <c r="G530" s="341">
        <v>345</v>
      </c>
      <c r="H530" s="341">
        <v>350</v>
      </c>
      <c r="I530" s="341">
        <v>330</v>
      </c>
      <c r="J530" s="325">
        <v>345</v>
      </c>
      <c r="K530" s="272">
        <f t="shared" si="396"/>
        <v>6</v>
      </c>
      <c r="L530" s="272">
        <f t="shared" si="397"/>
        <v>3539.8230088495575</v>
      </c>
      <c r="M530" s="275" t="s">
        <v>701</v>
      </c>
    </row>
    <row r="531" spans="1:13" s="305" customFormat="1" ht="15" customHeight="1">
      <c r="A531" s="290">
        <v>44539</v>
      </c>
      <c r="B531" s="327" t="s">
        <v>603</v>
      </c>
      <c r="C531" s="327" t="s">
        <v>8</v>
      </c>
      <c r="D531" s="269">
        <f t="shared" si="395"/>
        <v>858.36909871244632</v>
      </c>
      <c r="E531" s="341">
        <v>233</v>
      </c>
      <c r="F531" s="341">
        <v>235</v>
      </c>
      <c r="G531" s="341">
        <v>237</v>
      </c>
      <c r="H531" s="341">
        <v>240</v>
      </c>
      <c r="I531" s="341">
        <v>230</v>
      </c>
      <c r="J531" s="325">
        <v>235</v>
      </c>
      <c r="K531" s="272">
        <f t="shared" si="396"/>
        <v>2</v>
      </c>
      <c r="L531" s="272">
        <f t="shared" si="397"/>
        <v>1716.7381974248926</v>
      </c>
      <c r="M531" s="275" t="s">
        <v>701</v>
      </c>
    </row>
    <row r="532" spans="1:13" s="305" customFormat="1" ht="15" customHeight="1">
      <c r="A532" s="290">
        <v>44539</v>
      </c>
      <c r="B532" s="327" t="s">
        <v>1791</v>
      </c>
      <c r="C532" s="327" t="s">
        <v>8</v>
      </c>
      <c r="D532" s="269">
        <f t="shared" si="395"/>
        <v>88.495575221238937</v>
      </c>
      <c r="E532" s="341">
        <v>2260</v>
      </c>
      <c r="F532" s="341">
        <v>2268</v>
      </c>
      <c r="G532" s="341">
        <v>2290</v>
      </c>
      <c r="H532" s="341">
        <v>2310</v>
      </c>
      <c r="I532" s="341">
        <v>2240</v>
      </c>
      <c r="J532" s="325">
        <v>2268</v>
      </c>
      <c r="K532" s="272">
        <f t="shared" si="396"/>
        <v>8</v>
      </c>
      <c r="L532" s="272">
        <f t="shared" si="397"/>
        <v>707.9646017699115</v>
      </c>
      <c r="M532" s="275" t="s">
        <v>701</v>
      </c>
    </row>
    <row r="533" spans="1:13" s="305" customFormat="1" ht="15" customHeight="1">
      <c r="A533" s="290">
        <v>44539</v>
      </c>
      <c r="B533" s="327" t="s">
        <v>1792</v>
      </c>
      <c r="C533" s="327" t="s">
        <v>8</v>
      </c>
      <c r="D533" s="269">
        <f t="shared" si="395"/>
        <v>1117.31843575419</v>
      </c>
      <c r="E533" s="341">
        <v>179</v>
      </c>
      <c r="F533" s="341">
        <v>18.5</v>
      </c>
      <c r="G533" s="341">
        <v>182</v>
      </c>
      <c r="H533" s="341">
        <v>184</v>
      </c>
      <c r="I533" s="341">
        <v>176.45</v>
      </c>
      <c r="J533" s="325">
        <v>179</v>
      </c>
      <c r="K533" s="272">
        <f t="shared" si="396"/>
        <v>0</v>
      </c>
      <c r="L533" s="272">
        <f t="shared" si="397"/>
        <v>0</v>
      </c>
      <c r="M533" s="275" t="s">
        <v>70</v>
      </c>
    </row>
    <row r="534" spans="1:13" s="305" customFormat="1" ht="15" customHeight="1">
      <c r="A534" s="290">
        <v>44539</v>
      </c>
      <c r="B534" s="327" t="s">
        <v>1176</v>
      </c>
      <c r="C534" s="327" t="s">
        <v>8</v>
      </c>
      <c r="D534" s="269">
        <f t="shared" si="395"/>
        <v>214.36227224008576</v>
      </c>
      <c r="E534" s="341">
        <v>933</v>
      </c>
      <c r="F534" s="341">
        <v>938</v>
      </c>
      <c r="G534" s="341">
        <v>943</v>
      </c>
      <c r="H534" s="341">
        <v>950</v>
      </c>
      <c r="I534" s="341">
        <v>923</v>
      </c>
      <c r="J534" s="325">
        <v>933</v>
      </c>
      <c r="K534" s="272">
        <f t="shared" si="396"/>
        <v>0</v>
      </c>
      <c r="L534" s="272">
        <f t="shared" si="397"/>
        <v>0</v>
      </c>
      <c r="M534" s="275" t="s">
        <v>70</v>
      </c>
    </row>
    <row r="535" spans="1:13" s="305" customFormat="1" ht="15" customHeight="1">
      <c r="A535" s="290">
        <v>44539</v>
      </c>
      <c r="B535" s="327" t="s">
        <v>140</v>
      </c>
      <c r="C535" s="327" t="s">
        <v>8</v>
      </c>
      <c r="D535" s="269">
        <f t="shared" si="395"/>
        <v>617.28395061728395</v>
      </c>
      <c r="E535" s="341">
        <v>324</v>
      </c>
      <c r="F535" s="341">
        <v>327</v>
      </c>
      <c r="G535" s="341">
        <v>330</v>
      </c>
      <c r="H535" s="341">
        <v>335</v>
      </c>
      <c r="I535" s="341">
        <v>319</v>
      </c>
      <c r="J535" s="325">
        <v>335</v>
      </c>
      <c r="K535" s="272">
        <f t="shared" si="396"/>
        <v>11</v>
      </c>
      <c r="L535" s="272">
        <f t="shared" si="397"/>
        <v>6790.1234567901238</v>
      </c>
      <c r="M535" s="275" t="s">
        <v>701</v>
      </c>
    </row>
    <row r="536" spans="1:13" s="305" customFormat="1" ht="15" customHeight="1">
      <c r="A536" s="290">
        <v>44539</v>
      </c>
      <c r="B536" s="327" t="s">
        <v>999</v>
      </c>
      <c r="C536" s="327" t="s">
        <v>8</v>
      </c>
      <c r="D536" s="269">
        <f t="shared" si="395"/>
        <v>105.82010582010582</v>
      </c>
      <c r="E536" s="341">
        <v>1890</v>
      </c>
      <c r="F536" s="341">
        <v>1898</v>
      </c>
      <c r="G536" s="341">
        <v>1906</v>
      </c>
      <c r="H536" s="341">
        <v>1916</v>
      </c>
      <c r="I536" s="341">
        <v>1875</v>
      </c>
      <c r="J536" s="325">
        <v>1898</v>
      </c>
      <c r="K536" s="272">
        <f t="shared" si="396"/>
        <v>8</v>
      </c>
      <c r="L536" s="272">
        <f t="shared" si="397"/>
        <v>846.56084656084658</v>
      </c>
      <c r="M536" s="275" t="s">
        <v>701</v>
      </c>
    </row>
    <row r="537" spans="1:13" s="305" customFormat="1" ht="15" customHeight="1">
      <c r="A537" s="290">
        <v>44539</v>
      </c>
      <c r="B537" s="327" t="s">
        <v>926</v>
      </c>
      <c r="C537" s="327" t="s">
        <v>8</v>
      </c>
      <c r="D537" s="269">
        <f t="shared" si="395"/>
        <v>549.45054945054949</v>
      </c>
      <c r="E537" s="341">
        <v>364</v>
      </c>
      <c r="F537" s="341">
        <v>367</v>
      </c>
      <c r="G537" s="341">
        <v>370</v>
      </c>
      <c r="H537" s="341">
        <v>375</v>
      </c>
      <c r="I537" s="341">
        <v>359</v>
      </c>
      <c r="J537" s="325">
        <v>370</v>
      </c>
      <c r="K537" s="272">
        <f t="shared" si="396"/>
        <v>6</v>
      </c>
      <c r="L537" s="272">
        <f t="shared" si="397"/>
        <v>3296.7032967032969</v>
      </c>
      <c r="M537" s="275" t="s">
        <v>701</v>
      </c>
    </row>
    <row r="538" spans="1:13" s="305" customFormat="1" ht="15" customHeight="1">
      <c r="A538" s="290">
        <v>44539</v>
      </c>
      <c r="B538" s="327" t="s">
        <v>1793</v>
      </c>
      <c r="C538" s="327" t="s">
        <v>8</v>
      </c>
      <c r="D538" s="269">
        <f t="shared" si="395"/>
        <v>527.70448548812669</v>
      </c>
      <c r="E538" s="341">
        <v>379</v>
      </c>
      <c r="F538" s="341">
        <v>382</v>
      </c>
      <c r="G538" s="341">
        <v>385</v>
      </c>
      <c r="H538" s="341">
        <v>390</v>
      </c>
      <c r="I538" s="341">
        <v>374</v>
      </c>
      <c r="J538" s="325">
        <v>382</v>
      </c>
      <c r="K538" s="272">
        <f t="shared" si="396"/>
        <v>3</v>
      </c>
      <c r="L538" s="272">
        <f t="shared" si="397"/>
        <v>1583.1134564643801</v>
      </c>
      <c r="M538" s="275" t="s">
        <v>701</v>
      </c>
    </row>
    <row r="539" spans="1:13" s="305" customFormat="1" ht="15" customHeight="1">
      <c r="A539" s="290">
        <v>44538</v>
      </c>
      <c r="B539" s="349" t="s">
        <v>1782</v>
      </c>
      <c r="C539" s="327" t="s">
        <v>8</v>
      </c>
      <c r="D539" s="269">
        <f t="shared" ref="D539:D544" si="398">200000/E539</f>
        <v>740.74074074074076</v>
      </c>
      <c r="E539" s="304">
        <v>270</v>
      </c>
      <c r="F539" s="304">
        <v>272</v>
      </c>
      <c r="G539" s="304">
        <v>274</v>
      </c>
      <c r="H539" s="304">
        <v>277</v>
      </c>
      <c r="I539" s="304">
        <v>267</v>
      </c>
      <c r="J539" s="304">
        <v>272</v>
      </c>
      <c r="K539" s="272">
        <f t="shared" ref="K539:K544" si="399">J539-E539</f>
        <v>2</v>
      </c>
      <c r="L539" s="272">
        <f t="shared" ref="L539:L544" si="400">K539*D539</f>
        <v>1481.4814814814815</v>
      </c>
      <c r="M539" s="275" t="s">
        <v>701</v>
      </c>
    </row>
    <row r="540" spans="1:13" s="305" customFormat="1" ht="15" customHeight="1">
      <c r="A540" s="290">
        <v>44538</v>
      </c>
      <c r="B540" s="349" t="s">
        <v>352</v>
      </c>
      <c r="C540" s="327" t="s">
        <v>8</v>
      </c>
      <c r="D540" s="269">
        <f t="shared" si="398"/>
        <v>278.16411682892908</v>
      </c>
      <c r="E540" s="304">
        <v>719</v>
      </c>
      <c r="F540" s="304">
        <v>723</v>
      </c>
      <c r="G540" s="304">
        <v>727</v>
      </c>
      <c r="H540" s="304">
        <v>733</v>
      </c>
      <c r="I540" s="304">
        <v>713</v>
      </c>
      <c r="J540" s="304">
        <v>723</v>
      </c>
      <c r="K540" s="272">
        <f t="shared" si="399"/>
        <v>4</v>
      </c>
      <c r="L540" s="272">
        <f t="shared" si="400"/>
        <v>1112.6564673157163</v>
      </c>
      <c r="M540" s="275" t="s">
        <v>701</v>
      </c>
    </row>
    <row r="541" spans="1:13" s="305" customFormat="1" ht="15" customHeight="1">
      <c r="A541" s="290">
        <v>44538</v>
      </c>
      <c r="B541" s="349" t="s">
        <v>408</v>
      </c>
      <c r="C541" s="327" t="s">
        <v>8</v>
      </c>
      <c r="D541" s="269">
        <f t="shared" si="398"/>
        <v>27.359781121751027</v>
      </c>
      <c r="E541" s="304">
        <v>7310</v>
      </c>
      <c r="F541" s="304">
        <v>7340</v>
      </c>
      <c r="G541" s="304">
        <v>7370</v>
      </c>
      <c r="H541" s="304">
        <v>7420</v>
      </c>
      <c r="I541" s="304">
        <v>7260</v>
      </c>
      <c r="J541" s="304">
        <v>7340</v>
      </c>
      <c r="K541" s="272">
        <f t="shared" si="399"/>
        <v>30</v>
      </c>
      <c r="L541" s="272">
        <f t="shared" si="400"/>
        <v>820.79343365253078</v>
      </c>
      <c r="M541" s="275" t="s">
        <v>701</v>
      </c>
    </row>
    <row r="542" spans="1:13" s="305" customFormat="1" ht="15" customHeight="1">
      <c r="A542" s="290">
        <v>44538</v>
      </c>
      <c r="B542" s="349" t="s">
        <v>1781</v>
      </c>
      <c r="C542" s="327" t="s">
        <v>8</v>
      </c>
      <c r="D542" s="269">
        <f t="shared" si="398"/>
        <v>63.593004769475357</v>
      </c>
      <c r="E542" s="304">
        <v>3145</v>
      </c>
      <c r="F542" s="304">
        <v>3165</v>
      </c>
      <c r="G542" s="304">
        <v>3185</v>
      </c>
      <c r="H542" s="304">
        <v>3215</v>
      </c>
      <c r="I542" s="304">
        <v>3115</v>
      </c>
      <c r="J542" s="304">
        <v>3154</v>
      </c>
      <c r="K542" s="272">
        <f t="shared" si="399"/>
        <v>9</v>
      </c>
      <c r="L542" s="272">
        <f t="shared" si="400"/>
        <v>572.33704292527818</v>
      </c>
      <c r="M542" s="275" t="s">
        <v>701</v>
      </c>
    </row>
    <row r="543" spans="1:13" s="305" customFormat="1" ht="15" customHeight="1">
      <c r="A543" s="290">
        <v>44538</v>
      </c>
      <c r="B543" s="349" t="s">
        <v>1780</v>
      </c>
      <c r="C543" s="327" t="s">
        <v>8</v>
      </c>
      <c r="D543" s="269">
        <f t="shared" si="398"/>
        <v>974.65886939571158</v>
      </c>
      <c r="E543" s="304">
        <v>205.2</v>
      </c>
      <c r="F543" s="304">
        <v>208</v>
      </c>
      <c r="G543" s="304">
        <v>212</v>
      </c>
      <c r="H543" s="304">
        <v>216</v>
      </c>
      <c r="I543" s="304">
        <v>200</v>
      </c>
      <c r="J543" s="304">
        <v>212</v>
      </c>
      <c r="K543" s="272">
        <f t="shared" si="399"/>
        <v>6.8000000000000114</v>
      </c>
      <c r="L543" s="272">
        <f t="shared" si="400"/>
        <v>6627.6803118908501</v>
      </c>
      <c r="M543" s="275" t="s">
        <v>701</v>
      </c>
    </row>
    <row r="544" spans="1:13" s="305" customFormat="1" ht="15" customHeight="1">
      <c r="A544" s="290">
        <v>44538</v>
      </c>
      <c r="B544" s="349" t="s">
        <v>1779</v>
      </c>
      <c r="C544" s="327" t="s">
        <v>8</v>
      </c>
      <c r="D544" s="269">
        <f t="shared" si="398"/>
        <v>169.75046681378373</v>
      </c>
      <c r="E544" s="304">
        <v>1178.2</v>
      </c>
      <c r="F544" s="304">
        <v>1187</v>
      </c>
      <c r="G544" s="304">
        <v>1198</v>
      </c>
      <c r="H544" s="304">
        <v>1209</v>
      </c>
      <c r="I544" s="304">
        <v>1164</v>
      </c>
      <c r="J544" s="304">
        <v>1178.2</v>
      </c>
      <c r="K544" s="272">
        <f t="shared" si="399"/>
        <v>0</v>
      </c>
      <c r="L544" s="272">
        <f t="shared" si="400"/>
        <v>0</v>
      </c>
      <c r="M544" s="275" t="s">
        <v>70</v>
      </c>
    </row>
    <row r="545" spans="1:13" s="305" customFormat="1" ht="15" customHeight="1">
      <c r="A545" s="290">
        <v>44537</v>
      </c>
      <c r="B545" s="327" t="s">
        <v>1760</v>
      </c>
      <c r="C545" s="327" t="s">
        <v>6</v>
      </c>
      <c r="D545" s="269">
        <f t="shared" ref="D545:D554" si="401">200000/E545</f>
        <v>47.961630695443645</v>
      </c>
      <c r="E545" s="341">
        <v>4170</v>
      </c>
      <c r="F545" s="341">
        <v>4150</v>
      </c>
      <c r="G545" s="341">
        <v>4130</v>
      </c>
      <c r="H545" s="341">
        <v>4100</v>
      </c>
      <c r="I545" s="341">
        <v>4200</v>
      </c>
      <c r="J545" s="325">
        <v>4150</v>
      </c>
      <c r="K545" s="269">
        <f t="shared" ref="K545" si="402">E545-J545</f>
        <v>20</v>
      </c>
      <c r="L545" s="269">
        <f t="shared" ref="L545:L554" si="403">K545*D545</f>
        <v>959.23261390887296</v>
      </c>
      <c r="M545" s="275" t="s">
        <v>701</v>
      </c>
    </row>
    <row r="546" spans="1:13" s="305" customFormat="1" ht="15" customHeight="1">
      <c r="A546" s="290">
        <v>44537</v>
      </c>
      <c r="B546" s="327" t="s">
        <v>1605</v>
      </c>
      <c r="C546" s="327" t="s">
        <v>8</v>
      </c>
      <c r="D546" s="269">
        <f t="shared" si="401"/>
        <v>211.86440677966101</v>
      </c>
      <c r="E546" s="341">
        <v>944</v>
      </c>
      <c r="F546" s="341">
        <v>950</v>
      </c>
      <c r="G546" s="341">
        <v>956</v>
      </c>
      <c r="H546" s="341">
        <v>964</v>
      </c>
      <c r="I546" s="341">
        <v>934</v>
      </c>
      <c r="J546" s="325">
        <v>956</v>
      </c>
      <c r="K546" s="272">
        <f t="shared" ref="K546:K551" si="404">J546-E546</f>
        <v>12</v>
      </c>
      <c r="L546" s="272">
        <f t="shared" si="403"/>
        <v>2542.3728813559319</v>
      </c>
      <c r="M546" s="275" t="s">
        <v>701</v>
      </c>
    </row>
    <row r="547" spans="1:13" s="305" customFormat="1" ht="15" customHeight="1">
      <c r="A547" s="290">
        <v>44537</v>
      </c>
      <c r="B547" s="327" t="s">
        <v>1137</v>
      </c>
      <c r="C547" s="327" t="s">
        <v>8</v>
      </c>
      <c r="D547" s="269">
        <f t="shared" si="401"/>
        <v>65.359477124183002</v>
      </c>
      <c r="E547" s="341">
        <v>3060</v>
      </c>
      <c r="F547" s="341">
        <v>3080</v>
      </c>
      <c r="G547" s="341">
        <v>3100</v>
      </c>
      <c r="H547" s="341">
        <v>3130</v>
      </c>
      <c r="I547" s="341">
        <v>3030</v>
      </c>
      <c r="J547" s="325">
        <v>3100</v>
      </c>
      <c r="K547" s="272">
        <f t="shared" si="404"/>
        <v>40</v>
      </c>
      <c r="L547" s="272">
        <f t="shared" si="403"/>
        <v>2614.3790849673201</v>
      </c>
      <c r="M547" s="275" t="s">
        <v>701</v>
      </c>
    </row>
    <row r="548" spans="1:13" s="305" customFormat="1" ht="15" customHeight="1">
      <c r="A548" s="290">
        <v>44537</v>
      </c>
      <c r="B548" s="327" t="s">
        <v>1786</v>
      </c>
      <c r="C548" s="327" t="s">
        <v>8</v>
      </c>
      <c r="D548" s="269">
        <f t="shared" si="401"/>
        <v>142.34875444839858</v>
      </c>
      <c r="E548" s="341">
        <v>1405</v>
      </c>
      <c r="F548" s="341">
        <v>1413</v>
      </c>
      <c r="G548" s="341">
        <v>1421</v>
      </c>
      <c r="H548" s="341">
        <v>1431</v>
      </c>
      <c r="I548" s="341">
        <v>1395</v>
      </c>
      <c r="J548" s="325">
        <v>1413</v>
      </c>
      <c r="K548" s="272">
        <f t="shared" si="404"/>
        <v>8</v>
      </c>
      <c r="L548" s="272">
        <f t="shared" si="403"/>
        <v>1138.7900355871886</v>
      </c>
      <c r="M548" s="275" t="s">
        <v>701</v>
      </c>
    </row>
    <row r="549" spans="1:13" s="305" customFormat="1" ht="15" customHeight="1">
      <c r="A549" s="290">
        <v>44537</v>
      </c>
      <c r="B549" s="327" t="s">
        <v>215</v>
      </c>
      <c r="C549" s="327" t="s">
        <v>8</v>
      </c>
      <c r="D549" s="269">
        <f t="shared" si="401"/>
        <v>2105.2631578947367</v>
      </c>
      <c r="E549" s="341">
        <v>95</v>
      </c>
      <c r="F549" s="341">
        <v>95.7</v>
      </c>
      <c r="G549" s="322">
        <v>96.5</v>
      </c>
      <c r="H549" s="341">
        <v>97.5</v>
      </c>
      <c r="I549" s="341">
        <v>93.7</v>
      </c>
      <c r="J549" s="341">
        <v>97.5</v>
      </c>
      <c r="K549" s="272">
        <f t="shared" si="404"/>
        <v>2.5</v>
      </c>
      <c r="L549" s="272">
        <f t="shared" si="403"/>
        <v>5263.1578947368416</v>
      </c>
      <c r="M549" s="275" t="s">
        <v>701</v>
      </c>
    </row>
    <row r="550" spans="1:13" s="305" customFormat="1" ht="15" customHeight="1">
      <c r="A550" s="290">
        <v>44537</v>
      </c>
      <c r="B550" s="327" t="s">
        <v>272</v>
      </c>
      <c r="C550" s="327" t="s">
        <v>8</v>
      </c>
      <c r="D550" s="269">
        <f t="shared" si="401"/>
        <v>785.8546168958743</v>
      </c>
      <c r="E550" s="341">
        <v>254.5</v>
      </c>
      <c r="F550" s="341">
        <v>256.5</v>
      </c>
      <c r="G550" s="341">
        <v>258.5</v>
      </c>
      <c r="H550" s="341">
        <v>2661.5</v>
      </c>
      <c r="I550" s="341">
        <v>251.45</v>
      </c>
      <c r="J550" s="325">
        <v>258.5</v>
      </c>
      <c r="K550" s="272">
        <f t="shared" si="404"/>
        <v>4</v>
      </c>
      <c r="L550" s="272">
        <f t="shared" si="403"/>
        <v>3143.4184675834972</v>
      </c>
      <c r="M550" s="275" t="s">
        <v>701</v>
      </c>
    </row>
    <row r="551" spans="1:13" s="305" customFormat="1" ht="15" customHeight="1">
      <c r="A551" s="290">
        <v>44537</v>
      </c>
      <c r="B551" s="327" t="s">
        <v>125</v>
      </c>
      <c r="C551" s="327" t="s">
        <v>8</v>
      </c>
      <c r="D551" s="269">
        <f t="shared" si="401"/>
        <v>144.92753623188406</v>
      </c>
      <c r="E551" s="341">
        <v>1380</v>
      </c>
      <c r="F551" s="341">
        <v>1388</v>
      </c>
      <c r="G551" s="341">
        <v>1396</v>
      </c>
      <c r="H551" s="341">
        <v>1406</v>
      </c>
      <c r="I551" s="341">
        <v>1370</v>
      </c>
      <c r="J551" s="325">
        <v>1406</v>
      </c>
      <c r="K551" s="272">
        <f t="shared" si="404"/>
        <v>26</v>
      </c>
      <c r="L551" s="272">
        <f t="shared" si="403"/>
        <v>3768.1159420289855</v>
      </c>
      <c r="M551" s="275" t="s">
        <v>701</v>
      </c>
    </row>
    <row r="552" spans="1:13" s="305" customFormat="1" ht="15" customHeight="1">
      <c r="A552" s="290">
        <v>44537</v>
      </c>
      <c r="B552" s="327" t="s">
        <v>1787</v>
      </c>
      <c r="C552" s="327" t="s">
        <v>6</v>
      </c>
      <c r="D552" s="269">
        <f t="shared" si="401"/>
        <v>64.308681672025727</v>
      </c>
      <c r="E552" s="341">
        <v>3110</v>
      </c>
      <c r="F552" s="341">
        <v>3090</v>
      </c>
      <c r="G552" s="341">
        <v>3070</v>
      </c>
      <c r="H552" s="341">
        <v>3040</v>
      </c>
      <c r="I552" s="341">
        <v>3150</v>
      </c>
      <c r="J552" s="325">
        <v>3110</v>
      </c>
      <c r="K552" s="269">
        <f t="shared" ref="K552" si="405">E552-J552</f>
        <v>0</v>
      </c>
      <c r="L552" s="269">
        <f t="shared" si="403"/>
        <v>0</v>
      </c>
      <c r="M552" s="275" t="s">
        <v>70</v>
      </c>
    </row>
    <row r="553" spans="1:13" s="305" customFormat="1" ht="15" customHeight="1">
      <c r="A553" s="290">
        <v>44537</v>
      </c>
      <c r="B553" s="327" t="s">
        <v>125</v>
      </c>
      <c r="C553" s="327" t="s">
        <v>8</v>
      </c>
      <c r="D553" s="269">
        <f t="shared" si="401"/>
        <v>143.36917562724014</v>
      </c>
      <c r="E553" s="341">
        <v>1395</v>
      </c>
      <c r="F553" s="341">
        <v>1403</v>
      </c>
      <c r="G553" s="341">
        <v>1411</v>
      </c>
      <c r="H553" s="341">
        <v>1421</v>
      </c>
      <c r="I553" s="341">
        <v>1380</v>
      </c>
      <c r="J553" s="325">
        <v>1380</v>
      </c>
      <c r="K553" s="226">
        <f t="shared" ref="K553:K554" si="406">J553-E553</f>
        <v>-15</v>
      </c>
      <c r="L553" s="226">
        <f t="shared" si="403"/>
        <v>-2150.5376344086021</v>
      </c>
      <c r="M553" s="324" t="s">
        <v>709</v>
      </c>
    </row>
    <row r="554" spans="1:13" s="305" customFormat="1" ht="15" customHeight="1">
      <c r="A554" s="290">
        <v>44537</v>
      </c>
      <c r="B554" s="327" t="s">
        <v>602</v>
      </c>
      <c r="C554" s="327" t="s">
        <v>8</v>
      </c>
      <c r="D554" s="269">
        <f t="shared" si="401"/>
        <v>103.51966873706004</v>
      </c>
      <c r="E554" s="341">
        <v>1932</v>
      </c>
      <c r="F554" s="341">
        <v>1940</v>
      </c>
      <c r="G554" s="341">
        <v>1948</v>
      </c>
      <c r="H554" s="341">
        <v>1958</v>
      </c>
      <c r="I554" s="341">
        <v>1895</v>
      </c>
      <c r="J554" s="325">
        <v>1958</v>
      </c>
      <c r="K554" s="272">
        <f t="shared" si="406"/>
        <v>26</v>
      </c>
      <c r="L554" s="272">
        <f t="shared" si="403"/>
        <v>2691.5113871635613</v>
      </c>
      <c r="M554" s="275" t="s">
        <v>701</v>
      </c>
    </row>
    <row r="555" spans="1:13" s="305" customFormat="1" ht="15" customHeight="1">
      <c r="A555" s="290">
        <v>44536</v>
      </c>
      <c r="B555" s="349" t="s">
        <v>1367</v>
      </c>
      <c r="C555" s="304" t="s">
        <v>6</v>
      </c>
      <c r="D555" s="269">
        <f t="shared" ref="D555:D560" si="407">200000/E555</f>
        <v>350.87719298245617</v>
      </c>
      <c r="E555" s="304">
        <v>570</v>
      </c>
      <c r="F555" s="304">
        <v>565</v>
      </c>
      <c r="G555" s="304">
        <v>560</v>
      </c>
      <c r="H555" s="304">
        <v>554</v>
      </c>
      <c r="I555" s="304">
        <v>576</v>
      </c>
      <c r="J555" s="304">
        <v>567</v>
      </c>
      <c r="K555" s="269">
        <f t="shared" ref="K555:K560" si="408">E555-J555</f>
        <v>3</v>
      </c>
      <c r="L555" s="269">
        <f t="shared" ref="L555:L560" si="409">K555*D555</f>
        <v>1052.6315789473686</v>
      </c>
      <c r="M555" s="275" t="s">
        <v>701</v>
      </c>
    </row>
    <row r="556" spans="1:13" s="305" customFormat="1" ht="15" customHeight="1">
      <c r="A556" s="290">
        <v>44536</v>
      </c>
      <c r="B556" s="349" t="s">
        <v>824</v>
      </c>
      <c r="C556" s="304" t="s">
        <v>6</v>
      </c>
      <c r="D556" s="269">
        <f t="shared" si="407"/>
        <v>282.4858757062147</v>
      </c>
      <c r="E556" s="304">
        <v>708</v>
      </c>
      <c r="F556" s="304">
        <v>701</v>
      </c>
      <c r="G556" s="304">
        <v>693</v>
      </c>
      <c r="H556" s="304">
        <v>684</v>
      </c>
      <c r="I556" s="304">
        <v>718</v>
      </c>
      <c r="J556" s="304">
        <v>701</v>
      </c>
      <c r="K556" s="269">
        <f t="shared" si="408"/>
        <v>7</v>
      </c>
      <c r="L556" s="269">
        <f t="shared" si="409"/>
        <v>1977.4011299435028</v>
      </c>
      <c r="M556" s="275" t="s">
        <v>701</v>
      </c>
    </row>
    <row r="557" spans="1:13" s="305" customFormat="1" ht="15" customHeight="1">
      <c r="A557" s="290">
        <v>44536</v>
      </c>
      <c r="B557" s="349" t="s">
        <v>1574</v>
      </c>
      <c r="C557" s="304" t="s">
        <v>6</v>
      </c>
      <c r="D557" s="269">
        <f t="shared" si="407"/>
        <v>45.454545454545453</v>
      </c>
      <c r="E557" s="304">
        <v>4400</v>
      </c>
      <c r="F557" s="304">
        <v>3970</v>
      </c>
      <c r="G557" s="304">
        <v>3940</v>
      </c>
      <c r="H557" s="304">
        <v>3900</v>
      </c>
      <c r="I557" s="304">
        <v>4450</v>
      </c>
      <c r="J557" s="304">
        <v>4400</v>
      </c>
      <c r="K557" s="269">
        <f t="shared" si="408"/>
        <v>0</v>
      </c>
      <c r="L557" s="269">
        <f t="shared" si="409"/>
        <v>0</v>
      </c>
      <c r="M557" s="275" t="s">
        <v>70</v>
      </c>
    </row>
    <row r="558" spans="1:13" s="305" customFormat="1" ht="15" customHeight="1">
      <c r="A558" s="290">
        <v>44536</v>
      </c>
      <c r="B558" s="349" t="s">
        <v>1315</v>
      </c>
      <c r="C558" s="304" t="s">
        <v>6</v>
      </c>
      <c r="D558" s="269">
        <f t="shared" si="407"/>
        <v>413.22314049586777</v>
      </c>
      <c r="E558" s="304">
        <v>484</v>
      </c>
      <c r="F558" s="304">
        <v>480</v>
      </c>
      <c r="G558" s="304">
        <v>45</v>
      </c>
      <c r="H558" s="304">
        <v>470</v>
      </c>
      <c r="I558" s="304">
        <v>490.2</v>
      </c>
      <c r="J558" s="304">
        <v>480</v>
      </c>
      <c r="K558" s="269">
        <f t="shared" si="408"/>
        <v>4</v>
      </c>
      <c r="L558" s="269">
        <f t="shared" si="409"/>
        <v>1652.8925619834711</v>
      </c>
      <c r="M558" s="275" t="s">
        <v>701</v>
      </c>
    </row>
    <row r="559" spans="1:13" s="305" customFormat="1" ht="15" customHeight="1">
      <c r="A559" s="290">
        <v>44536</v>
      </c>
      <c r="B559" s="349" t="s">
        <v>828</v>
      </c>
      <c r="C559" s="304" t="s">
        <v>6</v>
      </c>
      <c r="D559" s="269">
        <f t="shared" si="407"/>
        <v>215.05376344086022</v>
      </c>
      <c r="E559" s="304">
        <v>930</v>
      </c>
      <c r="F559" s="304">
        <v>922</v>
      </c>
      <c r="G559" s="304">
        <v>913</v>
      </c>
      <c r="H559" s="304">
        <v>903</v>
      </c>
      <c r="I559" s="304">
        <v>940.2</v>
      </c>
      <c r="J559" s="304">
        <v>930</v>
      </c>
      <c r="K559" s="269">
        <f t="shared" si="408"/>
        <v>0</v>
      </c>
      <c r="L559" s="269">
        <f t="shared" si="409"/>
        <v>0</v>
      </c>
      <c r="M559" s="275" t="s">
        <v>70</v>
      </c>
    </row>
    <row r="560" spans="1:13" s="305" customFormat="1" ht="15" customHeight="1">
      <c r="A560" s="290">
        <v>44536</v>
      </c>
      <c r="B560" s="349" t="s">
        <v>1082</v>
      </c>
      <c r="C560" s="304" t="s">
        <v>6</v>
      </c>
      <c r="D560" s="269">
        <f t="shared" si="407"/>
        <v>300.75187969924809</v>
      </c>
      <c r="E560" s="304">
        <v>665</v>
      </c>
      <c r="F560" s="304">
        <v>660</v>
      </c>
      <c r="G560" s="304">
        <v>654</v>
      </c>
      <c r="H560" s="304">
        <v>648</v>
      </c>
      <c r="I560" s="304">
        <v>672</v>
      </c>
      <c r="J560" s="304">
        <v>665</v>
      </c>
      <c r="K560" s="269">
        <f t="shared" si="408"/>
        <v>0</v>
      </c>
      <c r="L560" s="269">
        <f t="shared" si="409"/>
        <v>0</v>
      </c>
      <c r="M560" s="275" t="s">
        <v>70</v>
      </c>
    </row>
    <row r="561" spans="1:13" s="305" customFormat="1" ht="15" customHeight="1">
      <c r="A561" s="290">
        <v>44533</v>
      </c>
      <c r="B561" s="349" t="s">
        <v>809</v>
      </c>
      <c r="C561" s="304" t="s">
        <v>6</v>
      </c>
      <c r="D561" s="269">
        <f t="shared" ref="D561:D562" si="410">200000/E561</f>
        <v>296.73590504451039</v>
      </c>
      <c r="E561" s="305">
        <v>674</v>
      </c>
      <c r="F561" s="305">
        <v>658</v>
      </c>
      <c r="G561" s="305">
        <v>652</v>
      </c>
      <c r="H561" s="305">
        <v>645</v>
      </c>
      <c r="I561" s="305">
        <v>681</v>
      </c>
      <c r="J561" s="305">
        <v>671</v>
      </c>
      <c r="K561" s="269">
        <f t="shared" ref="K561:K562" si="411">E561-J561</f>
        <v>3</v>
      </c>
      <c r="L561" s="269">
        <f t="shared" ref="L561:L562" si="412">K561*D561</f>
        <v>890.20771513353111</v>
      </c>
      <c r="M561" s="275" t="s">
        <v>701</v>
      </c>
    </row>
    <row r="562" spans="1:13" s="305" customFormat="1" ht="15" customHeight="1">
      <c r="A562" s="290">
        <v>44533</v>
      </c>
      <c r="B562" s="349" t="s">
        <v>1264</v>
      </c>
      <c r="C562" s="304" t="s">
        <v>6</v>
      </c>
      <c r="D562" s="269">
        <f t="shared" si="410"/>
        <v>180.66847335140019</v>
      </c>
      <c r="E562" s="304">
        <v>1107</v>
      </c>
      <c r="F562" s="304">
        <v>1098</v>
      </c>
      <c r="G562" s="304">
        <v>1087</v>
      </c>
      <c r="H562" s="304">
        <v>1076</v>
      </c>
      <c r="I562" s="304">
        <v>1118</v>
      </c>
      <c r="J562" s="304">
        <v>1102.2</v>
      </c>
      <c r="K562" s="269">
        <f t="shared" si="411"/>
        <v>4.7999999999999545</v>
      </c>
      <c r="L562" s="269">
        <f t="shared" si="412"/>
        <v>867.20867208671268</v>
      </c>
      <c r="M562" s="275" t="s">
        <v>701</v>
      </c>
    </row>
    <row r="563" spans="1:13" s="305" customFormat="1" ht="15" customHeight="1">
      <c r="A563" s="290">
        <v>44532</v>
      </c>
      <c r="B563" s="349" t="s">
        <v>856</v>
      </c>
      <c r="C563" s="327" t="s">
        <v>8</v>
      </c>
      <c r="D563" s="269">
        <f t="shared" ref="D563:D568" si="413">200000/E563</f>
        <v>283.20589068252616</v>
      </c>
      <c r="E563" s="304">
        <v>706.2</v>
      </c>
      <c r="F563" s="304">
        <v>713</v>
      </c>
      <c r="G563" s="304">
        <v>720</v>
      </c>
      <c r="H563" s="304">
        <v>728</v>
      </c>
      <c r="I563" s="304">
        <v>695</v>
      </c>
      <c r="J563" s="304">
        <v>706.2</v>
      </c>
      <c r="K563" s="272">
        <f t="shared" ref="K563:K566" si="414">J563-E563</f>
        <v>0</v>
      </c>
      <c r="L563" s="272">
        <f t="shared" ref="L563:L566" si="415">K563*D563</f>
        <v>0</v>
      </c>
      <c r="M563" s="275" t="s">
        <v>701</v>
      </c>
    </row>
    <row r="564" spans="1:13" s="305" customFormat="1" ht="15" customHeight="1">
      <c r="A564" s="290">
        <v>44532</v>
      </c>
      <c r="B564" s="349" t="s">
        <v>1293</v>
      </c>
      <c r="C564" s="327" t="s">
        <v>8</v>
      </c>
      <c r="D564" s="269">
        <f t="shared" si="413"/>
        <v>102.29132569558101</v>
      </c>
      <c r="E564" s="304">
        <v>1955.2</v>
      </c>
      <c r="F564" s="304">
        <v>1970</v>
      </c>
      <c r="G564" s="304">
        <v>1990</v>
      </c>
      <c r="H564" s="304">
        <v>2010</v>
      </c>
      <c r="I564" s="304">
        <v>1935</v>
      </c>
      <c r="J564" s="304">
        <v>2010</v>
      </c>
      <c r="K564" s="272">
        <f t="shared" si="414"/>
        <v>54.799999999999955</v>
      </c>
      <c r="L564" s="272">
        <f t="shared" si="415"/>
        <v>5605.5646481178346</v>
      </c>
      <c r="M564" s="275" t="s">
        <v>701</v>
      </c>
    </row>
    <row r="565" spans="1:13" s="305" customFormat="1" ht="15" customHeight="1">
      <c r="A565" s="290">
        <v>44532</v>
      </c>
      <c r="B565" s="349" t="s">
        <v>1771</v>
      </c>
      <c r="C565" s="327" t="s">
        <v>8</v>
      </c>
      <c r="D565" s="269">
        <f t="shared" si="413"/>
        <v>88.888888888888886</v>
      </c>
      <c r="E565" s="304">
        <v>2250</v>
      </c>
      <c r="F565" s="304">
        <v>2270</v>
      </c>
      <c r="G565" s="304">
        <v>2290</v>
      </c>
      <c r="H565" s="304">
        <v>3020</v>
      </c>
      <c r="I565" s="304">
        <v>2218</v>
      </c>
      <c r="J565" s="304">
        <v>3020</v>
      </c>
      <c r="K565" s="272">
        <f t="shared" si="414"/>
        <v>770</v>
      </c>
      <c r="L565" s="272">
        <f t="shared" si="415"/>
        <v>68444.444444444438</v>
      </c>
      <c r="M565" s="275" t="s">
        <v>701</v>
      </c>
    </row>
    <row r="566" spans="1:13" s="305" customFormat="1" ht="15" customHeight="1">
      <c r="A566" s="290">
        <v>44532</v>
      </c>
      <c r="B566" s="349" t="s">
        <v>1772</v>
      </c>
      <c r="C566" s="327" t="s">
        <v>8</v>
      </c>
      <c r="D566" s="269">
        <f t="shared" si="413"/>
        <v>888.88888888888891</v>
      </c>
      <c r="E566" s="304">
        <v>225</v>
      </c>
      <c r="F566" s="304">
        <v>228</v>
      </c>
      <c r="G566" s="304">
        <v>232</v>
      </c>
      <c r="H566" s="304">
        <v>236</v>
      </c>
      <c r="I566" s="304">
        <v>220</v>
      </c>
      <c r="J566" s="304">
        <v>236</v>
      </c>
      <c r="K566" s="272">
        <f t="shared" si="414"/>
        <v>11</v>
      </c>
      <c r="L566" s="272">
        <f t="shared" si="415"/>
        <v>9777.7777777777774</v>
      </c>
      <c r="M566" s="275" t="s">
        <v>701</v>
      </c>
    </row>
    <row r="567" spans="1:13" s="305" customFormat="1" ht="15" customHeight="1">
      <c r="A567" s="290">
        <v>44532</v>
      </c>
      <c r="B567" s="349" t="s">
        <v>1018</v>
      </c>
      <c r="C567" s="327" t="s">
        <v>8</v>
      </c>
      <c r="D567" s="269">
        <f t="shared" si="413"/>
        <v>161.26431220770843</v>
      </c>
      <c r="E567" s="304">
        <v>1240.2</v>
      </c>
      <c r="F567" s="304">
        <v>1250</v>
      </c>
      <c r="G567" s="304">
        <v>1267</v>
      </c>
      <c r="H567" s="304">
        <v>1277</v>
      </c>
      <c r="I567" s="304">
        <v>1227</v>
      </c>
      <c r="J567" s="304" t="s">
        <v>552</v>
      </c>
      <c r="K567" s="304"/>
      <c r="L567" s="304"/>
      <c r="M567" s="326"/>
    </row>
    <row r="568" spans="1:13" s="305" customFormat="1" ht="15" customHeight="1">
      <c r="A568" s="290">
        <v>44531</v>
      </c>
      <c r="B568" s="349" t="s">
        <v>1316</v>
      </c>
      <c r="C568" s="304" t="s">
        <v>6</v>
      </c>
      <c r="D568" s="269">
        <f t="shared" si="413"/>
        <v>239.52095808383234</v>
      </c>
      <c r="E568" s="304">
        <v>835</v>
      </c>
      <c r="F568" s="304">
        <v>828</v>
      </c>
      <c r="G568" s="304">
        <v>820</v>
      </c>
      <c r="H568" s="304">
        <v>812</v>
      </c>
      <c r="I568" s="304">
        <v>845</v>
      </c>
      <c r="J568" s="304">
        <v>828</v>
      </c>
      <c r="K568" s="269">
        <f t="shared" ref="K568:K570" si="416">E568-J568</f>
        <v>7</v>
      </c>
      <c r="L568" s="269">
        <f t="shared" ref="L568:L570" si="417">K568*D568</f>
        <v>1676.6467065868264</v>
      </c>
      <c r="M568" s="275" t="s">
        <v>701</v>
      </c>
    </row>
    <row r="569" spans="1:13" s="305" customFormat="1" ht="15" customHeight="1">
      <c r="A569" s="290">
        <v>44531</v>
      </c>
      <c r="B569" s="349" t="s">
        <v>842</v>
      </c>
      <c r="C569" s="304" t="s">
        <v>6</v>
      </c>
      <c r="D569" s="269">
        <f t="shared" ref="D569:D571" si="418">200000/E569</f>
        <v>291.54518950437318</v>
      </c>
      <c r="E569" s="304">
        <v>686</v>
      </c>
      <c r="F569" s="304">
        <v>680</v>
      </c>
      <c r="G569" s="304">
        <v>673</v>
      </c>
      <c r="H569" s="304">
        <v>665</v>
      </c>
      <c r="I569" s="304">
        <v>693</v>
      </c>
      <c r="J569" s="304">
        <v>680</v>
      </c>
      <c r="K569" s="269">
        <f t="shared" si="416"/>
        <v>6</v>
      </c>
      <c r="L569" s="269">
        <f t="shared" si="417"/>
        <v>1749.2711370262391</v>
      </c>
      <c r="M569" s="275" t="s">
        <v>701</v>
      </c>
    </row>
    <row r="570" spans="1:13" s="305" customFormat="1" ht="15" customHeight="1">
      <c r="A570" s="290">
        <v>44531</v>
      </c>
      <c r="B570" s="349" t="s">
        <v>1773</v>
      </c>
      <c r="C570" s="304" t="s">
        <v>6</v>
      </c>
      <c r="D570" s="269">
        <f t="shared" si="418"/>
        <v>125</v>
      </c>
      <c r="E570" s="304">
        <v>1600</v>
      </c>
      <c r="F570" s="304">
        <v>1587</v>
      </c>
      <c r="G570" s="304">
        <v>1573</v>
      </c>
      <c r="H570" s="304">
        <v>1555</v>
      </c>
      <c r="I570" s="304">
        <v>1620</v>
      </c>
      <c r="J570" s="304">
        <v>1587</v>
      </c>
      <c r="K570" s="269">
        <f t="shared" si="416"/>
        <v>13</v>
      </c>
      <c r="L570" s="269">
        <f t="shared" si="417"/>
        <v>1625</v>
      </c>
      <c r="M570" s="275" t="s">
        <v>701</v>
      </c>
    </row>
    <row r="571" spans="1:13" s="305" customFormat="1" ht="15" customHeight="1">
      <c r="A571" s="290">
        <v>44531</v>
      </c>
      <c r="B571" s="349" t="s">
        <v>1279</v>
      </c>
      <c r="C571" s="304" t="s">
        <v>8</v>
      </c>
      <c r="D571" s="269">
        <f t="shared" si="418"/>
        <v>173.43045438779049</v>
      </c>
      <c r="E571" s="304">
        <v>1153.2</v>
      </c>
      <c r="F571" s="304">
        <v>1162</v>
      </c>
      <c r="G571" s="304">
        <v>1173</v>
      </c>
      <c r="H571" s="304">
        <v>1185</v>
      </c>
      <c r="I571" s="304">
        <v>1140</v>
      </c>
      <c r="J571" s="304">
        <v>1162</v>
      </c>
      <c r="K571" s="272">
        <f t="shared" ref="K571" si="419">J571-E571</f>
        <v>8.7999999999999545</v>
      </c>
      <c r="L571" s="272">
        <f t="shared" ref="L571" si="420">K571*D571</f>
        <v>1526.1879986125484</v>
      </c>
      <c r="M571" s="275" t="s">
        <v>701</v>
      </c>
    </row>
    <row r="572" spans="1:13" s="305" customFormat="1" ht="15" customHeight="1">
      <c r="A572" s="335"/>
      <c r="B572" s="368"/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26"/>
    </row>
    <row r="573" spans="1:13" s="305" customFormat="1" ht="15" customHeight="1">
      <c r="A573" s="335"/>
      <c r="B573" s="368"/>
      <c r="C573" s="304"/>
      <c r="D573" s="304"/>
      <c r="E573" s="304"/>
      <c r="F573" s="304"/>
      <c r="G573" s="304"/>
      <c r="H573" s="304"/>
      <c r="I573" s="304"/>
      <c r="J573" s="304"/>
      <c r="K573" s="304"/>
      <c r="L573" s="304"/>
      <c r="M573" s="326"/>
    </row>
    <row r="574" spans="1:13" s="305" customFormat="1" ht="15" customHeight="1">
      <c r="A574" s="335"/>
      <c r="B574" s="368"/>
      <c r="C574" s="304"/>
      <c r="D574" s="304"/>
      <c r="E574" s="304"/>
      <c r="F574" s="304"/>
      <c r="G574" s="304"/>
      <c r="H574" s="304"/>
      <c r="I574" s="304"/>
      <c r="J574" s="304"/>
      <c r="K574" s="304"/>
      <c r="L574" s="304"/>
      <c r="M574" s="326"/>
    </row>
    <row r="575" spans="1:13" s="305" customFormat="1" ht="15" customHeight="1">
      <c r="A575" s="335"/>
      <c r="B575" s="368"/>
      <c r="C575" s="304"/>
      <c r="D575" s="304"/>
      <c r="E575" s="304"/>
      <c r="F575" s="304"/>
      <c r="G575" s="304"/>
      <c r="H575" s="304"/>
      <c r="I575" s="304"/>
      <c r="J575" s="304"/>
      <c r="K575" s="304"/>
      <c r="L575" s="304"/>
      <c r="M575" s="326"/>
    </row>
    <row r="576" spans="1:13" s="305" customFormat="1" ht="15" customHeight="1">
      <c r="A576" s="335"/>
      <c r="B576" s="368"/>
      <c r="C576" s="304"/>
      <c r="D576" s="304"/>
      <c r="E576" s="304"/>
      <c r="F576" s="304"/>
      <c r="G576" s="304"/>
      <c r="H576" s="304"/>
      <c r="I576" s="304"/>
      <c r="J576" s="304"/>
      <c r="K576" s="304"/>
      <c r="L576" s="304"/>
      <c r="M576" s="326"/>
    </row>
    <row r="577" spans="1:13" s="305" customFormat="1" ht="15" customHeight="1">
      <c r="A577" s="335"/>
      <c r="B577" s="368"/>
      <c r="C577" s="304"/>
      <c r="D577" s="304"/>
      <c r="E577" s="304"/>
      <c r="F577" s="304"/>
      <c r="G577" s="304"/>
      <c r="H577" s="304"/>
      <c r="I577" s="304"/>
      <c r="J577" s="304"/>
      <c r="K577" s="304"/>
      <c r="L577" s="304"/>
      <c r="M577" s="326"/>
    </row>
    <row r="578" spans="1:13" s="305" customFormat="1" ht="15" customHeight="1">
      <c r="A578" s="335"/>
      <c r="B578" s="363"/>
      <c r="C578" s="304"/>
      <c r="D578" s="304"/>
      <c r="E578" s="304"/>
      <c r="F578" s="304"/>
      <c r="G578" s="304"/>
      <c r="H578" s="304"/>
      <c r="I578" s="304"/>
      <c r="J578" s="304"/>
      <c r="K578" s="304"/>
      <c r="L578" s="304"/>
      <c r="M578" s="326"/>
    </row>
    <row r="579" spans="1:13" s="305" customFormat="1" ht="15" customHeight="1">
      <c r="A579" s="335"/>
      <c r="B579" s="363"/>
      <c r="C579" s="304"/>
      <c r="D579" s="304"/>
      <c r="E579" s="304"/>
      <c r="F579" s="304"/>
      <c r="G579" s="304"/>
      <c r="H579" s="304"/>
      <c r="I579" s="304"/>
      <c r="J579" s="304"/>
      <c r="K579" s="304"/>
      <c r="L579" s="304"/>
      <c r="M579" s="326"/>
    </row>
    <row r="580" spans="1:13" s="305" customFormat="1" ht="15" customHeight="1">
      <c r="A580" s="290">
        <v>44530</v>
      </c>
      <c r="B580" s="327" t="s">
        <v>1774</v>
      </c>
      <c r="C580" s="327" t="s">
        <v>8</v>
      </c>
      <c r="D580" s="269">
        <f t="shared" ref="D580:D588" si="421">200000/E580</f>
        <v>93.45794392523365</v>
      </c>
      <c r="E580" s="341">
        <v>2140</v>
      </c>
      <c r="F580" s="341">
        <v>2155</v>
      </c>
      <c r="G580" s="341">
        <v>2170</v>
      </c>
      <c r="H580" s="341">
        <v>2190</v>
      </c>
      <c r="I580" s="341">
        <v>2120</v>
      </c>
      <c r="J580" s="325">
        <v>2155</v>
      </c>
      <c r="K580" s="272">
        <f t="shared" ref="K580:K581" si="422">J580-E580</f>
        <v>15</v>
      </c>
      <c r="L580" s="272">
        <f t="shared" ref="L580:L588" si="423">K580*D580</f>
        <v>1401.8691588785048</v>
      </c>
      <c r="M580" s="275" t="s">
        <v>701</v>
      </c>
    </row>
    <row r="581" spans="1:13" s="305" customFormat="1" ht="15" customHeight="1">
      <c r="A581" s="290">
        <v>44530</v>
      </c>
      <c r="B581" s="327" t="s">
        <v>1775</v>
      </c>
      <c r="C581" s="327" t="s">
        <v>8</v>
      </c>
      <c r="D581" s="269">
        <f t="shared" si="421"/>
        <v>61.162079510703364</v>
      </c>
      <c r="E581" s="341">
        <v>3270</v>
      </c>
      <c r="F581" s="341">
        <v>3290</v>
      </c>
      <c r="G581" s="341">
        <v>3310</v>
      </c>
      <c r="H581" s="341">
        <v>3340</v>
      </c>
      <c r="I581" s="341">
        <v>3230</v>
      </c>
      <c r="J581" s="325">
        <v>3290</v>
      </c>
      <c r="K581" s="272">
        <f t="shared" si="422"/>
        <v>20</v>
      </c>
      <c r="L581" s="272">
        <f t="shared" si="423"/>
        <v>1223.2415902140674</v>
      </c>
      <c r="M581" s="275" t="s">
        <v>701</v>
      </c>
    </row>
    <row r="582" spans="1:13" s="305" customFormat="1" ht="15" customHeight="1">
      <c r="A582" s="290">
        <v>44530</v>
      </c>
      <c r="B582" s="327" t="s">
        <v>586</v>
      </c>
      <c r="C582" s="327" t="s">
        <v>6</v>
      </c>
      <c r="D582" s="269">
        <f t="shared" si="421"/>
        <v>323.62459546925567</v>
      </c>
      <c r="E582" s="341">
        <v>618</v>
      </c>
      <c r="F582" s="341">
        <v>614</v>
      </c>
      <c r="G582" s="341">
        <v>610</v>
      </c>
      <c r="H582" s="341">
        <v>604</v>
      </c>
      <c r="I582" s="341">
        <v>624</v>
      </c>
      <c r="J582" s="325">
        <v>614</v>
      </c>
      <c r="K582" s="269">
        <f t="shared" ref="K582:K585" si="424">E582-J582</f>
        <v>4</v>
      </c>
      <c r="L582" s="269">
        <f t="shared" si="423"/>
        <v>1294.4983818770227</v>
      </c>
      <c r="M582" s="275" t="s">
        <v>701</v>
      </c>
    </row>
    <row r="583" spans="1:13" s="305" customFormat="1" ht="15" customHeight="1">
      <c r="A583" s="290">
        <v>44530</v>
      </c>
      <c r="B583" s="327" t="s">
        <v>1579</v>
      </c>
      <c r="C583" s="327" t="s">
        <v>6</v>
      </c>
      <c r="D583" s="269">
        <f t="shared" si="421"/>
        <v>53.475935828877006</v>
      </c>
      <c r="E583" s="341">
        <v>3740</v>
      </c>
      <c r="F583" s="341">
        <v>3720</v>
      </c>
      <c r="G583" s="341">
        <v>3700</v>
      </c>
      <c r="H583" s="341">
        <v>3670</v>
      </c>
      <c r="I583" s="341">
        <v>3780</v>
      </c>
      <c r="J583" s="325">
        <v>3720</v>
      </c>
      <c r="K583" s="269">
        <f t="shared" si="424"/>
        <v>20</v>
      </c>
      <c r="L583" s="269">
        <f t="shared" si="423"/>
        <v>1069.5187165775401</v>
      </c>
      <c r="M583" s="275" t="s">
        <v>701</v>
      </c>
    </row>
    <row r="584" spans="1:13" s="305" customFormat="1" ht="15" customHeight="1">
      <c r="A584" s="290">
        <v>44530</v>
      </c>
      <c r="B584" s="327" t="s">
        <v>1579</v>
      </c>
      <c r="C584" s="327" t="s">
        <v>6</v>
      </c>
      <c r="D584" s="269">
        <f t="shared" si="421"/>
        <v>54.495912806539508</v>
      </c>
      <c r="E584" s="341">
        <v>3670</v>
      </c>
      <c r="F584" s="341">
        <v>3650</v>
      </c>
      <c r="G584" s="341">
        <v>3630</v>
      </c>
      <c r="H584" s="341">
        <v>3600</v>
      </c>
      <c r="I584" s="341">
        <v>3700</v>
      </c>
      <c r="J584" s="325">
        <v>3700</v>
      </c>
      <c r="K584" s="267">
        <f t="shared" si="424"/>
        <v>-30</v>
      </c>
      <c r="L584" s="267">
        <f t="shared" si="423"/>
        <v>-1634.8773841961852</v>
      </c>
      <c r="M584" s="324" t="s">
        <v>709</v>
      </c>
    </row>
    <row r="585" spans="1:13" s="305" customFormat="1" ht="15" customHeight="1">
      <c r="A585" s="290">
        <v>44530</v>
      </c>
      <c r="B585" s="327" t="s">
        <v>1776</v>
      </c>
      <c r="C585" s="327" t="s">
        <v>6</v>
      </c>
      <c r="D585" s="269">
        <f t="shared" si="421"/>
        <v>682.5938566552901</v>
      </c>
      <c r="E585" s="341">
        <v>293</v>
      </c>
      <c r="F585" s="341">
        <v>291</v>
      </c>
      <c r="G585" s="341">
        <v>289</v>
      </c>
      <c r="H585" s="341">
        <v>286</v>
      </c>
      <c r="I585" s="341">
        <v>296</v>
      </c>
      <c r="J585" s="325">
        <v>291</v>
      </c>
      <c r="K585" s="269">
        <f t="shared" si="424"/>
        <v>2</v>
      </c>
      <c r="L585" s="269">
        <f t="shared" si="423"/>
        <v>1365.1877133105802</v>
      </c>
      <c r="M585" s="275" t="s">
        <v>701</v>
      </c>
    </row>
    <row r="586" spans="1:13" s="305" customFormat="1" ht="15" customHeight="1">
      <c r="A586" s="290">
        <v>44530</v>
      </c>
      <c r="B586" s="327" t="s">
        <v>1760</v>
      </c>
      <c r="C586" s="327" t="s">
        <v>8</v>
      </c>
      <c r="D586" s="269">
        <f t="shared" si="421"/>
        <v>47.675804529201429</v>
      </c>
      <c r="E586" s="341">
        <v>4195</v>
      </c>
      <c r="F586" s="341">
        <v>4215</v>
      </c>
      <c r="G586" s="341">
        <v>4235</v>
      </c>
      <c r="H586" s="341">
        <v>4265</v>
      </c>
      <c r="I586" s="341">
        <v>4165</v>
      </c>
      <c r="J586" s="325">
        <v>4235</v>
      </c>
      <c r="K586" s="272">
        <f t="shared" ref="K586:K588" si="425">J586-E586</f>
        <v>40</v>
      </c>
      <c r="L586" s="272">
        <f t="shared" si="423"/>
        <v>1907.0321811680571</v>
      </c>
      <c r="M586" s="275" t="s">
        <v>701</v>
      </c>
    </row>
    <row r="587" spans="1:13" s="305" customFormat="1" ht="15" customHeight="1">
      <c r="A587" s="290">
        <v>44530</v>
      </c>
      <c r="B587" s="327" t="s">
        <v>1777</v>
      </c>
      <c r="C587" s="327" t="s">
        <v>8</v>
      </c>
      <c r="D587" s="269">
        <f t="shared" si="421"/>
        <v>54.794520547945204</v>
      </c>
      <c r="E587" s="341">
        <v>3650</v>
      </c>
      <c r="F587" s="341">
        <v>3670</v>
      </c>
      <c r="G587" s="341">
        <v>3690</v>
      </c>
      <c r="H587" s="341">
        <v>3720</v>
      </c>
      <c r="I587" s="341">
        <v>3620</v>
      </c>
      <c r="J587" s="325">
        <v>3720</v>
      </c>
      <c r="K587" s="272">
        <f t="shared" si="425"/>
        <v>70</v>
      </c>
      <c r="L587" s="272">
        <f t="shared" si="423"/>
        <v>3835.6164383561645</v>
      </c>
      <c r="M587" s="275" t="s">
        <v>701</v>
      </c>
    </row>
    <row r="588" spans="1:13" s="305" customFormat="1" ht="15" customHeight="1">
      <c r="A588" s="290">
        <v>44530</v>
      </c>
      <c r="B588" s="327" t="s">
        <v>1778</v>
      </c>
      <c r="C588" s="327" t="s">
        <v>8</v>
      </c>
      <c r="D588" s="269">
        <f t="shared" si="421"/>
        <v>1098.901098901099</v>
      </c>
      <c r="E588" s="341">
        <v>182</v>
      </c>
      <c r="F588" s="341">
        <v>183.5</v>
      </c>
      <c r="G588" s="341">
        <v>185</v>
      </c>
      <c r="H588" s="341">
        <v>187</v>
      </c>
      <c r="I588" s="341">
        <v>179.45</v>
      </c>
      <c r="J588" s="325">
        <v>185</v>
      </c>
      <c r="K588" s="272">
        <f t="shared" si="425"/>
        <v>3</v>
      </c>
      <c r="L588" s="272">
        <f t="shared" si="423"/>
        <v>3296.7032967032969</v>
      </c>
      <c r="M588" s="275" t="s">
        <v>701</v>
      </c>
    </row>
    <row r="589" spans="1:13" s="305" customFormat="1" ht="15" customHeight="1">
      <c r="A589" s="290">
        <v>44529</v>
      </c>
      <c r="B589" s="349" t="s">
        <v>1728</v>
      </c>
      <c r="C589" s="327" t="s">
        <v>8</v>
      </c>
      <c r="D589" s="269">
        <f t="shared" ref="D589:D592" si="426">200000/E589</f>
        <v>404.04040404040404</v>
      </c>
      <c r="E589" s="304">
        <v>495</v>
      </c>
      <c r="F589" s="304">
        <v>490</v>
      </c>
      <c r="G589" s="304">
        <v>485</v>
      </c>
      <c r="H589" s="304">
        <v>480</v>
      </c>
      <c r="I589" s="304">
        <v>501</v>
      </c>
      <c r="J589" s="304">
        <v>495</v>
      </c>
      <c r="K589" s="272">
        <f t="shared" ref="K589:K591" si="427">J589-E589</f>
        <v>0</v>
      </c>
      <c r="L589" s="272">
        <f t="shared" ref="L589:L591" si="428">K589*D589</f>
        <v>0</v>
      </c>
      <c r="M589" s="275" t="s">
        <v>701</v>
      </c>
    </row>
    <row r="590" spans="1:13" s="305" customFormat="1" ht="15" customHeight="1">
      <c r="A590" s="290">
        <v>44529</v>
      </c>
      <c r="B590" s="349" t="s">
        <v>483</v>
      </c>
      <c r="C590" s="327" t="s">
        <v>8</v>
      </c>
      <c r="D590" s="269">
        <f t="shared" si="426"/>
        <v>310.46258925799441</v>
      </c>
      <c r="E590" s="304">
        <v>644.20000000000005</v>
      </c>
      <c r="F590" s="304">
        <v>650</v>
      </c>
      <c r="G590" s="304">
        <v>656</v>
      </c>
      <c r="H590" s="304">
        <v>663</v>
      </c>
      <c r="I590" s="304">
        <v>637</v>
      </c>
      <c r="J590" s="304">
        <v>637</v>
      </c>
      <c r="K590" s="272">
        <f t="shared" si="427"/>
        <v>-7.2000000000000455</v>
      </c>
      <c r="L590" s="272">
        <f t="shared" si="428"/>
        <v>-2235.3306426575737</v>
      </c>
      <c r="M590" s="275" t="s">
        <v>701</v>
      </c>
    </row>
    <row r="591" spans="1:13" s="305" customFormat="1" ht="15" customHeight="1">
      <c r="A591" s="290">
        <v>44529</v>
      </c>
      <c r="B591" s="349" t="s">
        <v>1279</v>
      </c>
      <c r="C591" s="327" t="s">
        <v>8</v>
      </c>
      <c r="D591" s="269">
        <f t="shared" si="426"/>
        <v>176.95983011856308</v>
      </c>
      <c r="E591" s="304">
        <v>1130.2</v>
      </c>
      <c r="F591" s="304">
        <v>1140</v>
      </c>
      <c r="G591" s="304">
        <v>1150</v>
      </c>
      <c r="H591" s="304">
        <v>1163</v>
      </c>
      <c r="I591" s="304">
        <v>1117</v>
      </c>
      <c r="J591" s="304">
        <v>1140</v>
      </c>
      <c r="K591" s="272">
        <f t="shared" si="427"/>
        <v>9.7999999999999545</v>
      </c>
      <c r="L591" s="272">
        <f t="shared" si="428"/>
        <v>1734.2063351619101</v>
      </c>
      <c r="M591" s="275" t="s">
        <v>701</v>
      </c>
    </row>
    <row r="592" spans="1:13" s="305" customFormat="1" ht="15" customHeight="1">
      <c r="A592" s="290">
        <v>44529</v>
      </c>
      <c r="B592" s="349" t="s">
        <v>814</v>
      </c>
      <c r="C592" s="327" t="s">
        <v>8</v>
      </c>
      <c r="D592" s="269">
        <f t="shared" si="426"/>
        <v>178.53954650955185</v>
      </c>
      <c r="E592" s="304">
        <v>1120.2</v>
      </c>
      <c r="F592" s="304">
        <v>1130</v>
      </c>
      <c r="G592" s="304">
        <v>1140</v>
      </c>
      <c r="H592" s="304">
        <v>1155</v>
      </c>
      <c r="I592" s="304">
        <v>1107</v>
      </c>
      <c r="J592" s="304" t="s">
        <v>552</v>
      </c>
      <c r="K592" s="304"/>
      <c r="L592" s="304"/>
      <c r="M592" s="326"/>
    </row>
    <row r="593" spans="1:13" s="305" customFormat="1" ht="15" customHeight="1">
      <c r="A593" s="290">
        <v>44526</v>
      </c>
      <c r="B593" s="327" t="s">
        <v>1761</v>
      </c>
      <c r="C593" s="327" t="s">
        <v>8</v>
      </c>
      <c r="D593" s="269">
        <f t="shared" ref="D593:D601" si="429">200000/E593</f>
        <v>55.172413793103445</v>
      </c>
      <c r="E593" s="341">
        <v>3625</v>
      </c>
      <c r="F593" s="341">
        <v>3645</v>
      </c>
      <c r="G593" s="341">
        <v>3675</v>
      </c>
      <c r="H593" s="341">
        <v>3705</v>
      </c>
      <c r="I593" s="341">
        <v>3585</v>
      </c>
      <c r="J593" s="325">
        <v>3705</v>
      </c>
      <c r="K593" s="272">
        <f t="shared" ref="K593:K594" si="430">J593-E593</f>
        <v>80</v>
      </c>
      <c r="L593" s="272">
        <f t="shared" ref="L593:L601" si="431">K593*D593</f>
        <v>4413.7931034482754</v>
      </c>
      <c r="M593" s="275" t="s">
        <v>701</v>
      </c>
    </row>
    <row r="594" spans="1:13" s="305" customFormat="1" ht="15" customHeight="1">
      <c r="A594" s="290">
        <v>44526</v>
      </c>
      <c r="B594" s="327" t="s">
        <v>1762</v>
      </c>
      <c r="C594" s="327" t="s">
        <v>8</v>
      </c>
      <c r="D594" s="269">
        <f t="shared" si="429"/>
        <v>40.650406504065039</v>
      </c>
      <c r="E594" s="341">
        <v>4920</v>
      </c>
      <c r="F594" s="341">
        <v>4940</v>
      </c>
      <c r="G594" s="341">
        <v>4960</v>
      </c>
      <c r="H594" s="341">
        <v>4990</v>
      </c>
      <c r="I594" s="341">
        <v>4880</v>
      </c>
      <c r="J594" s="325">
        <v>4990</v>
      </c>
      <c r="K594" s="272">
        <f t="shared" si="430"/>
        <v>70</v>
      </c>
      <c r="L594" s="272">
        <f t="shared" si="431"/>
        <v>2845.5284552845528</v>
      </c>
      <c r="M594" s="275" t="s">
        <v>701</v>
      </c>
    </row>
    <row r="595" spans="1:13" s="305" customFormat="1" ht="15" customHeight="1">
      <c r="A595" s="290">
        <v>44526</v>
      </c>
      <c r="B595" s="369" t="s">
        <v>602</v>
      </c>
      <c r="C595" s="369" t="s">
        <v>6</v>
      </c>
      <c r="D595" s="269">
        <f t="shared" si="429"/>
        <v>104.16666666666667</v>
      </c>
      <c r="E595" s="341">
        <v>1920</v>
      </c>
      <c r="F595" s="341">
        <v>1905</v>
      </c>
      <c r="G595" s="341">
        <v>1890</v>
      </c>
      <c r="H595" s="341">
        <v>1870</v>
      </c>
      <c r="I595" s="341">
        <v>1945</v>
      </c>
      <c r="J595" s="325">
        <v>1890</v>
      </c>
      <c r="K595" s="269">
        <f t="shared" ref="K595" si="432">E595-J595</f>
        <v>30</v>
      </c>
      <c r="L595" s="269">
        <f t="shared" si="431"/>
        <v>3125</v>
      </c>
      <c r="M595" s="275" t="s">
        <v>701</v>
      </c>
    </row>
    <row r="596" spans="1:13" s="305" customFormat="1" ht="15" customHeight="1">
      <c r="A596" s="290">
        <v>44526</v>
      </c>
      <c r="B596" s="327" t="s">
        <v>1080</v>
      </c>
      <c r="C596" s="327" t="s">
        <v>8</v>
      </c>
      <c r="D596" s="269">
        <f t="shared" si="429"/>
        <v>380.22813688212926</v>
      </c>
      <c r="E596" s="341">
        <v>526</v>
      </c>
      <c r="F596" s="341">
        <v>530</v>
      </c>
      <c r="G596" s="341">
        <v>534</v>
      </c>
      <c r="H596" s="341">
        <v>540</v>
      </c>
      <c r="I596" s="341">
        <v>520</v>
      </c>
      <c r="J596" s="325">
        <v>534</v>
      </c>
      <c r="K596" s="272">
        <f t="shared" ref="K596:K599" si="433">J596-E596</f>
        <v>8</v>
      </c>
      <c r="L596" s="272">
        <f t="shared" si="431"/>
        <v>3041.8250950570341</v>
      </c>
      <c r="M596" s="275" t="s">
        <v>701</v>
      </c>
    </row>
    <row r="597" spans="1:13" s="305" customFormat="1" ht="15" customHeight="1">
      <c r="A597" s="290">
        <v>44526</v>
      </c>
      <c r="B597" s="327" t="s">
        <v>1763</v>
      </c>
      <c r="C597" s="327" t="s">
        <v>8</v>
      </c>
      <c r="D597" s="269">
        <f t="shared" si="429"/>
        <v>364.29872495446267</v>
      </c>
      <c r="E597" s="341">
        <v>549</v>
      </c>
      <c r="F597" s="341">
        <v>552</v>
      </c>
      <c r="G597" s="341">
        <v>555</v>
      </c>
      <c r="H597" s="341">
        <v>560</v>
      </c>
      <c r="I597" s="341">
        <v>520</v>
      </c>
      <c r="J597" s="325">
        <v>552</v>
      </c>
      <c r="K597" s="272">
        <f t="shared" si="433"/>
        <v>3</v>
      </c>
      <c r="L597" s="272">
        <f t="shared" si="431"/>
        <v>1092.8961748633881</v>
      </c>
      <c r="M597" s="275" t="s">
        <v>701</v>
      </c>
    </row>
    <row r="598" spans="1:13" s="305" customFormat="1" ht="15" customHeight="1">
      <c r="A598" s="290">
        <v>44526</v>
      </c>
      <c r="B598" s="327" t="s">
        <v>1764</v>
      </c>
      <c r="C598" s="327" t="s">
        <v>8</v>
      </c>
      <c r="D598" s="269">
        <f t="shared" si="429"/>
        <v>247.83147459727385</v>
      </c>
      <c r="E598" s="341">
        <v>807</v>
      </c>
      <c r="F598" s="341">
        <v>812</v>
      </c>
      <c r="G598" s="341">
        <v>817</v>
      </c>
      <c r="H598" s="341">
        <v>825</v>
      </c>
      <c r="I598" s="341">
        <v>797</v>
      </c>
      <c r="J598" s="325">
        <v>812</v>
      </c>
      <c r="K598" s="272">
        <f t="shared" si="433"/>
        <v>5</v>
      </c>
      <c r="L598" s="272">
        <f t="shared" si="431"/>
        <v>1239.1573729863692</v>
      </c>
      <c r="M598" s="275" t="s">
        <v>701</v>
      </c>
    </row>
    <row r="599" spans="1:13" s="305" customFormat="1" ht="15" customHeight="1">
      <c r="A599" s="290">
        <v>44526</v>
      </c>
      <c r="B599" s="327" t="s">
        <v>189</v>
      </c>
      <c r="C599" s="327" t="s">
        <v>8</v>
      </c>
      <c r="D599" s="269">
        <f t="shared" si="429"/>
        <v>367.64705882352939</v>
      </c>
      <c r="E599" s="341">
        <v>544</v>
      </c>
      <c r="F599" s="341">
        <v>548</v>
      </c>
      <c r="G599" s="341">
        <v>552</v>
      </c>
      <c r="H599" s="341">
        <v>558</v>
      </c>
      <c r="I599" s="341">
        <v>538</v>
      </c>
      <c r="J599" s="325">
        <v>552</v>
      </c>
      <c r="K599" s="272">
        <f t="shared" si="433"/>
        <v>8</v>
      </c>
      <c r="L599" s="272">
        <f t="shared" si="431"/>
        <v>2941.1764705882351</v>
      </c>
      <c r="M599" s="275" t="s">
        <v>701</v>
      </c>
    </row>
    <row r="600" spans="1:13" s="305" customFormat="1" ht="15" customHeight="1">
      <c r="A600" s="290">
        <v>44526</v>
      </c>
      <c r="B600" s="327" t="s">
        <v>1765</v>
      </c>
      <c r="C600" s="327" t="s">
        <v>6</v>
      </c>
      <c r="D600" s="269">
        <f t="shared" si="429"/>
        <v>80.97165991902834</v>
      </c>
      <c r="E600" s="341">
        <v>2470</v>
      </c>
      <c r="F600" s="341">
        <v>2450</v>
      </c>
      <c r="G600" s="341">
        <v>2430</v>
      </c>
      <c r="H600" s="341">
        <v>2400</v>
      </c>
      <c r="I600" s="341">
        <v>2500</v>
      </c>
      <c r="J600" s="325">
        <v>2430</v>
      </c>
      <c r="K600" s="269">
        <f t="shared" ref="K600:K601" si="434">E600-J600</f>
        <v>40</v>
      </c>
      <c r="L600" s="269">
        <f t="shared" si="431"/>
        <v>3238.8663967611337</v>
      </c>
      <c r="M600" s="275" t="s">
        <v>701</v>
      </c>
    </row>
    <row r="601" spans="1:13" s="305" customFormat="1" ht="15" customHeight="1">
      <c r="A601" s="290">
        <v>44526</v>
      </c>
      <c r="B601" s="327" t="s">
        <v>352</v>
      </c>
      <c r="C601" s="327" t="s">
        <v>6</v>
      </c>
      <c r="D601" s="269">
        <f t="shared" si="429"/>
        <v>278.94002789400281</v>
      </c>
      <c r="E601" s="341">
        <v>717</v>
      </c>
      <c r="F601" s="341">
        <v>712</v>
      </c>
      <c r="G601" s="341">
        <v>707</v>
      </c>
      <c r="H601" s="341">
        <v>700</v>
      </c>
      <c r="I601" s="341">
        <v>724</v>
      </c>
      <c r="J601" s="325">
        <v>700</v>
      </c>
      <c r="K601" s="269">
        <f t="shared" si="434"/>
        <v>17</v>
      </c>
      <c r="L601" s="269">
        <f t="shared" si="431"/>
        <v>4741.9804741980479</v>
      </c>
      <c r="M601" s="275" t="s">
        <v>701</v>
      </c>
    </row>
    <row r="602" spans="1:13" s="305" customFormat="1" ht="15" customHeight="1">
      <c r="A602" s="290">
        <v>44525</v>
      </c>
      <c r="B602" s="349" t="s">
        <v>605</v>
      </c>
      <c r="C602" s="327" t="s">
        <v>8</v>
      </c>
      <c r="D602" s="269">
        <f t="shared" ref="D602:D603" si="435">200000/E602</f>
        <v>587.88947677836563</v>
      </c>
      <c r="E602" s="304">
        <v>340.2</v>
      </c>
      <c r="F602" s="304">
        <v>344</v>
      </c>
      <c r="G602" s="304">
        <v>348</v>
      </c>
      <c r="H602" s="304">
        <v>353</v>
      </c>
      <c r="I602" s="304">
        <v>335</v>
      </c>
      <c r="J602" s="304">
        <v>344</v>
      </c>
      <c r="K602" s="272">
        <f t="shared" ref="K602:K603" si="436">J602-E602</f>
        <v>3.8000000000000114</v>
      </c>
      <c r="L602" s="272">
        <f t="shared" ref="L602:L603" si="437">K602*D602</f>
        <v>2233.9800117577961</v>
      </c>
      <c r="M602" s="275" t="s">
        <v>701</v>
      </c>
    </row>
    <row r="603" spans="1:13" s="305" customFormat="1" ht="15" customHeight="1">
      <c r="A603" s="290">
        <v>44525</v>
      </c>
      <c r="B603" s="349" t="s">
        <v>1769</v>
      </c>
      <c r="C603" s="327" t="s">
        <v>8</v>
      </c>
      <c r="D603" s="269">
        <f t="shared" si="435"/>
        <v>298.41838257236645</v>
      </c>
      <c r="E603" s="305">
        <v>670.2</v>
      </c>
      <c r="F603" s="305">
        <v>675</v>
      </c>
      <c r="G603" s="305">
        <v>682</v>
      </c>
      <c r="H603" s="305">
        <v>688</v>
      </c>
      <c r="I603" s="305">
        <v>657</v>
      </c>
      <c r="J603" s="305">
        <v>675</v>
      </c>
      <c r="K603" s="272">
        <f t="shared" si="436"/>
        <v>4.7999999999999545</v>
      </c>
      <c r="L603" s="272">
        <f t="shared" si="437"/>
        <v>1432.4082363473453</v>
      </c>
      <c r="M603" s="275" t="s">
        <v>701</v>
      </c>
    </row>
    <row r="604" spans="1:13" s="305" customFormat="1" ht="15" customHeight="1">
      <c r="A604" s="290">
        <v>44524</v>
      </c>
      <c r="B604" s="349" t="s">
        <v>1770</v>
      </c>
      <c r="C604" s="327" t="s">
        <v>8</v>
      </c>
      <c r="D604" s="269">
        <f t="shared" ref="D604:D608" si="438">200000/E604</f>
        <v>357.01535166012138</v>
      </c>
      <c r="E604" s="304">
        <v>560.20000000000005</v>
      </c>
      <c r="F604" s="304">
        <v>565</v>
      </c>
      <c r="G604" s="304">
        <v>570</v>
      </c>
      <c r="H604" s="304">
        <v>576</v>
      </c>
      <c r="I604" s="304">
        <v>553</v>
      </c>
      <c r="J604" s="304">
        <v>576</v>
      </c>
      <c r="K604" s="272">
        <f t="shared" ref="K604:K608" si="439">J604-E604</f>
        <v>15.799999999999955</v>
      </c>
      <c r="L604" s="272">
        <f t="shared" ref="L604:L608" si="440">K604*D604</f>
        <v>5640.8425562299017</v>
      </c>
      <c r="M604" s="275" t="s">
        <v>701</v>
      </c>
    </row>
    <row r="605" spans="1:13" s="305" customFormat="1" ht="15" customHeight="1">
      <c r="A605" s="290">
        <v>44524</v>
      </c>
      <c r="B605" s="349" t="s">
        <v>952</v>
      </c>
      <c r="C605" s="327" t="s">
        <v>8</v>
      </c>
      <c r="D605" s="269">
        <f t="shared" si="438"/>
        <v>261.36957658128591</v>
      </c>
      <c r="E605" s="304">
        <v>765.2</v>
      </c>
      <c r="F605" s="304">
        <v>771</v>
      </c>
      <c r="G605" s="304">
        <v>778</v>
      </c>
      <c r="H605" s="304">
        <v>786</v>
      </c>
      <c r="I605" s="304">
        <v>757</v>
      </c>
      <c r="J605" s="304">
        <v>771</v>
      </c>
      <c r="K605" s="272">
        <f t="shared" si="439"/>
        <v>5.7999999999999545</v>
      </c>
      <c r="L605" s="272">
        <f t="shared" si="440"/>
        <v>1515.9435441714463</v>
      </c>
      <c r="M605" s="275" t="s">
        <v>701</v>
      </c>
    </row>
    <row r="606" spans="1:13" s="305" customFormat="1" ht="15" customHeight="1">
      <c r="A606" s="290">
        <v>44524</v>
      </c>
      <c r="B606" s="368" t="s">
        <v>1033</v>
      </c>
      <c r="C606" s="327" t="s">
        <v>8</v>
      </c>
      <c r="D606" s="269">
        <f t="shared" si="438"/>
        <v>268.38432635534082</v>
      </c>
      <c r="E606" s="304">
        <v>745.2</v>
      </c>
      <c r="F606" s="304">
        <v>752</v>
      </c>
      <c r="G606" s="304">
        <v>760</v>
      </c>
      <c r="H606" s="304">
        <v>768</v>
      </c>
      <c r="I606" s="304">
        <v>735</v>
      </c>
      <c r="J606" s="304">
        <v>768</v>
      </c>
      <c r="K606" s="272">
        <f t="shared" si="439"/>
        <v>22.799999999999955</v>
      </c>
      <c r="L606" s="272">
        <f t="shared" si="440"/>
        <v>6119.1626409017581</v>
      </c>
      <c r="M606" s="275" t="s">
        <v>701</v>
      </c>
    </row>
    <row r="607" spans="1:13" s="305" customFormat="1" ht="15" customHeight="1">
      <c r="A607" s="290">
        <v>44524</v>
      </c>
      <c r="B607" s="349" t="s">
        <v>441</v>
      </c>
      <c r="C607" s="327" t="s">
        <v>8</v>
      </c>
      <c r="D607" s="269">
        <f t="shared" si="438"/>
        <v>260.34886748242644</v>
      </c>
      <c r="E607" s="304">
        <v>768.2</v>
      </c>
      <c r="F607" s="304">
        <v>775</v>
      </c>
      <c r="G607" s="304">
        <v>782</v>
      </c>
      <c r="H607" s="304">
        <v>90</v>
      </c>
      <c r="I607" s="304">
        <v>759</v>
      </c>
      <c r="J607" s="304">
        <v>782</v>
      </c>
      <c r="K607" s="272">
        <f t="shared" si="439"/>
        <v>13.799999999999955</v>
      </c>
      <c r="L607" s="272">
        <f t="shared" si="440"/>
        <v>3592.8143712574729</v>
      </c>
      <c r="M607" s="275" t="s">
        <v>701</v>
      </c>
    </row>
    <row r="608" spans="1:13" s="305" customFormat="1" ht="15" customHeight="1">
      <c r="A608" s="290">
        <v>44524</v>
      </c>
      <c r="B608" s="349" t="s">
        <v>1578</v>
      </c>
      <c r="C608" s="327" t="s">
        <v>8</v>
      </c>
      <c r="D608" s="269">
        <f t="shared" si="438"/>
        <v>109.57703265395573</v>
      </c>
      <c r="E608" s="304">
        <v>1825.2</v>
      </c>
      <c r="F608" s="304">
        <v>1840</v>
      </c>
      <c r="G608" s="304">
        <v>1855</v>
      </c>
      <c r="H608" s="304">
        <v>1878</v>
      </c>
      <c r="I608" s="304">
        <v>1797</v>
      </c>
      <c r="J608" s="304">
        <v>1797</v>
      </c>
      <c r="K608" s="226">
        <f t="shared" si="439"/>
        <v>-28.200000000000045</v>
      </c>
      <c r="L608" s="226">
        <f t="shared" si="440"/>
        <v>-3090.0723208415566</v>
      </c>
      <c r="M608" s="324" t="s">
        <v>709</v>
      </c>
    </row>
    <row r="609" spans="1:13" s="305" customFormat="1" ht="15" customHeight="1">
      <c r="A609" s="290">
        <v>44523</v>
      </c>
      <c r="B609" s="368" t="s">
        <v>1756</v>
      </c>
      <c r="C609" s="327" t="s">
        <v>8</v>
      </c>
      <c r="D609" s="269">
        <f t="shared" ref="D609:D614" si="441">200000/E609</f>
        <v>164.98927569707968</v>
      </c>
      <c r="E609" s="304">
        <v>1212.2</v>
      </c>
      <c r="F609" s="304">
        <v>1225</v>
      </c>
      <c r="G609" s="304">
        <v>1238</v>
      </c>
      <c r="H609" s="304">
        <v>1255</v>
      </c>
      <c r="I609" s="304">
        <v>1190</v>
      </c>
      <c r="J609" s="304">
        <v>1212.2</v>
      </c>
      <c r="K609" s="272">
        <f t="shared" ref="K609:K613" si="442">J609-E609</f>
        <v>0</v>
      </c>
      <c r="L609" s="272">
        <f t="shared" ref="L609:L613" si="443">K609*D609</f>
        <v>0</v>
      </c>
      <c r="M609" s="275" t="s">
        <v>70</v>
      </c>
    </row>
    <row r="610" spans="1:13" s="305" customFormat="1" ht="15" customHeight="1">
      <c r="A610" s="290">
        <v>44523</v>
      </c>
      <c r="B610" s="368" t="s">
        <v>257</v>
      </c>
      <c r="C610" s="327" t="s">
        <v>8</v>
      </c>
      <c r="D610" s="269">
        <f t="shared" si="441"/>
        <v>124.90632025980514</v>
      </c>
      <c r="E610" s="304">
        <v>1601.2</v>
      </c>
      <c r="F610" s="304">
        <v>1615</v>
      </c>
      <c r="G610" s="304">
        <v>1630</v>
      </c>
      <c r="H610" s="304">
        <v>1650</v>
      </c>
      <c r="I610" s="304">
        <v>1580</v>
      </c>
      <c r="J610" s="304">
        <v>1601.2</v>
      </c>
      <c r="K610" s="272">
        <f t="shared" si="442"/>
        <v>0</v>
      </c>
      <c r="L610" s="272">
        <f t="shared" si="443"/>
        <v>0</v>
      </c>
      <c r="M610" s="275" t="s">
        <v>70</v>
      </c>
    </row>
    <row r="611" spans="1:13" s="305" customFormat="1" ht="15" customHeight="1">
      <c r="A611" s="290">
        <v>44523</v>
      </c>
      <c r="B611" s="349" t="s">
        <v>120</v>
      </c>
      <c r="C611" s="327" t="s">
        <v>8</v>
      </c>
      <c r="D611" s="269">
        <f t="shared" si="441"/>
        <v>373.69207772795215</v>
      </c>
      <c r="E611" s="304">
        <v>535.20000000000005</v>
      </c>
      <c r="F611" s="304">
        <v>540</v>
      </c>
      <c r="G611" s="304">
        <v>545</v>
      </c>
      <c r="H611" s="304">
        <v>552</v>
      </c>
      <c r="I611" s="304">
        <v>528</v>
      </c>
      <c r="J611" s="304">
        <v>552</v>
      </c>
      <c r="K611" s="272">
        <f t="shared" si="442"/>
        <v>16.799999999999955</v>
      </c>
      <c r="L611" s="272">
        <f t="shared" si="443"/>
        <v>6278.0269058295789</v>
      </c>
      <c r="M611" s="275" t="s">
        <v>701</v>
      </c>
    </row>
    <row r="612" spans="1:13" s="305" customFormat="1" ht="15" customHeight="1">
      <c r="A612" s="290">
        <v>44523</v>
      </c>
      <c r="B612" s="349" t="s">
        <v>1768</v>
      </c>
      <c r="C612" s="327" t="s">
        <v>8</v>
      </c>
      <c r="D612" s="269">
        <f t="shared" si="441"/>
        <v>129.76901116013497</v>
      </c>
      <c r="E612" s="304">
        <v>1541.2</v>
      </c>
      <c r="F612" s="304">
        <v>1555</v>
      </c>
      <c r="G612" s="304">
        <v>1570</v>
      </c>
      <c r="H612" s="304">
        <v>1587</v>
      </c>
      <c r="I612" s="304">
        <v>1525</v>
      </c>
      <c r="J612" s="304">
        <v>1555</v>
      </c>
      <c r="K612" s="272">
        <f t="shared" si="442"/>
        <v>13.799999999999955</v>
      </c>
      <c r="L612" s="272">
        <f t="shared" si="443"/>
        <v>1790.8123540098566</v>
      </c>
      <c r="M612" s="275" t="s">
        <v>701</v>
      </c>
    </row>
    <row r="613" spans="1:13" s="305" customFormat="1" ht="15" customHeight="1">
      <c r="A613" s="290">
        <v>44523</v>
      </c>
      <c r="B613" s="224" t="s">
        <v>919</v>
      </c>
      <c r="C613" s="327" t="s">
        <v>8</v>
      </c>
      <c r="D613" s="269">
        <f t="shared" si="441"/>
        <v>166.63889351774702</v>
      </c>
      <c r="E613" s="304">
        <v>1200.2</v>
      </c>
      <c r="F613" s="304">
        <v>1210</v>
      </c>
      <c r="G613" s="304">
        <v>1222</v>
      </c>
      <c r="H613" s="304">
        <v>1235</v>
      </c>
      <c r="I613" s="304">
        <v>1187</v>
      </c>
      <c r="J613" s="304">
        <v>1208</v>
      </c>
      <c r="K613" s="272">
        <f t="shared" si="442"/>
        <v>7.7999999999999545</v>
      </c>
      <c r="L613" s="272">
        <f t="shared" si="443"/>
        <v>1299.7833694384192</v>
      </c>
      <c r="M613" s="275" t="s">
        <v>701</v>
      </c>
    </row>
    <row r="614" spans="1:13" s="305" customFormat="1" ht="15" customHeight="1">
      <c r="A614" s="290">
        <v>44523</v>
      </c>
      <c r="B614" s="349" t="s">
        <v>1767</v>
      </c>
      <c r="C614" s="327" t="s">
        <v>6</v>
      </c>
      <c r="D614" s="269">
        <f t="shared" si="441"/>
        <v>111.85682326621924</v>
      </c>
      <c r="E614" s="304">
        <v>1788</v>
      </c>
      <c r="F614" s="304">
        <v>1775</v>
      </c>
      <c r="G614" s="304">
        <v>1760</v>
      </c>
      <c r="H614" s="304">
        <v>1745</v>
      </c>
      <c r="I614" s="304">
        <v>1805</v>
      </c>
      <c r="J614" s="304">
        <v>1805</v>
      </c>
      <c r="K614" s="267">
        <f t="shared" ref="K614" si="444">E614-J614</f>
        <v>-17</v>
      </c>
      <c r="L614" s="267">
        <f t="shared" ref="L614" si="445">K614*D614</f>
        <v>-1901.565995525727</v>
      </c>
      <c r="M614" s="324" t="s">
        <v>709</v>
      </c>
    </row>
    <row r="615" spans="1:13" s="305" customFormat="1" ht="15" customHeight="1">
      <c r="A615" s="290">
        <v>44522</v>
      </c>
      <c r="B615" s="349" t="s">
        <v>1664</v>
      </c>
      <c r="C615" s="327" t="s">
        <v>6</v>
      </c>
      <c r="D615" s="269">
        <f t="shared" ref="D615:D620" si="446">200000/E615</f>
        <v>168.0672268907563</v>
      </c>
      <c r="E615" s="304">
        <v>1190</v>
      </c>
      <c r="F615" s="304">
        <v>1181</v>
      </c>
      <c r="G615" s="304">
        <v>1170</v>
      </c>
      <c r="H615" s="304">
        <v>1160</v>
      </c>
      <c r="I615" s="304">
        <v>1201</v>
      </c>
      <c r="J615" s="304">
        <v>1181</v>
      </c>
      <c r="K615" s="269">
        <f t="shared" ref="K615:K620" si="447">E615-J615</f>
        <v>9</v>
      </c>
      <c r="L615" s="269">
        <f t="shared" ref="L615:L620" si="448">K615*D615</f>
        <v>1512.6050420168067</v>
      </c>
      <c r="M615" s="275" t="s">
        <v>701</v>
      </c>
    </row>
    <row r="616" spans="1:13" s="305" customFormat="1" ht="15" customHeight="1">
      <c r="A616" s="290">
        <v>44522</v>
      </c>
      <c r="B616" s="349" t="s">
        <v>21</v>
      </c>
      <c r="C616" s="327" t="s">
        <v>6</v>
      </c>
      <c r="D616" s="269">
        <f t="shared" si="446"/>
        <v>493.82716049382714</v>
      </c>
      <c r="E616" s="304">
        <v>405</v>
      </c>
      <c r="F616" s="304">
        <v>401</v>
      </c>
      <c r="G616" s="304">
        <v>396</v>
      </c>
      <c r="H616" s="304">
        <v>391</v>
      </c>
      <c r="I616" s="304">
        <v>410.2</v>
      </c>
      <c r="J616" s="304">
        <v>401</v>
      </c>
      <c r="K616" s="269">
        <f t="shared" si="447"/>
        <v>4</v>
      </c>
      <c r="L616" s="269">
        <f t="shared" si="448"/>
        <v>1975.3086419753085</v>
      </c>
      <c r="M616" s="275" t="s">
        <v>701</v>
      </c>
    </row>
    <row r="617" spans="1:13" s="305" customFormat="1" ht="15" customHeight="1">
      <c r="A617" s="290">
        <v>44522</v>
      </c>
      <c r="B617" s="349" t="s">
        <v>1766</v>
      </c>
      <c r="C617" s="327" t="s">
        <v>6</v>
      </c>
      <c r="D617" s="269">
        <f t="shared" si="446"/>
        <v>317.46031746031747</v>
      </c>
      <c r="E617" s="304">
        <v>630</v>
      </c>
      <c r="F617" s="304">
        <v>624</v>
      </c>
      <c r="G617" s="304">
        <v>618</v>
      </c>
      <c r="H617" s="304">
        <v>611</v>
      </c>
      <c r="I617" s="304">
        <v>638</v>
      </c>
      <c r="J617" s="304">
        <v>624</v>
      </c>
      <c r="K617" s="269">
        <f t="shared" si="447"/>
        <v>6</v>
      </c>
      <c r="L617" s="269">
        <f t="shared" si="448"/>
        <v>1904.7619047619048</v>
      </c>
      <c r="M617" s="275" t="s">
        <v>701</v>
      </c>
    </row>
    <row r="618" spans="1:13" s="305" customFormat="1" ht="15" customHeight="1">
      <c r="A618" s="290">
        <v>44522</v>
      </c>
      <c r="B618" s="349" t="s">
        <v>257</v>
      </c>
      <c r="C618" s="327" t="s">
        <v>6</v>
      </c>
      <c r="D618" s="269">
        <f t="shared" si="446"/>
        <v>127.55102040816327</v>
      </c>
      <c r="E618" s="304">
        <v>1568</v>
      </c>
      <c r="F618" s="304">
        <v>1552</v>
      </c>
      <c r="G618" s="304">
        <v>152</v>
      </c>
      <c r="H618" s="304">
        <v>1522</v>
      </c>
      <c r="I618" s="304">
        <v>1585</v>
      </c>
      <c r="J618" s="304">
        <v>1568</v>
      </c>
      <c r="K618" s="269">
        <f t="shared" si="447"/>
        <v>0</v>
      </c>
      <c r="L618" s="269">
        <f t="shared" si="448"/>
        <v>0</v>
      </c>
      <c r="M618" s="275" t="s">
        <v>70</v>
      </c>
    </row>
    <row r="619" spans="1:13" s="305" customFormat="1" ht="15" customHeight="1">
      <c r="A619" s="290">
        <v>44522</v>
      </c>
      <c r="B619" s="349" t="s">
        <v>1516</v>
      </c>
      <c r="C619" s="327" t="s">
        <v>6</v>
      </c>
      <c r="D619" s="269">
        <f t="shared" si="446"/>
        <v>200</v>
      </c>
      <c r="E619" s="304">
        <v>1000</v>
      </c>
      <c r="F619" s="304">
        <v>990</v>
      </c>
      <c r="G619" s="304">
        <v>980</v>
      </c>
      <c r="H619" s="304">
        <v>970</v>
      </c>
      <c r="I619" s="304">
        <v>1012</v>
      </c>
      <c r="J619" s="304">
        <v>990</v>
      </c>
      <c r="K619" s="269">
        <f t="shared" si="447"/>
        <v>10</v>
      </c>
      <c r="L619" s="269">
        <f t="shared" si="448"/>
        <v>2000</v>
      </c>
      <c r="M619" s="275" t="s">
        <v>701</v>
      </c>
    </row>
    <row r="620" spans="1:13" s="305" customFormat="1" ht="15" customHeight="1">
      <c r="A620" s="290">
        <v>44522</v>
      </c>
      <c r="B620" s="349" t="s">
        <v>919</v>
      </c>
      <c r="C620" s="327" t="s">
        <v>6</v>
      </c>
      <c r="D620" s="269">
        <f t="shared" si="446"/>
        <v>171.37960582690661</v>
      </c>
      <c r="E620" s="304">
        <v>1167</v>
      </c>
      <c r="F620" s="304">
        <v>1158</v>
      </c>
      <c r="G620" s="304">
        <v>1147</v>
      </c>
      <c r="H620" s="304">
        <v>1135</v>
      </c>
      <c r="I620" s="304">
        <v>1180</v>
      </c>
      <c r="J620" s="304">
        <v>1180</v>
      </c>
      <c r="K620" s="267">
        <f t="shared" si="447"/>
        <v>-13</v>
      </c>
      <c r="L620" s="267">
        <f t="shared" si="448"/>
        <v>-2227.934875749786</v>
      </c>
      <c r="M620" s="324" t="s">
        <v>709</v>
      </c>
    </row>
    <row r="621" spans="1:13" s="305" customFormat="1" ht="15" customHeight="1">
      <c r="A621" s="290">
        <v>44518</v>
      </c>
      <c r="B621" s="327" t="s">
        <v>304</v>
      </c>
      <c r="C621" s="327" t="s">
        <v>6</v>
      </c>
      <c r="D621" s="269">
        <f t="shared" ref="D621:D628" si="449">200000/E621</f>
        <v>35.906642728904849</v>
      </c>
      <c r="E621" s="232">
        <v>5570</v>
      </c>
      <c r="F621" s="232">
        <v>5550</v>
      </c>
      <c r="G621" s="232">
        <v>5530</v>
      </c>
      <c r="H621" s="232">
        <v>5500</v>
      </c>
      <c r="I621" s="232">
        <v>5600</v>
      </c>
      <c r="J621" s="232">
        <v>5550</v>
      </c>
      <c r="K621" s="269">
        <f t="shared" ref="K621" si="450">E621-J621</f>
        <v>20</v>
      </c>
      <c r="L621" s="269">
        <f t="shared" ref="L621:L628" si="451">K621*D621</f>
        <v>718.13285457809695</v>
      </c>
      <c r="M621" s="275" t="s">
        <v>701</v>
      </c>
    </row>
    <row r="622" spans="1:13" s="305" customFormat="1" ht="15" customHeight="1">
      <c r="A622" s="290">
        <v>44518</v>
      </c>
      <c r="B622" s="327" t="s">
        <v>999</v>
      </c>
      <c r="C622" s="327" t="s">
        <v>8</v>
      </c>
      <c r="D622" s="269">
        <f t="shared" si="449"/>
        <v>115.27377521613833</v>
      </c>
      <c r="E622" s="232">
        <v>1735</v>
      </c>
      <c r="F622" s="232">
        <v>1745</v>
      </c>
      <c r="G622" s="232">
        <v>1755</v>
      </c>
      <c r="H622" s="232">
        <v>1770</v>
      </c>
      <c r="I622" s="232">
        <v>1720</v>
      </c>
      <c r="J622" s="232">
        <v>1770</v>
      </c>
      <c r="K622" s="272">
        <f t="shared" ref="K622:K623" si="452">J622-E622</f>
        <v>35</v>
      </c>
      <c r="L622" s="272">
        <f t="shared" si="451"/>
        <v>4034.5821325648417</v>
      </c>
      <c r="M622" s="275" t="s">
        <v>701</v>
      </c>
    </row>
    <row r="623" spans="1:13" s="305" customFormat="1" ht="15" customHeight="1">
      <c r="A623" s="290">
        <v>44518</v>
      </c>
      <c r="B623" s="327" t="s">
        <v>1759</v>
      </c>
      <c r="C623" s="327" t="s">
        <v>8</v>
      </c>
      <c r="D623" s="269">
        <f t="shared" si="449"/>
        <v>425.531914893617</v>
      </c>
      <c r="E623" s="232">
        <v>470</v>
      </c>
      <c r="F623" s="232">
        <v>473</v>
      </c>
      <c r="G623" s="168">
        <v>476</v>
      </c>
      <c r="H623" s="232">
        <v>481</v>
      </c>
      <c r="I623" s="232">
        <v>464</v>
      </c>
      <c r="J623" s="232">
        <v>481</v>
      </c>
      <c r="K623" s="272">
        <f t="shared" si="452"/>
        <v>11</v>
      </c>
      <c r="L623" s="272">
        <f t="shared" si="451"/>
        <v>4680.8510638297867</v>
      </c>
      <c r="M623" s="275" t="s">
        <v>701</v>
      </c>
    </row>
    <row r="624" spans="1:13" s="305" customFormat="1" ht="15" customHeight="1">
      <c r="A624" s="290">
        <v>44518</v>
      </c>
      <c r="B624" s="327" t="s">
        <v>1158</v>
      </c>
      <c r="C624" s="327" t="s">
        <v>6</v>
      </c>
      <c r="D624" s="269">
        <f t="shared" si="449"/>
        <v>625</v>
      </c>
      <c r="E624" s="232">
        <v>320</v>
      </c>
      <c r="F624" s="232">
        <v>317</v>
      </c>
      <c r="G624" s="232">
        <v>314</v>
      </c>
      <c r="H624" s="232">
        <v>309</v>
      </c>
      <c r="I624" s="232">
        <v>325</v>
      </c>
      <c r="J624" s="232">
        <v>309</v>
      </c>
      <c r="K624" s="269">
        <f t="shared" ref="K624" si="453">E624-J624</f>
        <v>11</v>
      </c>
      <c r="L624" s="269">
        <f t="shared" si="451"/>
        <v>6875</v>
      </c>
      <c r="M624" s="275" t="s">
        <v>701</v>
      </c>
    </row>
    <row r="625" spans="1:13" s="305" customFormat="1" ht="15" customHeight="1">
      <c r="A625" s="290">
        <v>44518</v>
      </c>
      <c r="B625" s="327" t="s">
        <v>481</v>
      </c>
      <c r="C625" s="327" t="s">
        <v>8</v>
      </c>
      <c r="D625" s="269">
        <f t="shared" si="449"/>
        <v>23.952095808383234</v>
      </c>
      <c r="E625" s="232">
        <v>8350</v>
      </c>
      <c r="F625" s="232">
        <v>8380</v>
      </c>
      <c r="G625" s="232">
        <v>8410</v>
      </c>
      <c r="H625" s="232">
        <v>8460</v>
      </c>
      <c r="I625" s="232">
        <v>8250</v>
      </c>
      <c r="J625" s="232">
        <v>8250</v>
      </c>
      <c r="K625" s="226">
        <f t="shared" ref="K625:K626" si="454">J625-E625</f>
        <v>-100</v>
      </c>
      <c r="L625" s="226">
        <f t="shared" si="451"/>
        <v>-2395.2095808383233</v>
      </c>
      <c r="M625" s="324" t="s">
        <v>709</v>
      </c>
    </row>
    <row r="626" spans="1:13" s="305" customFormat="1" ht="15" customHeight="1">
      <c r="A626" s="290">
        <v>44518</v>
      </c>
      <c r="B626" s="327" t="s">
        <v>1760</v>
      </c>
      <c r="C626" s="327" t="s">
        <v>8</v>
      </c>
      <c r="D626" s="269">
        <f t="shared" si="449"/>
        <v>45.248868778280546</v>
      </c>
      <c r="E626" s="232">
        <v>4420</v>
      </c>
      <c r="F626" s="232">
        <v>4440</v>
      </c>
      <c r="G626" s="232">
        <v>4460</v>
      </c>
      <c r="H626" s="232">
        <v>4490</v>
      </c>
      <c r="I626" s="232">
        <v>4380</v>
      </c>
      <c r="J626" s="232">
        <v>4440</v>
      </c>
      <c r="K626" s="272">
        <f t="shared" si="454"/>
        <v>20</v>
      </c>
      <c r="L626" s="272">
        <f t="shared" si="451"/>
        <v>904.97737556561094</v>
      </c>
      <c r="M626" s="275" t="s">
        <v>701</v>
      </c>
    </row>
    <row r="627" spans="1:13" s="305" customFormat="1" ht="15" customHeight="1">
      <c r="A627" s="290">
        <v>44518</v>
      </c>
      <c r="B627" s="327" t="s">
        <v>317</v>
      </c>
      <c r="C627" s="327" t="s">
        <v>6</v>
      </c>
      <c r="D627" s="269">
        <f t="shared" si="449"/>
        <v>42.553191489361701</v>
      </c>
      <c r="E627" s="232">
        <v>4700</v>
      </c>
      <c r="F627" s="232">
        <v>4680</v>
      </c>
      <c r="G627" s="232">
        <v>4660</v>
      </c>
      <c r="H627" s="232">
        <v>4630</v>
      </c>
      <c r="I627" s="232">
        <v>4760</v>
      </c>
      <c r="J627" s="232">
        <v>4680</v>
      </c>
      <c r="K627" s="269">
        <f t="shared" ref="K627:K628" si="455">E627-J627</f>
        <v>20</v>
      </c>
      <c r="L627" s="269">
        <f t="shared" si="451"/>
        <v>851.063829787234</v>
      </c>
      <c r="M627" s="275" t="s">
        <v>701</v>
      </c>
    </row>
    <row r="628" spans="1:13" s="305" customFormat="1" ht="15" customHeight="1">
      <c r="A628" s="290">
        <v>44518</v>
      </c>
      <c r="B628" s="327" t="s">
        <v>39</v>
      </c>
      <c r="C628" s="327" t="s">
        <v>6</v>
      </c>
      <c r="D628" s="269">
        <f t="shared" si="449"/>
        <v>303.030303030303</v>
      </c>
      <c r="E628" s="232">
        <v>660</v>
      </c>
      <c r="F628" s="232">
        <v>656</v>
      </c>
      <c r="G628" s="232">
        <v>652</v>
      </c>
      <c r="H628" s="232">
        <v>646</v>
      </c>
      <c r="I628" s="232">
        <v>666</v>
      </c>
      <c r="J628" s="232">
        <v>646</v>
      </c>
      <c r="K628" s="269">
        <f t="shared" si="455"/>
        <v>14</v>
      </c>
      <c r="L628" s="269">
        <f t="shared" si="451"/>
        <v>4242.424242424242</v>
      </c>
      <c r="M628" s="275" t="s">
        <v>701</v>
      </c>
    </row>
    <row r="629" spans="1:13" s="305" customFormat="1" ht="15" customHeight="1">
      <c r="A629" s="290">
        <v>44518</v>
      </c>
      <c r="B629" s="349" t="s">
        <v>1758</v>
      </c>
      <c r="C629" s="304" t="s">
        <v>6</v>
      </c>
      <c r="D629" s="269">
        <f t="shared" ref="D629" si="456">200000/E629</f>
        <v>266.66666666666669</v>
      </c>
      <c r="E629" s="304">
        <v>750</v>
      </c>
      <c r="F629" s="304">
        <v>743</v>
      </c>
      <c r="G629" s="304">
        <v>735</v>
      </c>
      <c r="H629" s="304">
        <v>727</v>
      </c>
      <c r="I629" s="304">
        <v>758</v>
      </c>
      <c r="J629" s="304">
        <v>743</v>
      </c>
      <c r="K629" s="269">
        <f t="shared" ref="K629" si="457">E629-J629</f>
        <v>7</v>
      </c>
      <c r="L629" s="269">
        <f t="shared" ref="L629" si="458">K629*D629</f>
        <v>1866.6666666666667</v>
      </c>
      <c r="M629" s="275" t="s">
        <v>701</v>
      </c>
    </row>
    <row r="630" spans="1:13" s="305" customFormat="1" ht="15" customHeight="1">
      <c r="A630" s="290">
        <v>44517</v>
      </c>
      <c r="B630" s="349" t="s">
        <v>1749</v>
      </c>
      <c r="C630" s="304" t="s">
        <v>8</v>
      </c>
      <c r="D630" s="269">
        <f t="shared" ref="D630:D632" si="459">200000/E630</f>
        <v>145.98540145985402</v>
      </c>
      <c r="E630" s="304">
        <v>1370</v>
      </c>
      <c r="F630" s="304">
        <v>1360</v>
      </c>
      <c r="G630" s="304">
        <v>1350</v>
      </c>
      <c r="H630" s="304">
        <v>1338</v>
      </c>
      <c r="I630" s="304">
        <v>1382</v>
      </c>
      <c r="J630" s="304">
        <v>1370</v>
      </c>
      <c r="K630" s="272">
        <f t="shared" ref="K630:K632" si="460">J630-E630</f>
        <v>0</v>
      </c>
      <c r="L630" s="272">
        <f t="shared" ref="L630:L632" si="461">K630*D630</f>
        <v>0</v>
      </c>
      <c r="M630" s="275" t="s">
        <v>70</v>
      </c>
    </row>
    <row r="631" spans="1:13" s="305" customFormat="1" ht="15" customHeight="1">
      <c r="A631" s="290">
        <v>44517</v>
      </c>
      <c r="B631" s="349" t="s">
        <v>1340</v>
      </c>
      <c r="C631" s="304" t="s">
        <v>8</v>
      </c>
      <c r="D631" s="269">
        <f t="shared" si="459"/>
        <v>36.283153731722365</v>
      </c>
      <c r="E631" s="304">
        <v>5512.2</v>
      </c>
      <c r="F631" s="304">
        <v>5550</v>
      </c>
      <c r="G631" s="304">
        <v>5590</v>
      </c>
      <c r="H631" s="304">
        <v>5640</v>
      </c>
      <c r="I631" s="304">
        <v>5450</v>
      </c>
      <c r="J631" s="304">
        <v>5640</v>
      </c>
      <c r="K631" s="272">
        <f t="shared" si="460"/>
        <v>127.80000000000018</v>
      </c>
      <c r="L631" s="272">
        <f t="shared" si="461"/>
        <v>4636.9870469141251</v>
      </c>
      <c r="M631" s="275" t="s">
        <v>701</v>
      </c>
    </row>
    <row r="632" spans="1:13" s="305" customFormat="1" ht="15" customHeight="1">
      <c r="A632" s="290">
        <v>44517</v>
      </c>
      <c r="B632" s="349" t="s">
        <v>1750</v>
      </c>
      <c r="C632" s="304" t="s">
        <v>8</v>
      </c>
      <c r="D632" s="269">
        <f t="shared" si="459"/>
        <v>205.7189878625797</v>
      </c>
      <c r="E632" s="304">
        <v>972.2</v>
      </c>
      <c r="F632" s="304">
        <v>980</v>
      </c>
      <c r="G632" s="304">
        <v>988</v>
      </c>
      <c r="H632" s="304">
        <v>998</v>
      </c>
      <c r="I632" s="304">
        <v>960</v>
      </c>
      <c r="J632" s="304">
        <v>979</v>
      </c>
      <c r="K632" s="272">
        <f t="shared" si="460"/>
        <v>6.7999999999999545</v>
      </c>
      <c r="L632" s="272">
        <f t="shared" si="461"/>
        <v>1398.8891174655325</v>
      </c>
      <c r="M632" s="275" t="s">
        <v>701</v>
      </c>
    </row>
    <row r="633" spans="1:13" s="305" customFormat="1" ht="15" customHeight="1">
      <c r="A633" s="290">
        <v>44516</v>
      </c>
      <c r="B633" s="349" t="s">
        <v>1751</v>
      </c>
      <c r="C633" s="304" t="s">
        <v>8</v>
      </c>
      <c r="D633" s="269">
        <f t="shared" ref="D633:D637" si="462">200000/E633</f>
        <v>449.23629829290206</v>
      </c>
      <c r="E633" s="304">
        <v>445.2</v>
      </c>
      <c r="F633" s="304">
        <v>450</v>
      </c>
      <c r="G633" s="304">
        <v>455</v>
      </c>
      <c r="H633" s="304">
        <v>460</v>
      </c>
      <c r="I633" s="304">
        <v>437</v>
      </c>
      <c r="J633" s="304">
        <v>448.8</v>
      </c>
      <c r="K633" s="272">
        <f t="shared" ref="K633" si="463">J633-E633</f>
        <v>3.6000000000000227</v>
      </c>
      <c r="L633" s="272">
        <f t="shared" ref="L633:L634" si="464">K633*D633</f>
        <v>1617.2506738544575</v>
      </c>
      <c r="M633" s="275" t="s">
        <v>701</v>
      </c>
    </row>
    <row r="634" spans="1:13" s="305" customFormat="1" ht="15" customHeight="1">
      <c r="A634" s="290">
        <v>44516</v>
      </c>
      <c r="B634" s="349" t="s">
        <v>1752</v>
      </c>
      <c r="C634" s="304" t="s">
        <v>6</v>
      </c>
      <c r="D634" s="269">
        <f t="shared" si="462"/>
        <v>476.1904761904762</v>
      </c>
      <c r="E634" s="304">
        <v>420</v>
      </c>
      <c r="F634" s="304">
        <v>416</v>
      </c>
      <c r="G634" s="304">
        <v>411</v>
      </c>
      <c r="H634" s="304">
        <v>406</v>
      </c>
      <c r="I634" s="304">
        <v>425</v>
      </c>
      <c r="J634" s="304">
        <v>416</v>
      </c>
      <c r="K634" s="269">
        <f t="shared" ref="K634" si="465">E634-J634</f>
        <v>4</v>
      </c>
      <c r="L634" s="269">
        <f t="shared" si="464"/>
        <v>1904.7619047619048</v>
      </c>
      <c r="M634" s="275" t="s">
        <v>701</v>
      </c>
    </row>
    <row r="635" spans="1:13" s="305" customFormat="1" ht="15" customHeight="1">
      <c r="A635" s="290">
        <v>44516</v>
      </c>
      <c r="B635" s="349" t="s">
        <v>1753</v>
      </c>
      <c r="C635" s="304" t="s">
        <v>8</v>
      </c>
      <c r="D635" s="269">
        <f t="shared" si="462"/>
        <v>382.99502106472613</v>
      </c>
      <c r="E635" s="304">
        <v>522.20000000000005</v>
      </c>
      <c r="F635" s="304">
        <v>527</v>
      </c>
      <c r="G635" s="304">
        <v>533</v>
      </c>
      <c r="H635" s="304">
        <v>540</v>
      </c>
      <c r="I635" s="304">
        <v>516</v>
      </c>
      <c r="J635" s="304">
        <v>527</v>
      </c>
      <c r="K635" s="272">
        <f t="shared" ref="K635:K637" si="466">J635-E635</f>
        <v>4.7999999999999545</v>
      </c>
      <c r="L635" s="272">
        <f t="shared" ref="L635:L637" si="467">K635*D635</f>
        <v>1838.3761011106681</v>
      </c>
      <c r="M635" s="275" t="s">
        <v>701</v>
      </c>
    </row>
    <row r="636" spans="1:13" s="305" customFormat="1" ht="15" customHeight="1">
      <c r="A636" s="290">
        <v>44516</v>
      </c>
      <c r="B636" s="349" t="s">
        <v>1754</v>
      </c>
      <c r="C636" s="304" t="s">
        <v>8</v>
      </c>
      <c r="D636" s="269">
        <f t="shared" si="462"/>
        <v>596.65871121718374</v>
      </c>
      <c r="E636" s="304">
        <v>335.2</v>
      </c>
      <c r="F636" s="304">
        <v>339</v>
      </c>
      <c r="G636" s="304">
        <v>344</v>
      </c>
      <c r="H636" s="304">
        <v>349</v>
      </c>
      <c r="I636" s="304">
        <v>330</v>
      </c>
      <c r="J636" s="304">
        <v>335.2</v>
      </c>
      <c r="K636" s="272">
        <f t="shared" si="466"/>
        <v>0</v>
      </c>
      <c r="L636" s="272">
        <f t="shared" si="467"/>
        <v>0</v>
      </c>
      <c r="M636" s="275" t="s">
        <v>70</v>
      </c>
    </row>
    <row r="637" spans="1:13" s="305" customFormat="1" ht="15" customHeight="1">
      <c r="A637" s="290">
        <v>44516</v>
      </c>
      <c r="B637" s="349" t="s">
        <v>1578</v>
      </c>
      <c r="C637" s="304" t="s">
        <v>8</v>
      </c>
      <c r="D637" s="269">
        <f t="shared" si="462"/>
        <v>123.07692307692308</v>
      </c>
      <c r="E637" s="304">
        <v>1625</v>
      </c>
      <c r="F637" s="304">
        <v>1612</v>
      </c>
      <c r="G637" s="304">
        <v>1598</v>
      </c>
      <c r="H637" s="304">
        <v>1582</v>
      </c>
      <c r="I637" s="304">
        <v>1640.2</v>
      </c>
      <c r="J637" s="304">
        <v>1640.2</v>
      </c>
      <c r="K637" s="272">
        <f t="shared" si="466"/>
        <v>15.200000000000045</v>
      </c>
      <c r="L637" s="272">
        <f t="shared" si="467"/>
        <v>1870.7692307692364</v>
      </c>
      <c r="M637" s="275" t="s">
        <v>701</v>
      </c>
    </row>
    <row r="638" spans="1:13" s="305" customFormat="1" ht="15" customHeight="1">
      <c r="A638" s="290">
        <v>44515</v>
      </c>
      <c r="B638" s="349" t="s">
        <v>1755</v>
      </c>
      <c r="C638" s="304" t="s">
        <v>8</v>
      </c>
      <c r="D638" s="269">
        <f t="shared" ref="D638:D640" si="468">200000/E638</f>
        <v>124.82836100362002</v>
      </c>
      <c r="E638" s="304">
        <v>1602.2</v>
      </c>
      <c r="F638" s="304">
        <v>1615</v>
      </c>
      <c r="G638" s="304">
        <v>1630</v>
      </c>
      <c r="H638" s="304">
        <v>1648</v>
      </c>
      <c r="I638" s="304">
        <v>1587</v>
      </c>
      <c r="J638" s="304">
        <v>1630</v>
      </c>
      <c r="K638" s="272">
        <f t="shared" ref="K638:K639" si="469">J638-E638</f>
        <v>27.799999999999955</v>
      </c>
      <c r="L638" s="272">
        <f t="shared" ref="L638:L640" si="470">K638*D638</f>
        <v>3470.2284359006308</v>
      </c>
      <c r="M638" s="275" t="s">
        <v>701</v>
      </c>
    </row>
    <row r="639" spans="1:13" s="305" customFormat="1" ht="15" customHeight="1">
      <c r="A639" s="290">
        <v>44515</v>
      </c>
      <c r="B639" s="349" t="s">
        <v>1756</v>
      </c>
      <c r="C639" s="304" t="s">
        <v>8</v>
      </c>
      <c r="D639" s="269">
        <f t="shared" si="468"/>
        <v>156.22558975160132</v>
      </c>
      <c r="E639" s="304">
        <v>1280.2</v>
      </c>
      <c r="F639" s="304">
        <v>1290</v>
      </c>
      <c r="G639" s="304">
        <v>1300</v>
      </c>
      <c r="H639" s="304">
        <v>1312</v>
      </c>
      <c r="I639" s="304">
        <v>1267</v>
      </c>
      <c r="J639" s="304">
        <v>1267</v>
      </c>
      <c r="K639" s="226">
        <f t="shared" si="469"/>
        <v>-13.200000000000045</v>
      </c>
      <c r="L639" s="226">
        <f t="shared" si="470"/>
        <v>-2062.1777847211447</v>
      </c>
      <c r="M639" s="324" t="s">
        <v>709</v>
      </c>
    </row>
    <row r="640" spans="1:13" s="305" customFormat="1" ht="15" customHeight="1">
      <c r="A640" s="290">
        <v>44515</v>
      </c>
      <c r="B640" s="349" t="s">
        <v>947</v>
      </c>
      <c r="C640" s="304" t="s">
        <v>6</v>
      </c>
      <c r="D640" s="269">
        <f t="shared" si="468"/>
        <v>158.73015873015873</v>
      </c>
      <c r="E640" s="304">
        <v>1260</v>
      </c>
      <c r="F640" s="304">
        <v>1250</v>
      </c>
      <c r="G640" s="304">
        <v>1240</v>
      </c>
      <c r="H640" s="304">
        <v>1228</v>
      </c>
      <c r="I640" s="304">
        <v>1272</v>
      </c>
      <c r="J640" s="304">
        <v>1250</v>
      </c>
      <c r="K640" s="269">
        <f t="shared" ref="K640" si="471">E640-J640</f>
        <v>10</v>
      </c>
      <c r="L640" s="269">
        <f t="shared" si="470"/>
        <v>1587.3015873015875</v>
      </c>
      <c r="M640" s="275" t="s">
        <v>701</v>
      </c>
    </row>
    <row r="641" spans="1:13" s="305" customFormat="1" ht="15" customHeight="1">
      <c r="A641" s="290">
        <v>44512</v>
      </c>
      <c r="B641" s="349" t="s">
        <v>1728</v>
      </c>
      <c r="C641" s="304" t="s">
        <v>8</v>
      </c>
      <c r="D641" s="269">
        <f t="shared" ref="D641:D643" si="472">200000/E641</f>
        <v>397.45627980922097</v>
      </c>
      <c r="E641" s="304">
        <v>503.2</v>
      </c>
      <c r="F641" s="304">
        <v>508</v>
      </c>
      <c r="G641" s="304">
        <v>514</v>
      </c>
      <c r="H641" s="304">
        <v>520</v>
      </c>
      <c r="I641" s="304">
        <v>497</v>
      </c>
      <c r="J641" s="304">
        <v>508</v>
      </c>
      <c r="K641" s="272">
        <f t="shared" ref="K641:K642" si="473">J641-E641</f>
        <v>4.8000000000000114</v>
      </c>
      <c r="L641" s="272">
        <f t="shared" ref="L641:L643" si="474">K641*D641</f>
        <v>1907.7901430842651</v>
      </c>
      <c r="M641" s="275" t="s">
        <v>701</v>
      </c>
    </row>
    <row r="642" spans="1:13" s="305" customFormat="1" ht="15" customHeight="1">
      <c r="A642" s="290">
        <v>44512</v>
      </c>
      <c r="B642" s="348" t="s">
        <v>1726</v>
      </c>
      <c r="C642" s="304" t="s">
        <v>8</v>
      </c>
      <c r="D642" s="269">
        <f t="shared" si="472"/>
        <v>112.9815840018077</v>
      </c>
      <c r="E642" s="304">
        <v>1770.2</v>
      </c>
      <c r="F642" s="304">
        <v>1795</v>
      </c>
      <c r="G642" s="304">
        <v>1815</v>
      </c>
      <c r="H642" s="304">
        <v>1835</v>
      </c>
      <c r="I642" s="304">
        <v>1750</v>
      </c>
      <c r="J642" s="304">
        <v>1780.85</v>
      </c>
      <c r="K642" s="272">
        <f t="shared" si="473"/>
        <v>10.649999999999864</v>
      </c>
      <c r="L642" s="272">
        <f t="shared" si="474"/>
        <v>1203.2538696192366</v>
      </c>
      <c r="M642" s="275" t="s">
        <v>701</v>
      </c>
    </row>
    <row r="643" spans="1:13" s="305" customFormat="1" ht="15" customHeight="1">
      <c r="A643" s="290">
        <v>44512</v>
      </c>
      <c r="B643" s="349" t="s">
        <v>1477</v>
      </c>
      <c r="C643" s="304" t="s">
        <v>6</v>
      </c>
      <c r="D643" s="269">
        <f t="shared" si="472"/>
        <v>75.187969924812023</v>
      </c>
      <c r="E643" s="304">
        <v>2660</v>
      </c>
      <c r="F643" s="304">
        <v>2642</v>
      </c>
      <c r="G643" s="304">
        <v>2620</v>
      </c>
      <c r="H643" s="304">
        <v>2600</v>
      </c>
      <c r="I643" s="304">
        <v>2685</v>
      </c>
      <c r="J643" s="304">
        <v>2600</v>
      </c>
      <c r="K643" s="269">
        <f t="shared" ref="K643" si="475">E643-J643</f>
        <v>60</v>
      </c>
      <c r="L643" s="269">
        <f t="shared" si="474"/>
        <v>4511.2781954887214</v>
      </c>
      <c r="M643" s="275" t="s">
        <v>701</v>
      </c>
    </row>
    <row r="644" spans="1:13" s="305" customFormat="1" ht="15" customHeight="1">
      <c r="A644" s="290">
        <v>44511</v>
      </c>
      <c r="B644" s="349" t="s">
        <v>947</v>
      </c>
      <c r="C644" s="304" t="s">
        <v>8</v>
      </c>
      <c r="D644" s="269">
        <f t="shared" ref="D644:D647" si="476">200000/E644</f>
        <v>151.49219815179518</v>
      </c>
      <c r="E644" s="304">
        <v>1320.2</v>
      </c>
      <c r="F644" s="304">
        <v>1330</v>
      </c>
      <c r="G644" s="304">
        <v>1342</v>
      </c>
      <c r="H644" s="304">
        <v>1356</v>
      </c>
      <c r="I644" s="304">
        <v>1307</v>
      </c>
      <c r="J644" s="304">
        <v>1307</v>
      </c>
      <c r="K644" s="226">
        <f t="shared" ref="K644" si="477">J644-E644</f>
        <v>-13.200000000000045</v>
      </c>
      <c r="L644" s="226">
        <f t="shared" ref="L644:L647" si="478">K644*D644</f>
        <v>-1999.6970156037032</v>
      </c>
      <c r="M644" s="324" t="s">
        <v>709</v>
      </c>
    </row>
    <row r="645" spans="1:13" s="305" customFormat="1" ht="15" customHeight="1">
      <c r="A645" s="290">
        <v>44511</v>
      </c>
      <c r="B645" s="349" t="s">
        <v>21</v>
      </c>
      <c r="C645" s="304" t="s">
        <v>6</v>
      </c>
      <c r="D645" s="269">
        <f t="shared" si="476"/>
        <v>470.58823529411762</v>
      </c>
      <c r="E645" s="304">
        <v>425</v>
      </c>
      <c r="F645" s="304">
        <v>421</v>
      </c>
      <c r="G645" s="304">
        <v>416</v>
      </c>
      <c r="H645" s="304">
        <v>410</v>
      </c>
      <c r="I645" s="304">
        <v>430.2</v>
      </c>
      <c r="J645" s="304">
        <v>421</v>
      </c>
      <c r="K645" s="269">
        <f t="shared" ref="K645:K647" si="479">E645-J645</f>
        <v>4</v>
      </c>
      <c r="L645" s="269">
        <f t="shared" si="478"/>
        <v>1882.3529411764705</v>
      </c>
      <c r="M645" s="275" t="s">
        <v>701</v>
      </c>
    </row>
    <row r="646" spans="1:13" s="305" customFormat="1" ht="15" customHeight="1">
      <c r="A646" s="290">
        <v>44511</v>
      </c>
      <c r="B646" s="348" t="s">
        <v>1757</v>
      </c>
      <c r="C646" s="304" t="s">
        <v>6</v>
      </c>
      <c r="D646" s="269">
        <f t="shared" si="476"/>
        <v>215.05376344086022</v>
      </c>
      <c r="E646" s="304">
        <v>930</v>
      </c>
      <c r="F646" s="304">
        <v>922</v>
      </c>
      <c r="G646" s="304">
        <v>914</v>
      </c>
      <c r="H646" s="304">
        <v>906</v>
      </c>
      <c r="I646" s="304">
        <v>940</v>
      </c>
      <c r="J646" s="304">
        <v>930</v>
      </c>
      <c r="K646" s="269">
        <f t="shared" si="479"/>
        <v>0</v>
      </c>
      <c r="L646" s="269">
        <f t="shared" si="478"/>
        <v>0</v>
      </c>
      <c r="M646" s="275" t="s">
        <v>70</v>
      </c>
    </row>
    <row r="647" spans="1:13" s="305" customFormat="1" ht="15" customHeight="1">
      <c r="A647" s="290">
        <v>44511</v>
      </c>
      <c r="B647" s="349" t="s">
        <v>1749</v>
      </c>
      <c r="C647" s="304" t="s">
        <v>6</v>
      </c>
      <c r="D647" s="269">
        <f t="shared" si="476"/>
        <v>149.47683109118086</v>
      </c>
      <c r="E647" s="304">
        <v>1338</v>
      </c>
      <c r="F647" s="304">
        <v>1328</v>
      </c>
      <c r="G647" s="304">
        <v>1316</v>
      </c>
      <c r="H647" s="304">
        <v>1304</v>
      </c>
      <c r="I647" s="304">
        <v>1352</v>
      </c>
      <c r="J647" s="304">
        <v>1328</v>
      </c>
      <c r="K647" s="269">
        <f t="shared" si="479"/>
        <v>10</v>
      </c>
      <c r="L647" s="269">
        <f t="shared" si="478"/>
        <v>1494.7683109118086</v>
      </c>
      <c r="M647" s="275" t="s">
        <v>701</v>
      </c>
    </row>
    <row r="648" spans="1:13" s="305" customFormat="1" ht="15" customHeight="1">
      <c r="A648" s="290">
        <v>44510</v>
      </c>
      <c r="B648" s="349" t="s">
        <v>947</v>
      </c>
      <c r="C648" s="304" t="s">
        <v>6</v>
      </c>
      <c r="D648" s="269">
        <f t="shared" ref="D648:D649" si="480">200000/E648</f>
        <v>152.67175572519085</v>
      </c>
      <c r="E648" s="304">
        <v>1310</v>
      </c>
      <c r="F648" s="304">
        <v>1300</v>
      </c>
      <c r="G648" s="304">
        <v>1288</v>
      </c>
      <c r="H648" s="304">
        <v>1275</v>
      </c>
      <c r="I648" s="304">
        <v>1322</v>
      </c>
      <c r="J648" s="304">
        <v>1300</v>
      </c>
      <c r="K648" s="269">
        <f t="shared" ref="K648" si="481">E648-J648</f>
        <v>10</v>
      </c>
      <c r="L648" s="269">
        <f t="shared" ref="L648" si="482">K648*D648</f>
        <v>1526.7175572519086</v>
      </c>
      <c r="M648" s="275" t="s">
        <v>701</v>
      </c>
    </row>
    <row r="649" spans="1:13" s="305" customFormat="1" ht="15" customHeight="1">
      <c r="A649" s="290">
        <v>44510</v>
      </c>
      <c r="B649" s="349" t="s">
        <v>25</v>
      </c>
      <c r="C649" s="304" t="s">
        <v>8</v>
      </c>
      <c r="D649" s="269">
        <f t="shared" si="480"/>
        <v>263.0886608787161</v>
      </c>
      <c r="E649" s="304">
        <v>760.2</v>
      </c>
      <c r="F649" s="304">
        <v>767</v>
      </c>
      <c r="G649" s="304">
        <v>773</v>
      </c>
      <c r="H649" s="304">
        <v>781</v>
      </c>
      <c r="I649" s="304">
        <v>752</v>
      </c>
      <c r="J649" s="304">
        <v>767</v>
      </c>
      <c r="K649" s="272">
        <f t="shared" ref="K649" si="483">J649-E649</f>
        <v>6.7999999999999545</v>
      </c>
      <c r="L649" s="272">
        <f t="shared" ref="L649" si="484">K649*D649</f>
        <v>1789.0028939752574</v>
      </c>
      <c r="M649" s="275" t="s">
        <v>701</v>
      </c>
    </row>
    <row r="650" spans="1:13" s="305" customFormat="1" ht="15" customHeight="1">
      <c r="A650" s="290">
        <v>44509</v>
      </c>
      <c r="B650" s="224" t="s">
        <v>1754</v>
      </c>
      <c r="C650" s="304" t="s">
        <v>8</v>
      </c>
      <c r="D650" s="269">
        <f t="shared" ref="D650:D652" si="485">200000/E650</f>
        <v>615.00615006150065</v>
      </c>
      <c r="E650" s="304">
        <v>325.2</v>
      </c>
      <c r="F650" s="304">
        <v>329</v>
      </c>
      <c r="G650" s="304">
        <v>334</v>
      </c>
      <c r="H650" s="304">
        <v>340</v>
      </c>
      <c r="I650" s="304">
        <v>318</v>
      </c>
      <c r="J650" s="304">
        <v>327.85</v>
      </c>
      <c r="K650" s="272">
        <f t="shared" ref="K650:K652" si="486">J650-E650</f>
        <v>2.6500000000000341</v>
      </c>
      <c r="L650" s="272">
        <f t="shared" ref="L650:L652" si="487">K650*D650</f>
        <v>1629.7662976629977</v>
      </c>
      <c r="M650" s="275" t="s">
        <v>701</v>
      </c>
    </row>
    <row r="651" spans="1:13" s="305" customFormat="1" ht="15" customHeight="1">
      <c r="A651" s="290">
        <v>44509</v>
      </c>
      <c r="B651" s="349" t="s">
        <v>1288</v>
      </c>
      <c r="C651" s="304" t="s">
        <v>8</v>
      </c>
      <c r="D651" s="269">
        <f t="shared" si="485"/>
        <v>283.20589068252616</v>
      </c>
      <c r="E651" s="304">
        <v>706.2</v>
      </c>
      <c r="F651" s="304">
        <v>712</v>
      </c>
      <c r="G651" s="304">
        <v>720</v>
      </c>
      <c r="H651" s="304">
        <v>728</v>
      </c>
      <c r="I651" s="304">
        <v>695</v>
      </c>
      <c r="J651" s="304">
        <v>712</v>
      </c>
      <c r="K651" s="272">
        <f t="shared" si="486"/>
        <v>5.7999999999999545</v>
      </c>
      <c r="L651" s="272">
        <f t="shared" si="487"/>
        <v>1642.5941659586388</v>
      </c>
      <c r="M651" s="275" t="s">
        <v>701</v>
      </c>
    </row>
    <row r="652" spans="1:13" s="305" customFormat="1" ht="15" customHeight="1">
      <c r="A652" s="290">
        <v>44509</v>
      </c>
      <c r="B652" s="224" t="s">
        <v>31</v>
      </c>
      <c r="C652" s="304" t="s">
        <v>8</v>
      </c>
      <c r="D652" s="269">
        <f t="shared" si="485"/>
        <v>159.33715742511154</v>
      </c>
      <c r="E652" s="304">
        <v>1255.2</v>
      </c>
      <c r="F652" s="304">
        <v>1265</v>
      </c>
      <c r="G652" s="304">
        <v>1275</v>
      </c>
      <c r="H652" s="304">
        <v>1287</v>
      </c>
      <c r="I652" s="304">
        <v>1242</v>
      </c>
      <c r="J652" s="304">
        <v>1265</v>
      </c>
      <c r="K652" s="272">
        <f t="shared" si="486"/>
        <v>9.7999999999999545</v>
      </c>
      <c r="L652" s="272">
        <f t="shared" si="487"/>
        <v>1561.5041427660858</v>
      </c>
      <c r="M652" s="275" t="s">
        <v>701</v>
      </c>
    </row>
    <row r="653" spans="1:13" s="305" customFormat="1" ht="15" customHeight="1">
      <c r="A653" s="290">
        <v>44509</v>
      </c>
      <c r="B653" s="349" t="s">
        <v>25</v>
      </c>
      <c r="C653" s="304" t="s">
        <v>8</v>
      </c>
      <c r="D653" s="304"/>
      <c r="E653" s="304">
        <v>750.2</v>
      </c>
      <c r="F653" s="304">
        <v>757</v>
      </c>
      <c r="G653" s="304">
        <v>765</v>
      </c>
      <c r="H653" s="304">
        <v>773</v>
      </c>
      <c r="I653" s="304">
        <v>737</v>
      </c>
      <c r="J653" s="304" t="s">
        <v>552</v>
      </c>
      <c r="K653" s="304"/>
      <c r="L653" s="304"/>
      <c r="M653" s="326"/>
    </row>
    <row r="654" spans="1:13" s="305" customFormat="1" ht="15" customHeight="1">
      <c r="A654" s="290">
        <v>44508</v>
      </c>
      <c r="B654" s="349" t="s">
        <v>579</v>
      </c>
      <c r="C654" s="304" t="s">
        <v>8</v>
      </c>
      <c r="D654" s="269">
        <f t="shared" ref="D654:D656" si="488">200000/E654</f>
        <v>469.26325668700144</v>
      </c>
      <c r="E654" s="304">
        <v>426.2</v>
      </c>
      <c r="F654" s="304">
        <v>430</v>
      </c>
      <c r="G654" s="304">
        <v>435</v>
      </c>
      <c r="H654" s="304">
        <v>440</v>
      </c>
      <c r="I654" s="304">
        <v>421</v>
      </c>
      <c r="J654" s="304">
        <v>430</v>
      </c>
      <c r="K654" s="272">
        <f t="shared" ref="K654" si="489">J654-E654</f>
        <v>3.8000000000000114</v>
      </c>
      <c r="L654" s="272">
        <f t="shared" ref="L654:L656" si="490">K654*D654</f>
        <v>1783.2003754106108</v>
      </c>
      <c r="M654" s="275" t="s">
        <v>701</v>
      </c>
    </row>
    <row r="655" spans="1:13" s="305" customFormat="1" ht="15" customHeight="1">
      <c r="A655" s="290">
        <v>44508</v>
      </c>
      <c r="B655" s="349" t="s">
        <v>39</v>
      </c>
      <c r="C655" s="304" t="s">
        <v>6</v>
      </c>
      <c r="D655" s="269">
        <f t="shared" si="488"/>
        <v>300.75187969924809</v>
      </c>
      <c r="E655" s="304">
        <v>665</v>
      </c>
      <c r="F655" s="304">
        <v>660</v>
      </c>
      <c r="G655" s="304">
        <v>654</v>
      </c>
      <c r="H655" s="304">
        <v>648</v>
      </c>
      <c r="I655" s="304">
        <v>672.2</v>
      </c>
      <c r="J655" s="304">
        <v>665</v>
      </c>
      <c r="K655" s="269">
        <f t="shared" ref="K655:K656" si="491">E655-J655</f>
        <v>0</v>
      </c>
      <c r="L655" s="269">
        <f t="shared" si="490"/>
        <v>0</v>
      </c>
      <c r="M655" s="275" t="s">
        <v>70</v>
      </c>
    </row>
    <row r="656" spans="1:13" s="305" customFormat="1" ht="15" customHeight="1">
      <c r="A656" s="290">
        <v>44508</v>
      </c>
      <c r="B656" s="349" t="s">
        <v>1252</v>
      </c>
      <c r="C656" s="304" t="s">
        <v>6</v>
      </c>
      <c r="D656" s="269">
        <f t="shared" si="488"/>
        <v>182.64840182648402</v>
      </c>
      <c r="E656" s="304">
        <v>1095</v>
      </c>
      <c r="F656" s="304">
        <v>1085</v>
      </c>
      <c r="G656" s="304">
        <v>1075</v>
      </c>
      <c r="H656" s="304">
        <v>1062</v>
      </c>
      <c r="I656" s="304">
        <v>1110</v>
      </c>
      <c r="J656" s="304">
        <v>1062</v>
      </c>
      <c r="K656" s="269">
        <f t="shared" si="491"/>
        <v>33</v>
      </c>
      <c r="L656" s="269">
        <f t="shared" si="490"/>
        <v>6027.3972602739723</v>
      </c>
      <c r="M656" s="275" t="s">
        <v>701</v>
      </c>
    </row>
    <row r="657" spans="1:13" s="305" customFormat="1" ht="15" customHeight="1">
      <c r="A657" s="290">
        <v>44503</v>
      </c>
      <c r="B657" s="224" t="s">
        <v>1748</v>
      </c>
      <c r="C657" s="304" t="s">
        <v>8</v>
      </c>
      <c r="D657" s="269">
        <f t="shared" ref="D657:D662" si="492">200000/E657</f>
        <v>378.78787878787881</v>
      </c>
      <c r="E657" s="304">
        <v>528</v>
      </c>
      <c r="F657" s="304">
        <v>532</v>
      </c>
      <c r="G657" s="304">
        <v>536</v>
      </c>
      <c r="H657" s="304">
        <v>542</v>
      </c>
      <c r="I657" s="304">
        <v>522</v>
      </c>
      <c r="J657" s="304">
        <v>542</v>
      </c>
      <c r="K657" s="272">
        <f t="shared" ref="K657:K662" si="493">J657-E657</f>
        <v>14</v>
      </c>
      <c r="L657" s="272">
        <f t="shared" ref="L657:L662" si="494">K657*D657</f>
        <v>5303.030303030303</v>
      </c>
      <c r="M657" s="275" t="s">
        <v>701</v>
      </c>
    </row>
    <row r="658" spans="1:13" s="305" customFormat="1" ht="15" customHeight="1">
      <c r="A658" s="290">
        <v>44503</v>
      </c>
      <c r="B658" s="224" t="s">
        <v>884</v>
      </c>
      <c r="C658" s="304" t="s">
        <v>8</v>
      </c>
      <c r="D658" s="269">
        <f t="shared" si="492"/>
        <v>183.48623853211009</v>
      </c>
      <c r="E658" s="304">
        <v>1090</v>
      </c>
      <c r="F658" s="304">
        <v>1096</v>
      </c>
      <c r="G658" s="304">
        <v>1102</v>
      </c>
      <c r="H658" s="304">
        <v>1110</v>
      </c>
      <c r="I658" s="304">
        <v>1080</v>
      </c>
      <c r="J658" s="304">
        <v>1096</v>
      </c>
      <c r="K658" s="272">
        <f t="shared" si="493"/>
        <v>6</v>
      </c>
      <c r="L658" s="272">
        <f t="shared" si="494"/>
        <v>1100.9174311926606</v>
      </c>
      <c r="M658" s="275" t="s">
        <v>701</v>
      </c>
    </row>
    <row r="659" spans="1:13" s="305" customFormat="1" ht="15" customHeight="1">
      <c r="A659" s="290">
        <v>44503</v>
      </c>
      <c r="B659" s="224" t="s">
        <v>149</v>
      </c>
      <c r="C659" s="304" t="s">
        <v>8</v>
      </c>
      <c r="D659" s="269">
        <f t="shared" si="492"/>
        <v>269.07036189963679</v>
      </c>
      <c r="E659" s="304">
        <v>743.3</v>
      </c>
      <c r="F659" s="304">
        <v>749</v>
      </c>
      <c r="G659" s="304">
        <v>757</v>
      </c>
      <c r="H659" s="304">
        <v>765</v>
      </c>
      <c r="I659" s="304">
        <v>735</v>
      </c>
      <c r="J659" s="304">
        <v>749</v>
      </c>
      <c r="K659" s="272">
        <f t="shared" si="493"/>
        <v>5.7000000000000455</v>
      </c>
      <c r="L659" s="272">
        <f t="shared" si="494"/>
        <v>1533.701062827942</v>
      </c>
      <c r="M659" s="275" t="s">
        <v>701</v>
      </c>
    </row>
    <row r="660" spans="1:13" s="305" customFormat="1" ht="15" customHeight="1">
      <c r="A660" s="290">
        <v>44503</v>
      </c>
      <c r="B660" s="224" t="s">
        <v>483</v>
      </c>
      <c r="C660" s="304" t="s">
        <v>8</v>
      </c>
      <c r="D660" s="269">
        <f t="shared" si="492"/>
        <v>401.44520272982737</v>
      </c>
      <c r="E660" s="304">
        <v>498.2</v>
      </c>
      <c r="F660" s="304">
        <v>502</v>
      </c>
      <c r="G660" s="304">
        <v>508</v>
      </c>
      <c r="H660" s="304">
        <v>515</v>
      </c>
      <c r="I660" s="304">
        <v>548</v>
      </c>
      <c r="J660" s="304">
        <v>502</v>
      </c>
      <c r="K660" s="272">
        <f t="shared" si="493"/>
        <v>3.8000000000000114</v>
      </c>
      <c r="L660" s="272">
        <f t="shared" si="494"/>
        <v>1525.4917703733486</v>
      </c>
      <c r="M660" s="275" t="s">
        <v>701</v>
      </c>
    </row>
    <row r="661" spans="1:13" s="305" customFormat="1" ht="15" customHeight="1">
      <c r="A661" s="290">
        <v>44503</v>
      </c>
      <c r="B661" s="224" t="s">
        <v>1249</v>
      </c>
      <c r="C661" s="304" t="s">
        <v>8</v>
      </c>
      <c r="D661" s="269">
        <f t="shared" si="492"/>
        <v>116.94538650450239</v>
      </c>
      <c r="E661" s="304">
        <v>1710.2</v>
      </c>
      <c r="F661" s="304">
        <v>1722</v>
      </c>
      <c r="G661" s="304">
        <v>1735</v>
      </c>
      <c r="H661" s="304">
        <v>1750</v>
      </c>
      <c r="I661" s="304">
        <v>1695</v>
      </c>
      <c r="J661" s="304">
        <v>1710.2</v>
      </c>
      <c r="K661" s="272">
        <f t="shared" si="493"/>
        <v>0</v>
      </c>
      <c r="L661" s="272">
        <f t="shared" si="494"/>
        <v>0</v>
      </c>
      <c r="M661" s="275" t="s">
        <v>70</v>
      </c>
    </row>
    <row r="662" spans="1:13" s="305" customFormat="1" ht="15" customHeight="1">
      <c r="A662" s="290">
        <v>44503</v>
      </c>
      <c r="B662" s="224" t="s">
        <v>809</v>
      </c>
      <c r="C662" s="304" t="s">
        <v>8</v>
      </c>
      <c r="D662" s="269">
        <f t="shared" si="492"/>
        <v>262.39832065074779</v>
      </c>
      <c r="E662" s="304">
        <v>762.2</v>
      </c>
      <c r="F662" s="304">
        <v>768</v>
      </c>
      <c r="G662" s="304">
        <v>775</v>
      </c>
      <c r="H662" s="304">
        <v>783</v>
      </c>
      <c r="I662" s="304">
        <v>754</v>
      </c>
      <c r="J662" s="304">
        <v>762.2</v>
      </c>
      <c r="K662" s="272">
        <f t="shared" si="493"/>
        <v>0</v>
      </c>
      <c r="L662" s="272">
        <f t="shared" si="494"/>
        <v>0</v>
      </c>
      <c r="M662" s="275" t="s">
        <v>70</v>
      </c>
    </row>
    <row r="663" spans="1:13" s="305" customFormat="1" ht="15" customHeight="1">
      <c r="A663" s="290">
        <v>44502</v>
      </c>
      <c r="B663" s="224" t="s">
        <v>1304</v>
      </c>
      <c r="C663" s="304" t="s">
        <v>8</v>
      </c>
      <c r="D663" s="269">
        <f t="shared" ref="D663:D665" si="495">200000/E663</f>
        <v>72.987373184439093</v>
      </c>
      <c r="E663" s="304">
        <v>2740.2</v>
      </c>
      <c r="F663" s="304">
        <v>2760</v>
      </c>
      <c r="G663" s="304">
        <v>2782</v>
      </c>
      <c r="H663" s="304">
        <v>2804</v>
      </c>
      <c r="I663" s="304">
        <v>2715</v>
      </c>
      <c r="J663" s="304">
        <v>2760</v>
      </c>
      <c r="K663" s="272">
        <f t="shared" ref="K663:K665" si="496">J663-E663</f>
        <v>19.800000000000182</v>
      </c>
      <c r="L663" s="272">
        <f t="shared" ref="L663:L665" si="497">K663*D663</f>
        <v>1445.1499890519074</v>
      </c>
      <c r="M663" s="275" t="s">
        <v>701</v>
      </c>
    </row>
    <row r="664" spans="1:13" s="305" customFormat="1" ht="15" customHeight="1">
      <c r="A664" s="290">
        <v>44502</v>
      </c>
      <c r="B664" s="224" t="s">
        <v>149</v>
      </c>
      <c r="C664" s="304" t="s">
        <v>6</v>
      </c>
      <c r="D664" s="269">
        <f t="shared" si="495"/>
        <v>280.89887640449439</v>
      </c>
      <c r="E664" s="304">
        <v>712</v>
      </c>
      <c r="F664" s="304">
        <v>705</v>
      </c>
      <c r="G664" s="304">
        <v>697</v>
      </c>
      <c r="H664" s="304">
        <v>766</v>
      </c>
      <c r="I664" s="304">
        <v>721.2</v>
      </c>
      <c r="J664" s="304">
        <v>721.2</v>
      </c>
      <c r="K664" s="267">
        <f t="shared" ref="K664" si="498">E664-J664</f>
        <v>-9.2000000000000455</v>
      </c>
      <c r="L664" s="267">
        <f t="shared" si="497"/>
        <v>-2584.269662921361</v>
      </c>
      <c r="M664" s="324" t="s">
        <v>709</v>
      </c>
    </row>
    <row r="665" spans="1:13" s="305" customFormat="1" ht="15" customHeight="1">
      <c r="A665" s="290">
        <v>44502</v>
      </c>
      <c r="B665" s="224" t="s">
        <v>1082</v>
      </c>
      <c r="C665" s="304" t="s">
        <v>8</v>
      </c>
      <c r="D665" s="269">
        <f t="shared" si="495"/>
        <v>287.686996547756</v>
      </c>
      <c r="E665" s="304">
        <v>695.2</v>
      </c>
      <c r="F665" s="304">
        <v>700</v>
      </c>
      <c r="G665" s="304">
        <v>706</v>
      </c>
      <c r="H665" s="304">
        <v>714</v>
      </c>
      <c r="I665" s="304">
        <v>688</v>
      </c>
      <c r="J665" s="304">
        <v>706</v>
      </c>
      <c r="K665" s="272">
        <f t="shared" si="496"/>
        <v>10.799999999999955</v>
      </c>
      <c r="L665" s="272">
        <f t="shared" si="497"/>
        <v>3107.0195627157518</v>
      </c>
      <c r="M665" s="275" t="s">
        <v>701</v>
      </c>
    </row>
    <row r="666" spans="1:13" s="305" customFormat="1" ht="15" customHeight="1">
      <c r="A666" s="290">
        <v>44501</v>
      </c>
      <c r="B666" s="224" t="s">
        <v>1390</v>
      </c>
      <c r="C666" s="327" t="s">
        <v>8</v>
      </c>
      <c r="D666" s="269">
        <f t="shared" ref="D666:D669" si="499">200000/E666</f>
        <v>165.94756057085959</v>
      </c>
      <c r="E666" s="304">
        <v>1205.2</v>
      </c>
      <c r="F666" s="304">
        <v>1215</v>
      </c>
      <c r="G666" s="304">
        <v>1228</v>
      </c>
      <c r="H666" s="304">
        <v>1240</v>
      </c>
      <c r="I666" s="304">
        <v>1192</v>
      </c>
      <c r="J666" s="304">
        <v>1228</v>
      </c>
      <c r="K666" s="272">
        <f t="shared" ref="K666:K669" si="500">J666-E666</f>
        <v>22.799999999999955</v>
      </c>
      <c r="L666" s="272">
        <f t="shared" ref="L666:L669" si="501">K666*D666</f>
        <v>3783.6043810155911</v>
      </c>
      <c r="M666" s="275" t="s">
        <v>701</v>
      </c>
    </row>
    <row r="667" spans="1:13" s="305" customFormat="1" ht="15" customHeight="1">
      <c r="A667" s="290">
        <v>44501</v>
      </c>
      <c r="B667" s="224" t="s">
        <v>830</v>
      </c>
      <c r="C667" s="327" t="s">
        <v>8</v>
      </c>
      <c r="D667" s="269">
        <f t="shared" si="499"/>
        <v>344.70872113064456</v>
      </c>
      <c r="E667" s="304">
        <v>580.20000000000005</v>
      </c>
      <c r="F667" s="304">
        <v>585</v>
      </c>
      <c r="G667" s="304">
        <v>590</v>
      </c>
      <c r="H667" s="304">
        <v>586</v>
      </c>
      <c r="I667" s="304">
        <v>574</v>
      </c>
      <c r="J667" s="304">
        <v>580.20000000000005</v>
      </c>
      <c r="K667" s="272">
        <f t="shared" si="500"/>
        <v>0</v>
      </c>
      <c r="L667" s="272">
        <f t="shared" si="501"/>
        <v>0</v>
      </c>
      <c r="M667" s="275" t="s">
        <v>70</v>
      </c>
    </row>
    <row r="668" spans="1:13" s="305" customFormat="1" ht="15" customHeight="1">
      <c r="A668" s="290">
        <v>44501</v>
      </c>
      <c r="B668" s="224" t="s">
        <v>1279</v>
      </c>
      <c r="C668" s="327" t="s">
        <v>8</v>
      </c>
      <c r="D668" s="269">
        <f t="shared" si="499"/>
        <v>170.61934823408973</v>
      </c>
      <c r="E668" s="304">
        <v>1172.2</v>
      </c>
      <c r="F668" s="304">
        <v>1182</v>
      </c>
      <c r="G668" s="304">
        <v>1192</v>
      </c>
      <c r="H668" s="304">
        <v>1203</v>
      </c>
      <c r="I668" s="304">
        <v>1160</v>
      </c>
      <c r="J668" s="304">
        <v>1182</v>
      </c>
      <c r="K668" s="272">
        <f t="shared" si="500"/>
        <v>9.7999999999999545</v>
      </c>
      <c r="L668" s="272">
        <f t="shared" si="501"/>
        <v>1672.0696126940716</v>
      </c>
      <c r="M668" s="275" t="s">
        <v>701</v>
      </c>
    </row>
    <row r="669" spans="1:13" s="305" customFormat="1" ht="15" customHeight="1">
      <c r="A669" s="290">
        <v>44501</v>
      </c>
      <c r="B669" s="224" t="s">
        <v>814</v>
      </c>
      <c r="C669" s="327" t="s">
        <v>8</v>
      </c>
      <c r="D669" s="269">
        <f t="shared" si="499"/>
        <v>147.90711433219937</v>
      </c>
      <c r="E669" s="304">
        <v>1352.2</v>
      </c>
      <c r="F669" s="304">
        <v>1362</v>
      </c>
      <c r="G669" s="304">
        <v>1374</v>
      </c>
      <c r="H669" s="304">
        <v>1388</v>
      </c>
      <c r="I669" s="304">
        <v>1332</v>
      </c>
      <c r="J669" s="304">
        <v>1362</v>
      </c>
      <c r="K669" s="272">
        <f t="shared" si="500"/>
        <v>9.7999999999999545</v>
      </c>
      <c r="L669" s="272">
        <f t="shared" si="501"/>
        <v>1449.4897204555471</v>
      </c>
      <c r="M669" s="275" t="s">
        <v>701</v>
      </c>
    </row>
    <row r="670" spans="1:13" s="305" customFormat="1" ht="15" customHeight="1">
      <c r="A670" s="335"/>
      <c r="B670" s="368"/>
      <c r="C670" s="304"/>
      <c r="D670" s="304"/>
      <c r="E670" s="304"/>
      <c r="F670" s="304"/>
      <c r="G670" s="304"/>
      <c r="H670" s="304"/>
      <c r="I670" s="304"/>
      <c r="J670" s="304"/>
      <c r="K670" s="304"/>
      <c r="L670" s="304"/>
      <c r="M670" s="326"/>
    </row>
    <row r="671" spans="1:13" s="305" customFormat="1" ht="15" customHeight="1">
      <c r="A671" s="335"/>
      <c r="B671" s="363"/>
      <c r="C671" s="304"/>
      <c r="D671" s="304"/>
      <c r="E671" s="304"/>
      <c r="F671" s="304"/>
      <c r="G671" s="304"/>
      <c r="H671" s="304"/>
      <c r="I671" s="304"/>
      <c r="J671" s="304"/>
      <c r="K671" s="304"/>
      <c r="L671" s="304"/>
      <c r="M671" s="326"/>
    </row>
    <row r="672" spans="1:13" s="305" customFormat="1" ht="15" customHeight="1">
      <c r="A672" s="335"/>
      <c r="B672" s="363"/>
      <c r="C672" s="304"/>
      <c r="D672" s="304"/>
      <c r="E672" s="304"/>
      <c r="F672" s="304"/>
      <c r="G672" s="304"/>
      <c r="H672" s="304"/>
      <c r="I672" s="304"/>
      <c r="J672" s="304"/>
      <c r="K672" s="304"/>
      <c r="L672" s="304"/>
      <c r="M672" s="326"/>
    </row>
    <row r="673" spans="1:13" s="305" customFormat="1" ht="15" customHeight="1">
      <c r="A673" s="335"/>
      <c r="B673" s="363"/>
      <c r="C673" s="304"/>
      <c r="D673" s="304"/>
      <c r="E673" s="304"/>
      <c r="F673" s="304"/>
      <c r="G673" s="304"/>
      <c r="H673" s="304"/>
      <c r="I673" s="304"/>
      <c r="J673" s="304"/>
      <c r="K673" s="304"/>
      <c r="L673" s="304"/>
      <c r="M673" s="326"/>
    </row>
    <row r="674" spans="1:13" s="305" customFormat="1" ht="15" customHeight="1">
      <c r="A674" s="335"/>
      <c r="B674" s="363"/>
      <c r="C674" s="304"/>
      <c r="D674" s="304"/>
      <c r="E674" s="304"/>
      <c r="F674" s="304"/>
      <c r="G674" s="304"/>
      <c r="H674" s="304"/>
      <c r="I674" s="304"/>
      <c r="J674" s="304"/>
      <c r="K674" s="304"/>
      <c r="L674" s="304"/>
      <c r="M674" s="326"/>
    </row>
    <row r="675" spans="1:13" s="305" customFormat="1" ht="15" customHeight="1">
      <c r="A675" s="335"/>
      <c r="B675" s="363"/>
      <c r="C675" s="304"/>
      <c r="D675" s="304"/>
      <c r="E675" s="304"/>
      <c r="F675" s="304"/>
      <c r="G675" s="304"/>
      <c r="H675" s="304"/>
      <c r="I675" s="304"/>
      <c r="J675" s="304"/>
      <c r="K675" s="304"/>
      <c r="L675" s="304"/>
      <c r="M675" s="326"/>
    </row>
    <row r="676" spans="1:13" s="305" customFormat="1" ht="15" customHeight="1">
      <c r="A676" s="335"/>
      <c r="B676" s="363"/>
      <c r="C676" s="304"/>
      <c r="D676" s="304"/>
      <c r="E676" s="304"/>
      <c r="F676" s="304"/>
      <c r="G676" s="304"/>
      <c r="H676" s="304"/>
      <c r="I676" s="304"/>
      <c r="J676" s="304"/>
      <c r="K676" s="304"/>
      <c r="L676" s="304"/>
      <c r="M676" s="326"/>
    </row>
    <row r="677" spans="1:13" s="305" customFormat="1" ht="15" customHeight="1">
      <c r="A677" s="335"/>
      <c r="B677" s="363"/>
      <c r="C677" s="304"/>
      <c r="D677" s="304"/>
      <c r="E677" s="304"/>
      <c r="F677" s="304"/>
      <c r="G677" s="304"/>
      <c r="H677" s="304"/>
      <c r="I677" s="304"/>
      <c r="J677" s="304"/>
      <c r="K677" s="304"/>
      <c r="L677" s="304"/>
      <c r="M677" s="326"/>
    </row>
    <row r="678" spans="1:13" s="305" customFormat="1" ht="15" customHeight="1">
      <c r="A678" s="335"/>
      <c r="B678" s="363"/>
      <c r="C678" s="304"/>
      <c r="D678" s="304"/>
      <c r="E678" s="304"/>
      <c r="F678" s="304"/>
      <c r="G678" s="304"/>
      <c r="H678" s="304"/>
      <c r="I678" s="304"/>
      <c r="J678" s="304"/>
      <c r="K678" s="304"/>
      <c r="L678" s="304"/>
      <c r="M678" s="326"/>
    </row>
    <row r="679" spans="1:13" s="305" customFormat="1" ht="15" customHeight="1">
      <c r="A679" s="335"/>
      <c r="B679" s="368"/>
      <c r="C679" s="304"/>
      <c r="D679" s="304"/>
      <c r="E679" s="304"/>
      <c r="F679" s="304"/>
      <c r="G679" s="304"/>
      <c r="H679" s="304"/>
      <c r="I679" s="304"/>
      <c r="J679" s="304"/>
      <c r="K679" s="304"/>
      <c r="L679" s="304"/>
      <c r="M679" s="326"/>
    </row>
    <row r="680" spans="1:13" s="305" customFormat="1" ht="15" customHeight="1">
      <c r="A680" s="290">
        <v>44498</v>
      </c>
      <c r="B680" s="327" t="s">
        <v>1743</v>
      </c>
      <c r="C680" s="327" t="s">
        <v>6</v>
      </c>
      <c r="D680" s="269">
        <f t="shared" ref="D680:D689" si="502">200000/E680</f>
        <v>21.978021978021978</v>
      </c>
      <c r="E680" s="341">
        <v>9100</v>
      </c>
      <c r="F680" s="341">
        <v>9000</v>
      </c>
      <c r="G680" s="341">
        <v>8900</v>
      </c>
      <c r="H680" s="341">
        <v>8750</v>
      </c>
      <c r="I680" s="341">
        <v>9250</v>
      </c>
      <c r="J680" s="325">
        <v>8900</v>
      </c>
      <c r="K680" s="269">
        <f t="shared" ref="K680" si="503">E680-J680</f>
        <v>200</v>
      </c>
      <c r="L680" s="269">
        <f t="shared" ref="L680:L689" si="504">K680*D680</f>
        <v>4395.6043956043959</v>
      </c>
      <c r="M680" s="275" t="s">
        <v>701</v>
      </c>
    </row>
    <row r="681" spans="1:13" s="305" customFormat="1" ht="15" customHeight="1">
      <c r="A681" s="290">
        <v>44498</v>
      </c>
      <c r="B681" s="327" t="s">
        <v>1178</v>
      </c>
      <c r="C681" s="327" t="s">
        <v>8</v>
      </c>
      <c r="D681" s="269">
        <f t="shared" si="502"/>
        <v>921.65898617511516</v>
      </c>
      <c r="E681" s="341">
        <v>217</v>
      </c>
      <c r="F681" s="341">
        <v>219</v>
      </c>
      <c r="G681" s="341">
        <v>221</v>
      </c>
      <c r="H681" s="341">
        <v>224</v>
      </c>
      <c r="I681" s="341">
        <v>213</v>
      </c>
      <c r="J681" s="325">
        <v>219</v>
      </c>
      <c r="K681" s="272">
        <f t="shared" ref="K681:K689" si="505">J681-E681</f>
        <v>2</v>
      </c>
      <c r="L681" s="272">
        <f t="shared" si="504"/>
        <v>1843.3179723502303</v>
      </c>
      <c r="M681" s="275" t="s">
        <v>701</v>
      </c>
    </row>
    <row r="682" spans="1:13" s="305" customFormat="1" ht="15" customHeight="1">
      <c r="A682" s="290">
        <v>44498</v>
      </c>
      <c r="B682" s="327" t="s">
        <v>1744</v>
      </c>
      <c r="C682" s="327" t="s">
        <v>8</v>
      </c>
      <c r="D682" s="269">
        <f t="shared" si="502"/>
        <v>93.45794392523365</v>
      </c>
      <c r="E682" s="341">
        <v>2140</v>
      </c>
      <c r="F682" s="341">
        <v>2155</v>
      </c>
      <c r="G682" s="341">
        <v>2170</v>
      </c>
      <c r="H682" s="341">
        <v>2190</v>
      </c>
      <c r="I682" s="341">
        <v>2100</v>
      </c>
      <c r="J682" s="325">
        <v>2190</v>
      </c>
      <c r="K682" s="272">
        <f t="shared" si="505"/>
        <v>50</v>
      </c>
      <c r="L682" s="272">
        <f t="shared" si="504"/>
        <v>4672.8971962616824</v>
      </c>
      <c r="M682" s="275" t="s">
        <v>701</v>
      </c>
    </row>
    <row r="683" spans="1:13" s="305" customFormat="1" ht="15" customHeight="1">
      <c r="A683" s="290">
        <v>44498</v>
      </c>
      <c r="B683" s="327" t="s">
        <v>462</v>
      </c>
      <c r="C683" s="327" t="s">
        <v>8</v>
      </c>
      <c r="D683" s="269">
        <f t="shared" si="502"/>
        <v>209.64360587002096</v>
      </c>
      <c r="E683" s="341">
        <v>954</v>
      </c>
      <c r="F683" s="341">
        <v>960</v>
      </c>
      <c r="G683" s="341">
        <v>966</v>
      </c>
      <c r="H683" s="341">
        <v>974</v>
      </c>
      <c r="I683" s="341">
        <v>944</v>
      </c>
      <c r="J683" s="325">
        <v>960</v>
      </c>
      <c r="K683" s="272">
        <f t="shared" si="505"/>
        <v>6</v>
      </c>
      <c r="L683" s="272">
        <f t="shared" si="504"/>
        <v>1257.8616352201257</v>
      </c>
      <c r="M683" s="275" t="s">
        <v>701</v>
      </c>
    </row>
    <row r="684" spans="1:13" s="305" customFormat="1" ht="15" customHeight="1">
      <c r="A684" s="290">
        <v>44498</v>
      </c>
      <c r="B684" s="327" t="s">
        <v>1559</v>
      </c>
      <c r="C684" s="327" t="s">
        <v>8</v>
      </c>
      <c r="D684" s="269">
        <f t="shared" si="502"/>
        <v>1388.8888888888889</v>
      </c>
      <c r="E684" s="341">
        <v>144</v>
      </c>
      <c r="F684" s="341">
        <v>145</v>
      </c>
      <c r="G684" s="341">
        <v>146</v>
      </c>
      <c r="H684" s="341">
        <v>147.5</v>
      </c>
      <c r="I684" s="341">
        <v>142.44999999999999</v>
      </c>
      <c r="J684" s="325">
        <v>145</v>
      </c>
      <c r="K684" s="272">
        <f t="shared" si="505"/>
        <v>1</v>
      </c>
      <c r="L684" s="272">
        <f t="shared" si="504"/>
        <v>1388.8888888888889</v>
      </c>
      <c r="M684" s="275" t="s">
        <v>701</v>
      </c>
    </row>
    <row r="685" spans="1:13" s="305" customFormat="1" ht="15" customHeight="1">
      <c r="A685" s="290">
        <v>44498</v>
      </c>
      <c r="B685" s="327" t="s">
        <v>1745</v>
      </c>
      <c r="C685" s="327" t="s">
        <v>8</v>
      </c>
      <c r="D685" s="269">
        <f t="shared" si="502"/>
        <v>275.86206896551727</v>
      </c>
      <c r="E685" s="341">
        <v>725</v>
      </c>
      <c r="F685" s="341">
        <v>732</v>
      </c>
      <c r="G685" s="341">
        <v>739</v>
      </c>
      <c r="H685" s="341">
        <v>747</v>
      </c>
      <c r="I685" s="341">
        <v>715</v>
      </c>
      <c r="J685" s="325">
        <v>747</v>
      </c>
      <c r="K685" s="272">
        <f t="shared" si="505"/>
        <v>22</v>
      </c>
      <c r="L685" s="272">
        <f t="shared" si="504"/>
        <v>6068.9655172413795</v>
      </c>
      <c r="M685" s="275" t="s">
        <v>701</v>
      </c>
    </row>
    <row r="686" spans="1:13" s="305" customFormat="1" ht="15" customHeight="1">
      <c r="A686" s="290">
        <v>44498</v>
      </c>
      <c r="B686" s="327" t="s">
        <v>903</v>
      </c>
      <c r="C686" s="327" t="s">
        <v>8</v>
      </c>
      <c r="D686" s="269">
        <f t="shared" si="502"/>
        <v>300.30030030030031</v>
      </c>
      <c r="E686" s="341">
        <v>666</v>
      </c>
      <c r="F686" s="341">
        <v>670</v>
      </c>
      <c r="G686" s="341">
        <v>674</v>
      </c>
      <c r="H686" s="341">
        <v>680</v>
      </c>
      <c r="I686" s="341">
        <v>660</v>
      </c>
      <c r="J686" s="325">
        <v>680</v>
      </c>
      <c r="K686" s="272">
        <f t="shared" si="505"/>
        <v>14</v>
      </c>
      <c r="L686" s="272">
        <f t="shared" si="504"/>
        <v>4204.204204204204</v>
      </c>
      <c r="M686" s="275" t="s">
        <v>701</v>
      </c>
    </row>
    <row r="687" spans="1:13" s="305" customFormat="1" ht="15" customHeight="1">
      <c r="A687" s="290">
        <v>44498</v>
      </c>
      <c r="B687" s="327" t="s">
        <v>1746</v>
      </c>
      <c r="C687" s="327" t="s">
        <v>8</v>
      </c>
      <c r="D687" s="269">
        <f t="shared" si="502"/>
        <v>160</v>
      </c>
      <c r="E687" s="341">
        <v>1250</v>
      </c>
      <c r="F687" s="341">
        <v>1260</v>
      </c>
      <c r="G687" s="341">
        <v>1270</v>
      </c>
      <c r="H687" s="341">
        <v>1282</v>
      </c>
      <c r="I687" s="341">
        <v>1230</v>
      </c>
      <c r="J687" s="325">
        <v>1282</v>
      </c>
      <c r="K687" s="272">
        <f t="shared" si="505"/>
        <v>32</v>
      </c>
      <c r="L687" s="272">
        <f t="shared" si="504"/>
        <v>5120</v>
      </c>
      <c r="M687" s="275" t="s">
        <v>701</v>
      </c>
    </row>
    <row r="688" spans="1:13" s="305" customFormat="1" ht="15" customHeight="1">
      <c r="A688" s="290">
        <v>44498</v>
      </c>
      <c r="B688" s="327" t="s">
        <v>1138</v>
      </c>
      <c r="C688" s="327" t="s">
        <v>8</v>
      </c>
      <c r="D688" s="269">
        <f t="shared" si="502"/>
        <v>1092.8961748633881</v>
      </c>
      <c r="E688" s="341">
        <v>183</v>
      </c>
      <c r="F688" s="341">
        <v>184.5</v>
      </c>
      <c r="G688" s="341">
        <v>187</v>
      </c>
      <c r="H688" s="341">
        <v>190</v>
      </c>
      <c r="I688" s="341">
        <v>180</v>
      </c>
      <c r="J688" s="325">
        <v>184.5</v>
      </c>
      <c r="K688" s="272">
        <f t="shared" si="505"/>
        <v>1.5</v>
      </c>
      <c r="L688" s="272">
        <f t="shared" si="504"/>
        <v>1639.344262295082</v>
      </c>
      <c r="M688" s="275" t="s">
        <v>701</v>
      </c>
    </row>
    <row r="689" spans="1:13" s="305" customFormat="1" ht="15" customHeight="1">
      <c r="A689" s="290">
        <v>44498</v>
      </c>
      <c r="B689" s="327" t="s">
        <v>21</v>
      </c>
      <c r="C689" s="327" t="s">
        <v>8</v>
      </c>
      <c r="D689" s="269">
        <f t="shared" si="502"/>
        <v>492.61083743842363</v>
      </c>
      <c r="E689" s="341">
        <v>406</v>
      </c>
      <c r="F689" s="341">
        <v>409</v>
      </c>
      <c r="G689" s="341">
        <v>412</v>
      </c>
      <c r="H689" s="341">
        <v>417</v>
      </c>
      <c r="I689" s="341">
        <v>401</v>
      </c>
      <c r="J689" s="325">
        <v>409</v>
      </c>
      <c r="K689" s="272">
        <f t="shared" si="505"/>
        <v>3</v>
      </c>
      <c r="L689" s="272">
        <f t="shared" si="504"/>
        <v>1477.8325123152708</v>
      </c>
      <c r="M689" s="275" t="s">
        <v>701</v>
      </c>
    </row>
    <row r="690" spans="1:13" s="305" customFormat="1" ht="15" customHeight="1">
      <c r="A690" s="290">
        <v>44497</v>
      </c>
      <c r="B690" s="327" t="s">
        <v>461</v>
      </c>
      <c r="C690" s="327" t="s">
        <v>8</v>
      </c>
      <c r="D690" s="269">
        <f t="shared" ref="D690:D693" si="506">200000/E690</f>
        <v>10.989010989010989</v>
      </c>
      <c r="E690" s="341">
        <v>18200</v>
      </c>
      <c r="F690" s="341">
        <v>18260</v>
      </c>
      <c r="G690" s="341">
        <v>18320</v>
      </c>
      <c r="H690" s="341">
        <v>1840</v>
      </c>
      <c r="I690" s="341">
        <v>18100</v>
      </c>
      <c r="J690" s="325">
        <v>18320</v>
      </c>
      <c r="K690" s="272">
        <f t="shared" ref="K690:K693" si="507">J690-E690</f>
        <v>120</v>
      </c>
      <c r="L690" s="272">
        <f t="shared" ref="L690:L693" si="508">K690*D690</f>
        <v>1318.6813186813188</v>
      </c>
      <c r="M690" s="275" t="s">
        <v>701</v>
      </c>
    </row>
    <row r="691" spans="1:13" s="305" customFormat="1" ht="15" customHeight="1">
      <c r="A691" s="290">
        <v>44497</v>
      </c>
      <c r="B691" s="327" t="s">
        <v>1747</v>
      </c>
      <c r="C691" s="327" t="s">
        <v>8</v>
      </c>
      <c r="D691" s="269">
        <f t="shared" si="506"/>
        <v>210.52631578947367</v>
      </c>
      <c r="E691" s="341">
        <v>950</v>
      </c>
      <c r="F691" s="341">
        <v>956</v>
      </c>
      <c r="G691" s="341">
        <v>962</v>
      </c>
      <c r="H691" s="341">
        <v>970</v>
      </c>
      <c r="I691" s="341">
        <v>940</v>
      </c>
      <c r="J691" s="325">
        <v>970</v>
      </c>
      <c r="K691" s="272">
        <f t="shared" si="507"/>
        <v>20</v>
      </c>
      <c r="L691" s="272">
        <f t="shared" si="508"/>
        <v>4210.5263157894733</v>
      </c>
      <c r="M691" s="275" t="s">
        <v>701</v>
      </c>
    </row>
    <row r="692" spans="1:13" s="305" customFormat="1" ht="15" customHeight="1">
      <c r="A692" s="290">
        <v>44497</v>
      </c>
      <c r="B692" s="327" t="s">
        <v>1182</v>
      </c>
      <c r="C692" s="327" t="s">
        <v>8</v>
      </c>
      <c r="D692" s="269">
        <f t="shared" si="506"/>
        <v>216.21621621621622</v>
      </c>
      <c r="E692" s="341">
        <v>925</v>
      </c>
      <c r="F692" s="341">
        <v>931</v>
      </c>
      <c r="G692" s="341">
        <v>937</v>
      </c>
      <c r="H692" s="341">
        <v>945</v>
      </c>
      <c r="I692" s="341">
        <v>900</v>
      </c>
      <c r="J692" s="325">
        <v>945</v>
      </c>
      <c r="K692" s="272">
        <f t="shared" si="507"/>
        <v>20</v>
      </c>
      <c r="L692" s="272">
        <f t="shared" si="508"/>
        <v>4324.3243243243242</v>
      </c>
      <c r="M692" s="275" t="s">
        <v>701</v>
      </c>
    </row>
    <row r="693" spans="1:13" s="305" customFormat="1" ht="15" customHeight="1">
      <c r="A693" s="290">
        <v>44497</v>
      </c>
      <c r="B693" s="327" t="s">
        <v>1182</v>
      </c>
      <c r="C693" s="327" t="s">
        <v>8</v>
      </c>
      <c r="D693" s="269">
        <f t="shared" si="506"/>
        <v>220.99447513812154</v>
      </c>
      <c r="E693" s="341">
        <v>905</v>
      </c>
      <c r="F693" s="341">
        <v>911</v>
      </c>
      <c r="G693" s="341">
        <v>917</v>
      </c>
      <c r="H693" s="341">
        <v>925</v>
      </c>
      <c r="I693" s="341">
        <v>895</v>
      </c>
      <c r="J693" s="325">
        <v>925</v>
      </c>
      <c r="K693" s="272">
        <f t="shared" si="507"/>
        <v>20</v>
      </c>
      <c r="L693" s="272">
        <f t="shared" si="508"/>
        <v>4419.8895027624312</v>
      </c>
      <c r="M693" s="275" t="s">
        <v>701</v>
      </c>
    </row>
    <row r="694" spans="1:13" s="305" customFormat="1" ht="15" customHeight="1">
      <c r="A694" s="290">
        <v>44497</v>
      </c>
      <c r="B694" s="224" t="s">
        <v>1742</v>
      </c>
      <c r="C694" s="304" t="s">
        <v>8</v>
      </c>
      <c r="D694" s="269">
        <f t="shared" ref="D694:D705" si="509">200000/E694</f>
        <v>165.26194017517764</v>
      </c>
      <c r="E694" s="304">
        <v>1210.2</v>
      </c>
      <c r="F694" s="304">
        <v>1220</v>
      </c>
      <c r="G694" s="304">
        <v>1230</v>
      </c>
      <c r="H694" s="304">
        <v>1244</v>
      </c>
      <c r="I694" s="304">
        <v>1197</v>
      </c>
      <c r="J694" s="304">
        <v>1230</v>
      </c>
      <c r="K694" s="272">
        <f t="shared" ref="K694" si="510">J694-E694</f>
        <v>19.799999999999955</v>
      </c>
      <c r="L694" s="272">
        <f t="shared" ref="L694:L696" si="511">K694*D694</f>
        <v>3272.1864154685099</v>
      </c>
      <c r="M694" s="275" t="s">
        <v>701</v>
      </c>
    </row>
    <row r="695" spans="1:13" s="305" customFormat="1" ht="15" customHeight="1">
      <c r="A695" s="290">
        <v>44497</v>
      </c>
      <c r="B695" s="224" t="s">
        <v>1741</v>
      </c>
      <c r="C695" s="304" t="s">
        <v>6</v>
      </c>
      <c r="D695" s="269">
        <f t="shared" si="509"/>
        <v>360.36036036036035</v>
      </c>
      <c r="E695" s="304">
        <v>555</v>
      </c>
      <c r="F695" s="304">
        <v>551</v>
      </c>
      <c r="G695" s="304">
        <v>546</v>
      </c>
      <c r="H695" s="304">
        <v>540</v>
      </c>
      <c r="I695" s="304">
        <v>560.20000000000005</v>
      </c>
      <c r="J695" s="304">
        <v>551</v>
      </c>
      <c r="K695" s="269">
        <f t="shared" ref="K695:K696" si="512">E695-J695</f>
        <v>4</v>
      </c>
      <c r="L695" s="269">
        <f t="shared" si="511"/>
        <v>1441.4414414414414</v>
      </c>
      <c r="M695" s="275" t="s">
        <v>701</v>
      </c>
    </row>
    <row r="696" spans="1:13" s="305" customFormat="1" ht="15" customHeight="1">
      <c r="A696" s="290">
        <v>44497</v>
      </c>
      <c r="B696" s="224" t="s">
        <v>840</v>
      </c>
      <c r="C696" s="304" t="s">
        <v>6</v>
      </c>
      <c r="D696" s="269">
        <f t="shared" si="509"/>
        <v>154.08320493066256</v>
      </c>
      <c r="E696" s="304">
        <v>1298</v>
      </c>
      <c r="F696" s="304">
        <v>1288</v>
      </c>
      <c r="G696" s="304">
        <v>1275</v>
      </c>
      <c r="H696" s="304">
        <v>1262</v>
      </c>
      <c r="I696" s="304">
        <v>1312.2</v>
      </c>
      <c r="J696" s="304">
        <v>1292.3</v>
      </c>
      <c r="K696" s="269">
        <f t="shared" si="512"/>
        <v>5.7000000000000455</v>
      </c>
      <c r="L696" s="269">
        <f t="shared" si="511"/>
        <v>878.27426810478357</v>
      </c>
      <c r="M696" s="275" t="s">
        <v>701</v>
      </c>
    </row>
    <row r="697" spans="1:13" s="305" customFormat="1" ht="15" customHeight="1">
      <c r="A697" s="290">
        <v>44496</v>
      </c>
      <c r="B697" s="348" t="s">
        <v>1740</v>
      </c>
      <c r="C697" s="304" t="s">
        <v>8</v>
      </c>
      <c r="D697" s="269">
        <f t="shared" si="509"/>
        <v>269.46914578280786</v>
      </c>
      <c r="E697" s="304">
        <v>742.2</v>
      </c>
      <c r="F697" s="304">
        <v>750</v>
      </c>
      <c r="G697" s="304">
        <v>758</v>
      </c>
      <c r="H697" s="304">
        <v>766</v>
      </c>
      <c r="I697" s="304">
        <v>734</v>
      </c>
      <c r="J697" s="304">
        <v>742.2</v>
      </c>
      <c r="K697" s="272">
        <f t="shared" ref="K697:K698" si="513">J697-E697</f>
        <v>0</v>
      </c>
      <c r="L697" s="272">
        <f t="shared" ref="L697:L705" si="514">K697*D697</f>
        <v>0</v>
      </c>
      <c r="M697" s="275" t="s">
        <v>701</v>
      </c>
    </row>
    <row r="698" spans="1:13" s="305" customFormat="1" ht="15" customHeight="1">
      <c r="A698" s="290">
        <v>44496</v>
      </c>
      <c r="B698" s="224" t="s">
        <v>1739</v>
      </c>
      <c r="C698" s="304" t="s">
        <v>8</v>
      </c>
      <c r="D698" s="269">
        <f t="shared" si="509"/>
        <v>373.69207772795215</v>
      </c>
      <c r="E698" s="304">
        <v>535.20000000000005</v>
      </c>
      <c r="F698" s="304">
        <v>540</v>
      </c>
      <c r="G698" s="304">
        <v>545</v>
      </c>
      <c r="H698" s="304">
        <v>552</v>
      </c>
      <c r="I698" s="304">
        <v>528</v>
      </c>
      <c r="J698" s="304">
        <v>539</v>
      </c>
      <c r="K698" s="272">
        <f t="shared" si="513"/>
        <v>3.7999999999999545</v>
      </c>
      <c r="L698" s="272">
        <f t="shared" si="514"/>
        <v>1420.0298953662011</v>
      </c>
      <c r="M698" s="275" t="s">
        <v>701</v>
      </c>
    </row>
    <row r="699" spans="1:13" s="305" customFormat="1" ht="15" customHeight="1">
      <c r="A699" s="290">
        <v>44496</v>
      </c>
      <c r="B699" s="224" t="s">
        <v>29</v>
      </c>
      <c r="C699" s="304" t="s">
        <v>6</v>
      </c>
      <c r="D699" s="269">
        <f t="shared" si="509"/>
        <v>250</v>
      </c>
      <c r="E699" s="304">
        <v>800</v>
      </c>
      <c r="F699" s="304">
        <v>792</v>
      </c>
      <c r="G699" s="304">
        <v>784</v>
      </c>
      <c r="H699" s="304">
        <v>775</v>
      </c>
      <c r="I699" s="304">
        <v>810</v>
      </c>
      <c r="J699" s="304">
        <v>792</v>
      </c>
      <c r="K699" s="269">
        <f t="shared" ref="K699:K700" si="515">E699-J699</f>
        <v>8</v>
      </c>
      <c r="L699" s="269">
        <f t="shared" si="514"/>
        <v>2000</v>
      </c>
      <c r="M699" s="275" t="s">
        <v>701</v>
      </c>
    </row>
    <row r="700" spans="1:13" s="305" customFormat="1" ht="15" customHeight="1">
      <c r="A700" s="290">
        <v>44496</v>
      </c>
      <c r="B700" s="224" t="s">
        <v>797</v>
      </c>
      <c r="C700" s="304" t="s">
        <v>6</v>
      </c>
      <c r="D700" s="269">
        <f t="shared" si="509"/>
        <v>175.43859649122808</v>
      </c>
      <c r="E700" s="304">
        <v>1140</v>
      </c>
      <c r="F700" s="304">
        <v>1130</v>
      </c>
      <c r="G700" s="304">
        <v>1120</v>
      </c>
      <c r="H700" s="304">
        <v>1108</v>
      </c>
      <c r="I700" s="304">
        <v>1152</v>
      </c>
      <c r="J700" s="304">
        <v>1130</v>
      </c>
      <c r="K700" s="269">
        <f t="shared" si="515"/>
        <v>10</v>
      </c>
      <c r="L700" s="269">
        <f t="shared" si="514"/>
        <v>1754.3859649122808</v>
      </c>
      <c r="M700" s="275" t="s">
        <v>701</v>
      </c>
    </row>
    <row r="701" spans="1:13" s="305" customFormat="1" ht="15" customHeight="1">
      <c r="A701" s="290">
        <v>44496</v>
      </c>
      <c r="B701" s="224" t="s">
        <v>1738</v>
      </c>
      <c r="C701" s="304" t="s">
        <v>8</v>
      </c>
      <c r="D701" s="269">
        <f t="shared" si="509"/>
        <v>127.67315671879987</v>
      </c>
      <c r="E701" s="304">
        <v>1566.5</v>
      </c>
      <c r="F701" s="304">
        <v>1587</v>
      </c>
      <c r="G701" s="304">
        <v>1600</v>
      </c>
      <c r="H701" s="304">
        <v>1615</v>
      </c>
      <c r="I701" s="304">
        <v>1548</v>
      </c>
      <c r="J701" s="304">
        <v>1566.2</v>
      </c>
      <c r="K701" s="272">
        <f t="shared" ref="K701:K705" si="516">J701-E701</f>
        <v>-0.29999999999995453</v>
      </c>
      <c r="L701" s="272">
        <v>0</v>
      </c>
      <c r="M701" s="275" t="s">
        <v>701</v>
      </c>
    </row>
    <row r="702" spans="1:13" s="305" customFormat="1" ht="15" customHeight="1">
      <c r="A702" s="290">
        <v>44495</v>
      </c>
      <c r="B702" s="224" t="s">
        <v>840</v>
      </c>
      <c r="C702" s="304" t="s">
        <v>8</v>
      </c>
      <c r="D702" s="269">
        <f t="shared" si="509"/>
        <v>150.35333032626673</v>
      </c>
      <c r="E702" s="304">
        <v>1330.2</v>
      </c>
      <c r="F702" s="304">
        <v>1340</v>
      </c>
      <c r="G702" s="304">
        <v>1352</v>
      </c>
      <c r="H702" s="304">
        <v>1364</v>
      </c>
      <c r="I702" s="304">
        <v>1318</v>
      </c>
      <c r="J702" s="304">
        <v>1340</v>
      </c>
      <c r="K702" s="272">
        <f t="shared" si="516"/>
        <v>9.7999999999999545</v>
      </c>
      <c r="L702" s="272">
        <f t="shared" si="514"/>
        <v>1473.462637197407</v>
      </c>
      <c r="M702" s="275" t="s">
        <v>701</v>
      </c>
    </row>
    <row r="703" spans="1:13" s="305" customFormat="1" ht="15" customHeight="1">
      <c r="A703" s="290">
        <v>44495</v>
      </c>
      <c r="B703" s="224" t="s">
        <v>897</v>
      </c>
      <c r="C703" s="304" t="s">
        <v>8</v>
      </c>
      <c r="D703" s="269">
        <f t="shared" si="509"/>
        <v>128.84937508053085</v>
      </c>
      <c r="E703" s="304">
        <v>1552.2</v>
      </c>
      <c r="F703" s="304">
        <v>1562</v>
      </c>
      <c r="G703" s="304">
        <v>1575</v>
      </c>
      <c r="H703" s="304">
        <v>1588</v>
      </c>
      <c r="I703" s="304">
        <v>1538</v>
      </c>
      <c r="J703" s="304">
        <v>1588</v>
      </c>
      <c r="K703" s="272">
        <f t="shared" si="516"/>
        <v>35.799999999999955</v>
      </c>
      <c r="L703" s="272">
        <f t="shared" si="514"/>
        <v>4612.8076278829985</v>
      </c>
      <c r="M703" s="275" t="s">
        <v>701</v>
      </c>
    </row>
    <row r="704" spans="1:13" s="305" customFormat="1" ht="15" customHeight="1">
      <c r="A704" s="290">
        <v>44495</v>
      </c>
      <c r="B704" s="224" t="s">
        <v>1738</v>
      </c>
      <c r="C704" s="304" t="s">
        <v>8</v>
      </c>
      <c r="D704" s="269">
        <f t="shared" si="509"/>
        <v>132.43279035889285</v>
      </c>
      <c r="E704" s="304">
        <v>1510.2</v>
      </c>
      <c r="F704" s="304">
        <v>1520</v>
      </c>
      <c r="G704" s="304">
        <v>1532</v>
      </c>
      <c r="H704" s="304">
        <v>1546</v>
      </c>
      <c r="I704" s="304">
        <v>1498</v>
      </c>
      <c r="J704" s="304">
        <v>1520</v>
      </c>
      <c r="K704" s="272">
        <f t="shared" si="516"/>
        <v>9.7999999999999545</v>
      </c>
      <c r="L704" s="272">
        <f t="shared" si="514"/>
        <v>1297.841345517144</v>
      </c>
      <c r="M704" s="275" t="s">
        <v>701</v>
      </c>
    </row>
    <row r="705" spans="1:13" s="305" customFormat="1" ht="15" customHeight="1">
      <c r="A705" s="290">
        <v>44495</v>
      </c>
      <c r="B705" s="224" t="s">
        <v>783</v>
      </c>
      <c r="C705" s="304" t="s">
        <v>8</v>
      </c>
      <c r="D705" s="269">
        <f t="shared" si="509"/>
        <v>123.82367508667657</v>
      </c>
      <c r="E705" s="304">
        <v>1615.2</v>
      </c>
      <c r="F705" s="304">
        <v>1630</v>
      </c>
      <c r="G705" s="304">
        <v>1646</v>
      </c>
      <c r="H705" s="304">
        <v>1662</v>
      </c>
      <c r="I705" s="304">
        <v>1598</v>
      </c>
      <c r="J705" s="304">
        <v>1630</v>
      </c>
      <c r="K705" s="272">
        <f t="shared" si="516"/>
        <v>14.799999999999955</v>
      </c>
      <c r="L705" s="272">
        <f t="shared" si="514"/>
        <v>1832.5903912828076</v>
      </c>
      <c r="M705" s="275" t="s">
        <v>701</v>
      </c>
    </row>
    <row r="706" spans="1:13" s="305" customFormat="1" ht="15" customHeight="1">
      <c r="A706" s="290">
        <v>44494</v>
      </c>
      <c r="B706" s="224" t="s">
        <v>1737</v>
      </c>
      <c r="C706" s="304" t="s">
        <v>6</v>
      </c>
      <c r="D706" s="269">
        <f t="shared" ref="D706:D710" si="517">200000/E706</f>
        <v>250.62656641604011</v>
      </c>
      <c r="E706" s="304">
        <v>798</v>
      </c>
      <c r="F706" s="304">
        <v>791</v>
      </c>
      <c r="G706" s="304">
        <v>783</v>
      </c>
      <c r="H706" s="304">
        <v>775</v>
      </c>
      <c r="I706" s="304">
        <v>808</v>
      </c>
      <c r="J706" s="304">
        <v>792.35</v>
      </c>
      <c r="K706" s="269">
        <f t="shared" ref="K706:K709" si="518">E706-J706</f>
        <v>5.6499999999999773</v>
      </c>
      <c r="L706" s="269">
        <f t="shared" ref="L706:L709" si="519">K706*D706</f>
        <v>1416.040100250621</v>
      </c>
      <c r="M706" s="275" t="s">
        <v>701</v>
      </c>
    </row>
    <row r="707" spans="1:13" s="305" customFormat="1" ht="15" customHeight="1">
      <c r="A707" s="290">
        <v>44494</v>
      </c>
      <c r="B707" s="224" t="s">
        <v>797</v>
      </c>
      <c r="C707" s="304" t="s">
        <v>6</v>
      </c>
      <c r="D707" s="269">
        <f t="shared" si="517"/>
        <v>172.41379310344828</v>
      </c>
      <c r="E707" s="304">
        <v>1160</v>
      </c>
      <c r="F707" s="304">
        <v>1151</v>
      </c>
      <c r="G707" s="304">
        <v>1140</v>
      </c>
      <c r="H707" s="304">
        <v>1130</v>
      </c>
      <c r="I707" s="304">
        <v>1172.2</v>
      </c>
      <c r="J707" s="304">
        <v>1172.2</v>
      </c>
      <c r="K707" s="267">
        <f t="shared" si="518"/>
        <v>-12.200000000000045</v>
      </c>
      <c r="L707" s="267">
        <f t="shared" si="519"/>
        <v>-2103.448275862077</v>
      </c>
      <c r="M707" s="324" t="s">
        <v>709</v>
      </c>
    </row>
    <row r="708" spans="1:13" s="305" customFormat="1" ht="15" customHeight="1">
      <c r="A708" s="290">
        <v>44494</v>
      </c>
      <c r="B708" s="224" t="s">
        <v>21</v>
      </c>
      <c r="C708" s="304" t="s">
        <v>6</v>
      </c>
      <c r="D708" s="269">
        <f t="shared" si="517"/>
        <v>500</v>
      </c>
      <c r="E708" s="304">
        <v>400</v>
      </c>
      <c r="F708" s="304">
        <v>396</v>
      </c>
      <c r="G708" s="304">
        <v>391</v>
      </c>
      <c r="H708" s="304">
        <v>386</v>
      </c>
      <c r="I708" s="304">
        <v>405.2</v>
      </c>
      <c r="J708" s="304">
        <v>391</v>
      </c>
      <c r="K708" s="269">
        <f t="shared" si="518"/>
        <v>9</v>
      </c>
      <c r="L708" s="269">
        <f t="shared" si="519"/>
        <v>4500</v>
      </c>
      <c r="M708" s="275" t="s">
        <v>701</v>
      </c>
    </row>
    <row r="709" spans="1:13" s="305" customFormat="1" ht="15" customHeight="1">
      <c r="A709" s="290">
        <v>44494</v>
      </c>
      <c r="B709" s="224" t="s">
        <v>26</v>
      </c>
      <c r="C709" s="304" t="s">
        <v>6</v>
      </c>
      <c r="D709" s="269">
        <f t="shared" si="517"/>
        <v>291.12081513828241</v>
      </c>
      <c r="E709" s="304">
        <v>687</v>
      </c>
      <c r="F709" s="304">
        <v>681</v>
      </c>
      <c r="G709" s="304">
        <v>674</v>
      </c>
      <c r="H709" s="304">
        <v>667</v>
      </c>
      <c r="I709" s="304">
        <v>695</v>
      </c>
      <c r="J709" s="304">
        <v>681</v>
      </c>
      <c r="K709" s="269">
        <f t="shared" si="518"/>
        <v>6</v>
      </c>
      <c r="L709" s="269">
        <f t="shared" si="519"/>
        <v>1746.7248908296945</v>
      </c>
      <c r="M709" s="275" t="s">
        <v>701</v>
      </c>
    </row>
    <row r="710" spans="1:13" s="305" customFormat="1" ht="15" customHeight="1">
      <c r="A710" s="290">
        <v>44494</v>
      </c>
      <c r="B710" s="224" t="s">
        <v>29</v>
      </c>
      <c r="C710" s="304" t="s">
        <v>8</v>
      </c>
      <c r="D710" s="269">
        <f t="shared" si="517"/>
        <v>240.32684450853159</v>
      </c>
      <c r="E710" s="304">
        <v>832.2</v>
      </c>
      <c r="F710" s="304">
        <v>840</v>
      </c>
      <c r="G710" s="304">
        <v>849</v>
      </c>
      <c r="H710" s="304">
        <v>857</v>
      </c>
      <c r="I710" s="304">
        <v>822</v>
      </c>
      <c r="J710" s="304">
        <v>849</v>
      </c>
      <c r="K710" s="272">
        <f t="shared" ref="K710" si="520">J710-E710</f>
        <v>16.799999999999955</v>
      </c>
      <c r="L710" s="272">
        <f t="shared" ref="L710" si="521">K710*D710</f>
        <v>4037.4909877433197</v>
      </c>
      <c r="M710" s="275" t="s">
        <v>701</v>
      </c>
    </row>
    <row r="711" spans="1:13" s="305" customFormat="1" ht="15" customHeight="1">
      <c r="A711" s="290">
        <v>44491</v>
      </c>
      <c r="B711" s="224" t="s">
        <v>1397</v>
      </c>
      <c r="C711" s="304" t="s">
        <v>6</v>
      </c>
      <c r="D711" s="269">
        <f t="shared" ref="D711:D713" si="522">200000/E711</f>
        <v>154.08320493066256</v>
      </c>
      <c r="E711" s="304">
        <v>1298</v>
      </c>
      <c r="F711" s="304">
        <v>1288</v>
      </c>
      <c r="G711" s="304">
        <v>1275</v>
      </c>
      <c r="H711" s="304">
        <v>1262</v>
      </c>
      <c r="I711" s="304">
        <v>1310.2</v>
      </c>
      <c r="J711" s="304">
        <v>1275</v>
      </c>
      <c r="K711" s="269">
        <f t="shared" ref="K711" si="523">E711-J711</f>
        <v>23</v>
      </c>
      <c r="L711" s="269">
        <f t="shared" ref="L711" si="524">K711*D711</f>
        <v>3543.9137134052389</v>
      </c>
      <c r="M711" s="275" t="s">
        <v>701</v>
      </c>
    </row>
    <row r="712" spans="1:13" s="305" customFormat="1" ht="15" customHeight="1">
      <c r="A712" s="290">
        <v>44491</v>
      </c>
      <c r="B712" s="224" t="s">
        <v>1467</v>
      </c>
      <c r="C712" s="304" t="s">
        <v>8</v>
      </c>
      <c r="D712" s="269">
        <f t="shared" si="522"/>
        <v>132.43279035889285</v>
      </c>
      <c r="E712" s="304">
        <v>1510.2</v>
      </c>
      <c r="F712" s="304">
        <v>1522</v>
      </c>
      <c r="G712" s="304">
        <v>1535</v>
      </c>
      <c r="H712" s="304">
        <v>1550</v>
      </c>
      <c r="I712" s="304">
        <v>1494</v>
      </c>
      <c r="J712" s="304">
        <v>1550</v>
      </c>
      <c r="K712" s="272">
        <f t="shared" ref="K712:K713" si="525">J712-E712</f>
        <v>39.799999999999955</v>
      </c>
      <c r="L712" s="272">
        <f t="shared" ref="L712:L713" si="526">K712*D712</f>
        <v>5270.8250562839294</v>
      </c>
      <c r="M712" s="275" t="s">
        <v>701</v>
      </c>
    </row>
    <row r="713" spans="1:13" s="305" customFormat="1" ht="15" customHeight="1">
      <c r="A713" s="290">
        <v>44491</v>
      </c>
      <c r="B713" s="224" t="s">
        <v>980</v>
      </c>
      <c r="C713" s="304" t="s">
        <v>8</v>
      </c>
      <c r="D713" s="269">
        <f t="shared" si="522"/>
        <v>153.58623867301489</v>
      </c>
      <c r="E713" s="304">
        <v>1302.2</v>
      </c>
      <c r="F713" s="304">
        <v>1313</v>
      </c>
      <c r="G713" s="304">
        <v>1325</v>
      </c>
      <c r="H713" s="304">
        <v>1338</v>
      </c>
      <c r="I713" s="304">
        <v>1290</v>
      </c>
      <c r="J713" s="304">
        <v>1312</v>
      </c>
      <c r="K713" s="272">
        <f t="shared" si="525"/>
        <v>9.7999999999999545</v>
      </c>
      <c r="L713" s="272">
        <f t="shared" si="526"/>
        <v>1505.1451389955389</v>
      </c>
      <c r="M713" s="275" t="s">
        <v>701</v>
      </c>
    </row>
    <row r="714" spans="1:13" s="305" customFormat="1" ht="15" customHeight="1">
      <c r="A714" s="290">
        <v>44490</v>
      </c>
      <c r="B714" s="224" t="s">
        <v>1729</v>
      </c>
      <c r="C714" s="304" t="s">
        <v>6</v>
      </c>
      <c r="D714" s="269">
        <f t="shared" ref="D714:D717" si="527">200000/E714</f>
        <v>235.84905660377359</v>
      </c>
      <c r="E714" s="304">
        <v>848</v>
      </c>
      <c r="F714" s="304">
        <v>840</v>
      </c>
      <c r="G714" s="304">
        <v>832</v>
      </c>
      <c r="H714" s="304">
        <v>822</v>
      </c>
      <c r="I714" s="304">
        <v>858</v>
      </c>
      <c r="J714" s="304">
        <v>832</v>
      </c>
      <c r="K714" s="269">
        <f t="shared" ref="K714" si="528">E714-J714</f>
        <v>16</v>
      </c>
      <c r="L714" s="269">
        <f t="shared" ref="L714" si="529">K714*D714</f>
        <v>3773.5849056603774</v>
      </c>
      <c r="M714" s="275" t="s">
        <v>701</v>
      </c>
    </row>
    <row r="715" spans="1:13" s="305" customFormat="1" ht="15" customHeight="1">
      <c r="A715" s="290">
        <v>44490</v>
      </c>
      <c r="B715" s="224" t="s">
        <v>1730</v>
      </c>
      <c r="C715" s="304" t="s">
        <v>8</v>
      </c>
      <c r="D715" s="269">
        <f t="shared" si="527"/>
        <v>407.99673602611182</v>
      </c>
      <c r="E715" s="305">
        <v>490.2</v>
      </c>
      <c r="F715" s="305">
        <v>495</v>
      </c>
      <c r="G715" s="305">
        <v>500</v>
      </c>
      <c r="H715" s="305">
        <v>506</v>
      </c>
      <c r="I715" s="305">
        <v>484</v>
      </c>
      <c r="J715" s="305">
        <v>484</v>
      </c>
      <c r="K715" s="226">
        <f t="shared" ref="K715" si="530">J715-E715</f>
        <v>-6.1999999999999886</v>
      </c>
      <c r="L715" s="226">
        <f t="shared" ref="L715:L717" si="531">K715*D715</f>
        <v>-2529.5797633618886</v>
      </c>
      <c r="M715" s="324" t="s">
        <v>709</v>
      </c>
    </row>
    <row r="716" spans="1:13" s="305" customFormat="1" ht="15" customHeight="1">
      <c r="A716" s="290">
        <v>44490</v>
      </c>
      <c r="B716" s="224" t="s">
        <v>1736</v>
      </c>
      <c r="C716" s="304" t="s">
        <v>6</v>
      </c>
      <c r="D716" s="269">
        <f t="shared" si="527"/>
        <v>263.85224274406335</v>
      </c>
      <c r="E716" s="304">
        <v>758</v>
      </c>
      <c r="F716" s="304">
        <v>751</v>
      </c>
      <c r="G716" s="304">
        <v>742</v>
      </c>
      <c r="H716" s="304">
        <v>733</v>
      </c>
      <c r="I716" s="304">
        <v>768</v>
      </c>
      <c r="J716" s="304">
        <v>751</v>
      </c>
      <c r="K716" s="269">
        <f t="shared" ref="K716:K717" si="532">E716-J716</f>
        <v>7</v>
      </c>
      <c r="L716" s="269">
        <f t="shared" si="531"/>
        <v>1846.9656992084433</v>
      </c>
      <c r="M716" s="275" t="s">
        <v>701</v>
      </c>
    </row>
    <row r="717" spans="1:13" s="305" customFormat="1" ht="15" customHeight="1">
      <c r="A717" s="290">
        <v>44490</v>
      </c>
      <c r="B717" s="224" t="s">
        <v>1505</v>
      </c>
      <c r="C717" s="304" t="s">
        <v>6</v>
      </c>
      <c r="D717" s="269">
        <f t="shared" si="527"/>
        <v>487.80487804878049</v>
      </c>
      <c r="E717" s="304">
        <v>410</v>
      </c>
      <c r="F717" s="304">
        <v>406</v>
      </c>
      <c r="G717" s="304">
        <v>401</v>
      </c>
      <c r="H717" s="304">
        <v>396</v>
      </c>
      <c r="I717" s="304">
        <v>415.2</v>
      </c>
      <c r="J717" s="304">
        <v>401</v>
      </c>
      <c r="K717" s="269">
        <f t="shared" si="532"/>
        <v>9</v>
      </c>
      <c r="L717" s="269">
        <f t="shared" si="531"/>
        <v>4390.2439024390242</v>
      </c>
      <c r="M717" s="275" t="s">
        <v>701</v>
      </c>
    </row>
    <row r="718" spans="1:13" s="305" customFormat="1" ht="15" customHeight="1">
      <c r="A718" s="290">
        <v>44489</v>
      </c>
      <c r="B718" s="224" t="s">
        <v>1731</v>
      </c>
      <c r="C718" s="304" t="s">
        <v>6</v>
      </c>
      <c r="D718" s="269">
        <f t="shared" ref="D718:D722" si="533">200000/E718</f>
        <v>257.0694087403599</v>
      </c>
      <c r="E718" s="304">
        <v>778</v>
      </c>
      <c r="F718" s="304">
        <v>770</v>
      </c>
      <c r="G718" s="304">
        <v>762</v>
      </c>
      <c r="H718" s="304">
        <v>753</v>
      </c>
      <c r="I718" s="304">
        <v>788</v>
      </c>
      <c r="J718" s="304">
        <v>762</v>
      </c>
      <c r="K718" s="269">
        <f t="shared" ref="K718:K722" si="534">E718-J718</f>
        <v>16</v>
      </c>
      <c r="L718" s="269">
        <f t="shared" ref="L718:L722" si="535">K718*D718</f>
        <v>4113.1105398457585</v>
      </c>
      <c r="M718" s="275" t="s">
        <v>701</v>
      </c>
    </row>
    <row r="719" spans="1:13" s="305" customFormat="1" ht="15" customHeight="1">
      <c r="A719" s="290">
        <v>44489</v>
      </c>
      <c r="B719" s="224" t="s">
        <v>1732</v>
      </c>
      <c r="C719" s="304" t="s">
        <v>6</v>
      </c>
      <c r="D719" s="269">
        <f t="shared" si="533"/>
        <v>222.46941045606229</v>
      </c>
      <c r="E719" s="304">
        <v>899</v>
      </c>
      <c r="F719" s="304">
        <v>891</v>
      </c>
      <c r="G719" s="304">
        <v>883</v>
      </c>
      <c r="H719" s="304">
        <v>871</v>
      </c>
      <c r="I719" s="304">
        <v>910.2</v>
      </c>
      <c r="J719" s="304">
        <v>883</v>
      </c>
      <c r="K719" s="269">
        <f t="shared" si="534"/>
        <v>16</v>
      </c>
      <c r="L719" s="269">
        <f t="shared" si="535"/>
        <v>3559.5105672969967</v>
      </c>
      <c r="M719" s="275" t="s">
        <v>701</v>
      </c>
    </row>
    <row r="720" spans="1:13" s="305" customFormat="1" ht="15" customHeight="1">
      <c r="A720" s="290">
        <v>44489</v>
      </c>
      <c r="B720" s="224" t="s">
        <v>1733</v>
      </c>
      <c r="C720" s="304" t="s">
        <v>6</v>
      </c>
      <c r="D720" s="269">
        <f t="shared" si="533"/>
        <v>282.08744710860367</v>
      </c>
      <c r="E720" s="304">
        <v>709</v>
      </c>
      <c r="F720" s="304">
        <v>703</v>
      </c>
      <c r="G720" s="304">
        <v>695</v>
      </c>
      <c r="H720" s="304">
        <v>686</v>
      </c>
      <c r="I720" s="304">
        <v>718</v>
      </c>
      <c r="J720" s="304">
        <v>695</v>
      </c>
      <c r="K720" s="269">
        <f t="shared" si="534"/>
        <v>14</v>
      </c>
      <c r="L720" s="269">
        <f t="shared" si="535"/>
        <v>3949.2242595204516</v>
      </c>
      <c r="M720" s="275" t="s">
        <v>701</v>
      </c>
    </row>
    <row r="721" spans="1:13" s="305" customFormat="1" ht="15" customHeight="1">
      <c r="A721" s="290">
        <v>44489</v>
      </c>
      <c r="B721" s="224" t="s">
        <v>1646</v>
      </c>
      <c r="C721" s="304" t="s">
        <v>6</v>
      </c>
      <c r="D721" s="269">
        <f t="shared" si="533"/>
        <v>169.4915254237288</v>
      </c>
      <c r="E721" s="304">
        <v>1180</v>
      </c>
      <c r="F721" s="304">
        <v>1170</v>
      </c>
      <c r="G721" s="304">
        <v>1160</v>
      </c>
      <c r="H721" s="304">
        <v>1148</v>
      </c>
      <c r="I721" s="304">
        <v>1192</v>
      </c>
      <c r="J721" s="304">
        <v>1172.45</v>
      </c>
      <c r="K721" s="269">
        <f t="shared" si="534"/>
        <v>7.5499999999999545</v>
      </c>
      <c r="L721" s="269">
        <f t="shared" si="535"/>
        <v>1279.6610169491448</v>
      </c>
      <c r="M721" s="275" t="s">
        <v>701</v>
      </c>
    </row>
    <row r="722" spans="1:13" s="305" customFormat="1" ht="15" customHeight="1">
      <c r="A722" s="290">
        <v>44489</v>
      </c>
      <c r="B722" s="224" t="s">
        <v>1690</v>
      </c>
      <c r="C722" s="304" t="s">
        <v>6</v>
      </c>
      <c r="D722" s="269">
        <f t="shared" si="533"/>
        <v>155.03875968992247</v>
      </c>
      <c r="E722" s="304">
        <v>1290</v>
      </c>
      <c r="F722" s="304">
        <v>1280</v>
      </c>
      <c r="G722" s="304">
        <v>1270</v>
      </c>
      <c r="H722" s="304">
        <v>1258</v>
      </c>
      <c r="I722" s="304">
        <v>1302</v>
      </c>
      <c r="J722" s="304">
        <v>1258</v>
      </c>
      <c r="K722" s="269">
        <f t="shared" si="534"/>
        <v>32</v>
      </c>
      <c r="L722" s="269">
        <f t="shared" si="535"/>
        <v>4961.2403100775191</v>
      </c>
      <c r="M722" s="275" t="s">
        <v>701</v>
      </c>
    </row>
    <row r="723" spans="1:13" s="305" customFormat="1" ht="15" customHeight="1">
      <c r="A723" s="290">
        <v>44488</v>
      </c>
      <c r="B723" s="224" t="s">
        <v>1735</v>
      </c>
      <c r="C723" s="304" t="s">
        <v>8</v>
      </c>
      <c r="D723" s="269">
        <f t="shared" ref="D723:D725" si="536">200000/E723</f>
        <v>109.39722131057871</v>
      </c>
      <c r="E723" s="304">
        <v>1828.2</v>
      </c>
      <c r="F723" s="304">
        <v>1840</v>
      </c>
      <c r="G723" s="304">
        <v>1860</v>
      </c>
      <c r="H723" s="304">
        <v>1880</v>
      </c>
      <c r="I723" s="304">
        <v>1805</v>
      </c>
      <c r="J723" s="304">
        <v>1828.2</v>
      </c>
      <c r="K723" s="272">
        <f t="shared" ref="K723:K725" si="537">J723-E723</f>
        <v>0</v>
      </c>
      <c r="L723" s="272">
        <f t="shared" ref="L723:L725" si="538">K723*D723</f>
        <v>0</v>
      </c>
      <c r="M723" s="275" t="s">
        <v>70</v>
      </c>
    </row>
    <row r="724" spans="1:13" s="305" customFormat="1" ht="15" customHeight="1">
      <c r="A724" s="290">
        <v>44488</v>
      </c>
      <c r="B724" s="224" t="s">
        <v>1478</v>
      </c>
      <c r="C724" s="304" t="s">
        <v>8</v>
      </c>
      <c r="D724" s="269">
        <f t="shared" si="536"/>
        <v>162.44314489928524</v>
      </c>
      <c r="E724" s="304">
        <v>1231.2</v>
      </c>
      <c r="F724" s="304">
        <v>1240</v>
      </c>
      <c r="G724" s="304">
        <v>1252</v>
      </c>
      <c r="H724" s="304">
        <v>1265</v>
      </c>
      <c r="I724" s="304">
        <v>1217</v>
      </c>
      <c r="J724" s="304">
        <v>1240</v>
      </c>
      <c r="K724" s="272">
        <f t="shared" si="537"/>
        <v>8.7999999999999545</v>
      </c>
      <c r="L724" s="272">
        <f t="shared" si="538"/>
        <v>1429.4996751137028</v>
      </c>
      <c r="M724" s="275" t="s">
        <v>701</v>
      </c>
    </row>
    <row r="725" spans="1:13" s="305" customFormat="1" ht="15" customHeight="1">
      <c r="A725" s="290">
        <v>44488</v>
      </c>
      <c r="B725" s="224" t="s">
        <v>1734</v>
      </c>
      <c r="C725" s="304" t="s">
        <v>8</v>
      </c>
      <c r="D725" s="269">
        <f t="shared" si="536"/>
        <v>243.84296513045598</v>
      </c>
      <c r="E725" s="304">
        <v>820.2</v>
      </c>
      <c r="F725" s="304">
        <v>827</v>
      </c>
      <c r="G725" s="304">
        <v>835</v>
      </c>
      <c r="H725" s="304">
        <v>844</v>
      </c>
      <c r="I725" s="304">
        <v>810</v>
      </c>
      <c r="J725" s="304">
        <v>827</v>
      </c>
      <c r="K725" s="272">
        <f t="shared" si="537"/>
        <v>6.7999999999999545</v>
      </c>
      <c r="L725" s="272">
        <f t="shared" si="538"/>
        <v>1658.1321628870896</v>
      </c>
      <c r="M725" s="275" t="s">
        <v>701</v>
      </c>
    </row>
    <row r="726" spans="1:13" s="305" customFormat="1" ht="15" customHeight="1">
      <c r="A726" s="290">
        <v>44487</v>
      </c>
      <c r="B726" s="224" t="s">
        <v>885</v>
      </c>
      <c r="C726" s="304" t="s">
        <v>8</v>
      </c>
      <c r="D726" s="269">
        <f t="shared" ref="D726:D728" si="539">200000/E726</f>
        <v>277.31558513588465</v>
      </c>
      <c r="E726" s="304">
        <v>721.2</v>
      </c>
      <c r="F726" s="304">
        <v>728</v>
      </c>
      <c r="G726" s="304">
        <v>736</v>
      </c>
      <c r="H726" s="304">
        <v>744</v>
      </c>
      <c r="I726" s="304">
        <v>713</v>
      </c>
      <c r="J726" s="304">
        <v>713</v>
      </c>
      <c r="K726" s="226">
        <f t="shared" ref="K726:K727" si="540">J726-E726</f>
        <v>-8.2000000000000455</v>
      </c>
      <c r="L726" s="226">
        <f t="shared" ref="L726:L727" si="541">K726*D726</f>
        <v>-2273.9877981142668</v>
      </c>
      <c r="M726" s="324" t="s">
        <v>709</v>
      </c>
    </row>
    <row r="727" spans="1:13" s="305" customFormat="1" ht="15" customHeight="1">
      <c r="A727" s="290">
        <v>44487</v>
      </c>
      <c r="B727" s="224" t="s">
        <v>1018</v>
      </c>
      <c r="C727" s="304" t="s">
        <v>8</v>
      </c>
      <c r="D727" s="269">
        <f t="shared" si="539"/>
        <v>148.64362690449647</v>
      </c>
      <c r="E727" s="304">
        <v>1345.5</v>
      </c>
      <c r="F727" s="304">
        <v>1355</v>
      </c>
      <c r="G727" s="304">
        <v>1366</v>
      </c>
      <c r="H727" s="304">
        <v>1378</v>
      </c>
      <c r="I727" s="304">
        <v>1330</v>
      </c>
      <c r="J727" s="304">
        <v>1330</v>
      </c>
      <c r="K727" s="226">
        <f t="shared" si="540"/>
        <v>-15.5</v>
      </c>
      <c r="L727" s="226">
        <f t="shared" si="541"/>
        <v>-2303.9762170196955</v>
      </c>
      <c r="M727" s="324" t="s">
        <v>709</v>
      </c>
    </row>
    <row r="728" spans="1:13" s="305" customFormat="1" ht="15" customHeight="1">
      <c r="A728" s="290">
        <v>44487</v>
      </c>
      <c r="B728" s="224" t="s">
        <v>814</v>
      </c>
      <c r="C728" s="304" t="s">
        <v>8</v>
      </c>
      <c r="D728" s="269">
        <f t="shared" si="539"/>
        <v>141.8238547723727</v>
      </c>
      <c r="E728" s="304">
        <v>1410.2</v>
      </c>
      <c r="F728" s="304">
        <v>1420</v>
      </c>
      <c r="G728" s="304">
        <v>1432</v>
      </c>
      <c r="H728" s="304">
        <v>1445</v>
      </c>
      <c r="I728" s="304">
        <v>1397</v>
      </c>
      <c r="J728" s="304">
        <v>1420</v>
      </c>
      <c r="K728" s="272">
        <f t="shared" ref="K728" si="542">J728-E728</f>
        <v>9.7999999999999545</v>
      </c>
      <c r="L728" s="272">
        <f t="shared" ref="L728" si="543">K728*D728</f>
        <v>1389.873776769246</v>
      </c>
      <c r="M728" s="275" t="s">
        <v>701</v>
      </c>
    </row>
    <row r="729" spans="1:13" s="305" customFormat="1" ht="15" customHeight="1">
      <c r="A729" s="290">
        <v>44483</v>
      </c>
      <c r="B729" s="224" t="s">
        <v>1726</v>
      </c>
      <c r="C729" s="304" t="s">
        <v>8</v>
      </c>
      <c r="D729" s="269">
        <f t="shared" ref="D729:D738" si="544">200000/E729</f>
        <v>113.94712853236098</v>
      </c>
      <c r="E729" s="304">
        <v>1755.2</v>
      </c>
      <c r="F729" s="304">
        <v>1780</v>
      </c>
      <c r="G729" s="304">
        <v>1786</v>
      </c>
      <c r="H729" s="304">
        <v>1815</v>
      </c>
      <c r="I729" s="304">
        <v>1735</v>
      </c>
      <c r="J729" s="304">
        <v>1780</v>
      </c>
      <c r="K729" s="272">
        <f t="shared" ref="K729:K736" si="545">J729-E729</f>
        <v>24.799999999999955</v>
      </c>
      <c r="L729" s="272">
        <f t="shared" ref="L729:L738" si="546">K729*D729</f>
        <v>2825.8887876025469</v>
      </c>
      <c r="M729" s="275" t="s">
        <v>701</v>
      </c>
    </row>
    <row r="730" spans="1:13" s="305" customFormat="1" ht="15" customHeight="1">
      <c r="A730" s="290">
        <v>44483</v>
      </c>
      <c r="B730" s="224" t="s">
        <v>1190</v>
      </c>
      <c r="C730" s="304" t="s">
        <v>6</v>
      </c>
      <c r="D730" s="269">
        <f t="shared" si="544"/>
        <v>208.33333333333334</v>
      </c>
      <c r="E730" s="304">
        <v>960</v>
      </c>
      <c r="F730" s="304">
        <v>952</v>
      </c>
      <c r="G730" s="304">
        <v>942</v>
      </c>
      <c r="H730" s="304">
        <v>932</v>
      </c>
      <c r="I730" s="304">
        <v>970.2</v>
      </c>
      <c r="J730" s="304">
        <v>952</v>
      </c>
      <c r="K730" s="269">
        <f t="shared" ref="K730:K731" si="547">E730-J730</f>
        <v>8</v>
      </c>
      <c r="L730" s="269">
        <f t="shared" si="546"/>
        <v>1666.6666666666667</v>
      </c>
      <c r="M730" s="275" t="s">
        <v>701</v>
      </c>
    </row>
    <row r="731" spans="1:13" s="305" customFormat="1" ht="15" customHeight="1">
      <c r="A731" s="290">
        <v>44483</v>
      </c>
      <c r="B731" s="224" t="s">
        <v>1509</v>
      </c>
      <c r="C731" s="304" t="s">
        <v>6</v>
      </c>
      <c r="D731" s="269">
        <f t="shared" si="544"/>
        <v>171.67381974248926</v>
      </c>
      <c r="E731" s="304">
        <v>1165</v>
      </c>
      <c r="F731" s="304">
        <v>1156</v>
      </c>
      <c r="G731" s="304">
        <v>1145</v>
      </c>
      <c r="H731" s="304">
        <v>1135</v>
      </c>
      <c r="I731" s="304">
        <v>1178.2</v>
      </c>
      <c r="J731" s="304">
        <v>1165</v>
      </c>
      <c r="K731" s="269">
        <f t="shared" si="547"/>
        <v>0</v>
      </c>
      <c r="L731" s="269">
        <f t="shared" si="546"/>
        <v>0</v>
      </c>
      <c r="M731" s="275" t="s">
        <v>70</v>
      </c>
    </row>
    <row r="732" spans="1:13" s="305" customFormat="1" ht="15" customHeight="1">
      <c r="A732" s="290">
        <v>44483</v>
      </c>
      <c r="B732" s="224" t="s">
        <v>1650</v>
      </c>
      <c r="C732" s="304" t="s">
        <v>8</v>
      </c>
      <c r="D732" s="269">
        <f t="shared" si="544"/>
        <v>137.91201213625706</v>
      </c>
      <c r="E732" s="304">
        <v>1450.2</v>
      </c>
      <c r="F732" s="304">
        <v>1460</v>
      </c>
      <c r="G732" s="304">
        <v>1474</v>
      </c>
      <c r="H732" s="304">
        <v>1490</v>
      </c>
      <c r="I732" s="304">
        <v>1437</v>
      </c>
      <c r="J732" s="304">
        <v>1460</v>
      </c>
      <c r="K732" s="272">
        <f t="shared" si="545"/>
        <v>9.7999999999999545</v>
      </c>
      <c r="L732" s="272">
        <f t="shared" si="546"/>
        <v>1351.537718935313</v>
      </c>
      <c r="M732" s="275" t="s">
        <v>701</v>
      </c>
    </row>
    <row r="733" spans="1:13" s="305" customFormat="1" ht="15" customHeight="1">
      <c r="A733" s="290">
        <v>44482</v>
      </c>
      <c r="B733" s="224" t="s">
        <v>1539</v>
      </c>
      <c r="C733" s="304" t="s">
        <v>8</v>
      </c>
      <c r="D733" s="269">
        <f t="shared" si="544"/>
        <v>152.06812652068126</v>
      </c>
      <c r="E733" s="304">
        <v>1315.2</v>
      </c>
      <c r="F733" s="304">
        <v>1325</v>
      </c>
      <c r="G733" s="304">
        <v>1338</v>
      </c>
      <c r="H733" s="304">
        <v>1350</v>
      </c>
      <c r="I733" s="304">
        <v>1302</v>
      </c>
      <c r="J733" s="304">
        <v>1325</v>
      </c>
      <c r="K733" s="272">
        <f t="shared" si="545"/>
        <v>9.7999999999999545</v>
      </c>
      <c r="L733" s="272">
        <f t="shared" si="546"/>
        <v>1490.2676399026695</v>
      </c>
      <c r="M733" s="275" t="s">
        <v>701</v>
      </c>
    </row>
    <row r="734" spans="1:13" s="305" customFormat="1" ht="15" customHeight="1">
      <c r="A734" s="290">
        <v>44482</v>
      </c>
      <c r="B734" s="224" t="s">
        <v>1578</v>
      </c>
      <c r="C734" s="304" t="s">
        <v>8</v>
      </c>
      <c r="D734" s="269">
        <f t="shared" si="544"/>
        <v>197.98059790140564</v>
      </c>
      <c r="E734" s="304">
        <v>1010.2</v>
      </c>
      <c r="F734" s="304">
        <v>1020</v>
      </c>
      <c r="G734" s="304">
        <v>1030</v>
      </c>
      <c r="H734" s="304">
        <v>1044</v>
      </c>
      <c r="I734" s="304">
        <v>997</v>
      </c>
      <c r="J734" s="304">
        <v>1044</v>
      </c>
      <c r="K734" s="272">
        <f t="shared" si="545"/>
        <v>33.799999999999955</v>
      </c>
      <c r="L734" s="272">
        <f t="shared" si="546"/>
        <v>6691.7442090675022</v>
      </c>
      <c r="M734" s="275" t="s">
        <v>701</v>
      </c>
    </row>
    <row r="735" spans="1:13" s="305" customFormat="1" ht="15" customHeight="1">
      <c r="A735" s="290">
        <v>44482</v>
      </c>
      <c r="B735" s="224" t="s">
        <v>919</v>
      </c>
      <c r="C735" s="304" t="s">
        <v>8</v>
      </c>
      <c r="D735" s="269">
        <f t="shared" si="544"/>
        <v>146.49868151186638</v>
      </c>
      <c r="E735" s="305">
        <v>1365.2</v>
      </c>
      <c r="F735" s="305">
        <v>1375</v>
      </c>
      <c r="G735" s="305">
        <v>1386</v>
      </c>
      <c r="H735" s="305">
        <v>1397</v>
      </c>
      <c r="I735" s="305">
        <v>1350</v>
      </c>
      <c r="J735" s="305">
        <v>1375</v>
      </c>
      <c r="K735" s="272">
        <f t="shared" si="545"/>
        <v>9.7999999999999545</v>
      </c>
      <c r="L735" s="272">
        <f t="shared" si="546"/>
        <v>1435.6870788162839</v>
      </c>
      <c r="M735" s="275" t="s">
        <v>701</v>
      </c>
    </row>
    <row r="736" spans="1:13" s="305" customFormat="1" ht="15" customHeight="1">
      <c r="A736" s="290">
        <v>44481</v>
      </c>
      <c r="B736" s="224" t="s">
        <v>1728</v>
      </c>
      <c r="C736" s="304" t="s">
        <v>8</v>
      </c>
      <c r="D736" s="269">
        <f t="shared" si="544"/>
        <v>332.1155762205247</v>
      </c>
      <c r="E736" s="304">
        <v>602.20000000000005</v>
      </c>
      <c r="F736" s="304">
        <v>608</v>
      </c>
      <c r="G736" s="304">
        <v>617</v>
      </c>
      <c r="H736" s="304">
        <v>625</v>
      </c>
      <c r="I736" s="304">
        <v>598</v>
      </c>
      <c r="J736" s="304">
        <v>608</v>
      </c>
      <c r="K736" s="272">
        <f t="shared" si="545"/>
        <v>5.7999999999999545</v>
      </c>
      <c r="L736" s="272">
        <f t="shared" si="546"/>
        <v>1926.2703420790281</v>
      </c>
      <c r="M736" s="275" t="s">
        <v>701</v>
      </c>
    </row>
    <row r="737" spans="1:13" s="305" customFormat="1" ht="15" customHeight="1">
      <c r="A737" s="290">
        <v>44481</v>
      </c>
      <c r="B737" s="224" t="s">
        <v>1727</v>
      </c>
      <c r="C737" s="304" t="s">
        <v>6</v>
      </c>
      <c r="D737" s="269">
        <f t="shared" si="544"/>
        <v>258.06451612903226</v>
      </c>
      <c r="E737" s="304">
        <v>775</v>
      </c>
      <c r="F737" s="304">
        <v>768</v>
      </c>
      <c r="G737" s="304">
        <v>761</v>
      </c>
      <c r="H737" s="304">
        <v>753</v>
      </c>
      <c r="I737" s="304">
        <v>785</v>
      </c>
      <c r="J737" s="304">
        <v>768</v>
      </c>
      <c r="K737" s="269">
        <f t="shared" ref="K737" si="548">E737-J737</f>
        <v>7</v>
      </c>
      <c r="L737" s="269">
        <f t="shared" si="546"/>
        <v>1806.4516129032259</v>
      </c>
      <c r="M737" s="275" t="s">
        <v>701</v>
      </c>
    </row>
    <row r="738" spans="1:13" s="305" customFormat="1" ht="15" customHeight="1">
      <c r="A738" s="290">
        <v>44481</v>
      </c>
      <c r="B738" s="224" t="s">
        <v>1288</v>
      </c>
      <c r="C738" s="304" t="s">
        <v>8</v>
      </c>
      <c r="D738" s="269">
        <f t="shared" si="544"/>
        <v>273.03754266211604</v>
      </c>
      <c r="E738" s="304">
        <v>732.5</v>
      </c>
      <c r="F738" s="304">
        <v>740</v>
      </c>
      <c r="G738" s="304">
        <v>748</v>
      </c>
      <c r="H738" s="304">
        <v>757</v>
      </c>
      <c r="I738" s="304">
        <v>722</v>
      </c>
      <c r="J738" s="304">
        <v>732.5</v>
      </c>
      <c r="K738" s="272">
        <f t="shared" ref="K738" si="549">J738-E738</f>
        <v>0</v>
      </c>
      <c r="L738" s="272">
        <f t="shared" si="546"/>
        <v>0</v>
      </c>
      <c r="M738" s="275" t="s">
        <v>70</v>
      </c>
    </row>
    <row r="739" spans="1:13" s="305" customFormat="1" ht="15" customHeight="1">
      <c r="A739" s="290">
        <v>44480</v>
      </c>
      <c r="B739" s="224" t="s">
        <v>1724</v>
      </c>
      <c r="C739" s="304" t="s">
        <v>8</v>
      </c>
      <c r="D739" s="269">
        <f t="shared" ref="D739:D744" si="550">200000/E739</f>
        <v>225.93764121102575</v>
      </c>
      <c r="E739" s="304">
        <v>885.2</v>
      </c>
      <c r="F739" s="304">
        <v>893</v>
      </c>
      <c r="G739" s="304">
        <v>900</v>
      </c>
      <c r="H739" s="304">
        <v>910</v>
      </c>
      <c r="I739" s="304">
        <v>974</v>
      </c>
      <c r="J739" s="304">
        <v>890</v>
      </c>
      <c r="K739" s="272">
        <f t="shared" ref="K739:K744" si="551">J739-E739</f>
        <v>4.7999999999999545</v>
      </c>
      <c r="L739" s="272">
        <f t="shared" ref="L739:L744" si="552">K739*D739</f>
        <v>1084.5006778129134</v>
      </c>
      <c r="M739" s="275" t="s">
        <v>701</v>
      </c>
    </row>
    <row r="740" spans="1:13" s="305" customFormat="1" ht="15" customHeight="1">
      <c r="A740" s="290">
        <v>44480</v>
      </c>
      <c r="B740" s="224" t="s">
        <v>1049</v>
      </c>
      <c r="C740" s="304" t="s">
        <v>8</v>
      </c>
      <c r="D740" s="269">
        <f t="shared" si="550"/>
        <v>280.81999438360009</v>
      </c>
      <c r="E740" s="304">
        <v>712.2</v>
      </c>
      <c r="F740" s="304">
        <v>719</v>
      </c>
      <c r="G740" s="304">
        <v>727</v>
      </c>
      <c r="H740" s="304">
        <v>736</v>
      </c>
      <c r="I740" s="304">
        <v>703</v>
      </c>
      <c r="J740" s="304">
        <v>719</v>
      </c>
      <c r="K740" s="272">
        <f t="shared" si="551"/>
        <v>6.7999999999999545</v>
      </c>
      <c r="L740" s="272">
        <f t="shared" si="552"/>
        <v>1909.5759618084678</v>
      </c>
      <c r="M740" s="275" t="s">
        <v>701</v>
      </c>
    </row>
    <row r="741" spans="1:13" s="305" customFormat="1" ht="15" customHeight="1">
      <c r="A741" s="290">
        <v>44480</v>
      </c>
      <c r="B741" s="224" t="s">
        <v>1664</v>
      </c>
      <c r="C741" s="304" t="s">
        <v>8</v>
      </c>
      <c r="D741" s="269">
        <f t="shared" si="550"/>
        <v>153.70427297878879</v>
      </c>
      <c r="E741" s="304">
        <v>1301.2</v>
      </c>
      <c r="F741" s="304">
        <v>1312</v>
      </c>
      <c r="G741" s="304">
        <v>1325</v>
      </c>
      <c r="H741" s="304">
        <v>1338</v>
      </c>
      <c r="I741" s="304">
        <v>1285</v>
      </c>
      <c r="J741" s="304">
        <v>1312</v>
      </c>
      <c r="K741" s="272">
        <f t="shared" si="551"/>
        <v>10.799999999999955</v>
      </c>
      <c r="L741" s="272">
        <f t="shared" si="552"/>
        <v>1660.006148170912</v>
      </c>
      <c r="M741" s="275" t="s">
        <v>701</v>
      </c>
    </row>
    <row r="742" spans="1:13" s="305" customFormat="1" ht="15" customHeight="1">
      <c r="A742" s="290">
        <v>44480</v>
      </c>
      <c r="B742" s="224" t="s">
        <v>1725</v>
      </c>
      <c r="C742" s="304" t="s">
        <v>8</v>
      </c>
      <c r="D742" s="269">
        <f t="shared" si="550"/>
        <v>462.74872744099957</v>
      </c>
      <c r="E742" s="304">
        <v>432.2</v>
      </c>
      <c r="F742" s="304">
        <v>436</v>
      </c>
      <c r="G742" s="304">
        <v>441</v>
      </c>
      <c r="H742" s="304">
        <v>447</v>
      </c>
      <c r="I742" s="304">
        <v>427</v>
      </c>
      <c r="J742" s="304">
        <v>436</v>
      </c>
      <c r="K742" s="272">
        <f t="shared" si="551"/>
        <v>3.8000000000000114</v>
      </c>
      <c r="L742" s="272">
        <f t="shared" si="552"/>
        <v>1758.4451642758036</v>
      </c>
      <c r="M742" s="275" t="s">
        <v>701</v>
      </c>
    </row>
    <row r="743" spans="1:13" s="305" customFormat="1" ht="15" customHeight="1">
      <c r="A743" s="290">
        <v>44480</v>
      </c>
      <c r="B743" s="224" t="s">
        <v>1062</v>
      </c>
      <c r="C743" s="304" t="s">
        <v>8</v>
      </c>
      <c r="D743" s="269">
        <f t="shared" si="550"/>
        <v>206.14306328592042</v>
      </c>
      <c r="E743" s="304">
        <v>970.2</v>
      </c>
      <c r="F743" s="304">
        <v>978</v>
      </c>
      <c r="G743" s="304">
        <v>987</v>
      </c>
      <c r="H743" s="304">
        <v>996</v>
      </c>
      <c r="I743" s="304">
        <v>960</v>
      </c>
      <c r="J743" s="304">
        <v>978</v>
      </c>
      <c r="K743" s="272">
        <f t="shared" si="551"/>
        <v>7.7999999999999545</v>
      </c>
      <c r="L743" s="272">
        <f t="shared" si="552"/>
        <v>1607.9158936301699</v>
      </c>
      <c r="M743" s="275" t="s">
        <v>701</v>
      </c>
    </row>
    <row r="744" spans="1:13" s="305" customFormat="1" ht="15" customHeight="1">
      <c r="A744" s="290">
        <v>44480</v>
      </c>
      <c r="B744" s="224" t="s">
        <v>1252</v>
      </c>
      <c r="C744" s="304" t="s">
        <v>8</v>
      </c>
      <c r="D744" s="269">
        <f t="shared" si="550"/>
        <v>168.03898504453034</v>
      </c>
      <c r="E744" s="304">
        <v>1190.2</v>
      </c>
      <c r="F744" s="304">
        <v>1200</v>
      </c>
      <c r="G744" s="304">
        <v>1212</v>
      </c>
      <c r="H744" s="304">
        <v>1225</v>
      </c>
      <c r="I744" s="304">
        <v>1177</v>
      </c>
      <c r="J744" s="304">
        <v>1177</v>
      </c>
      <c r="K744" s="226">
        <f t="shared" si="551"/>
        <v>-13.200000000000045</v>
      </c>
      <c r="L744" s="226">
        <f t="shared" si="552"/>
        <v>-2218.1146025878079</v>
      </c>
      <c r="M744" s="324" t="s">
        <v>709</v>
      </c>
    </row>
    <row r="745" spans="1:13" s="305" customFormat="1" ht="15" customHeight="1">
      <c r="A745" s="290">
        <v>44477</v>
      </c>
      <c r="B745" s="224" t="s">
        <v>1664</v>
      </c>
      <c r="C745" s="304" t="s">
        <v>8</v>
      </c>
      <c r="D745" s="269">
        <f t="shared" ref="D745:D747" si="553">200000/E745</f>
        <v>154.41630636195183</v>
      </c>
      <c r="E745" s="304">
        <v>1295.2</v>
      </c>
      <c r="F745" s="304">
        <v>1305</v>
      </c>
      <c r="G745" s="304">
        <v>1320</v>
      </c>
      <c r="H745" s="304">
        <v>1335</v>
      </c>
      <c r="I745" s="304">
        <v>1280</v>
      </c>
      <c r="J745" s="304">
        <v>1280</v>
      </c>
      <c r="K745" s="226">
        <f t="shared" ref="K745:K747" si="554">J745-E745</f>
        <v>-15.200000000000045</v>
      </c>
      <c r="L745" s="226">
        <f t="shared" ref="L745:L747" si="555">K745*D745</f>
        <v>-2347.1278567016748</v>
      </c>
      <c r="M745" s="324" t="s">
        <v>709</v>
      </c>
    </row>
    <row r="746" spans="1:13" s="305" customFormat="1" ht="15" customHeight="1">
      <c r="A746" s="290">
        <v>44477</v>
      </c>
      <c r="B746" s="224" t="s">
        <v>576</v>
      </c>
      <c r="C746" s="304" t="s">
        <v>8</v>
      </c>
      <c r="D746" s="269">
        <f t="shared" si="553"/>
        <v>307.43217277688115</v>
      </c>
      <c r="E746" s="304">
        <v>650.54999999999995</v>
      </c>
      <c r="F746" s="304">
        <v>656</v>
      </c>
      <c r="G746" s="304">
        <v>662</v>
      </c>
      <c r="H746" s="304">
        <v>680</v>
      </c>
      <c r="I746" s="304">
        <v>643</v>
      </c>
      <c r="J746" s="304">
        <v>662</v>
      </c>
      <c r="K746" s="272">
        <f t="shared" si="554"/>
        <v>11.450000000000045</v>
      </c>
      <c r="L746" s="272">
        <f t="shared" si="555"/>
        <v>3520.0983782953031</v>
      </c>
      <c r="M746" s="275" t="s">
        <v>701</v>
      </c>
    </row>
    <row r="747" spans="1:13" s="305" customFormat="1" ht="15" customHeight="1">
      <c r="A747" s="290">
        <v>44477</v>
      </c>
      <c r="B747" s="224" t="s">
        <v>947</v>
      </c>
      <c r="C747" s="304" t="s">
        <v>8</v>
      </c>
      <c r="D747" s="269">
        <f t="shared" si="553"/>
        <v>149.79029358897543</v>
      </c>
      <c r="E747" s="304">
        <v>1335.2</v>
      </c>
      <c r="F747" s="304">
        <v>1345</v>
      </c>
      <c r="G747" s="304">
        <v>1356</v>
      </c>
      <c r="H747" s="304">
        <v>1370</v>
      </c>
      <c r="I747" s="304">
        <v>1322</v>
      </c>
      <c r="J747" s="304">
        <v>1344</v>
      </c>
      <c r="K747" s="272">
        <f t="shared" si="554"/>
        <v>8.7999999999999545</v>
      </c>
      <c r="L747" s="272">
        <f t="shared" si="555"/>
        <v>1318.154583582977</v>
      </c>
      <c r="M747" s="275" t="s">
        <v>701</v>
      </c>
    </row>
    <row r="748" spans="1:13" s="305" customFormat="1" ht="15" customHeight="1">
      <c r="A748" s="290">
        <v>44476</v>
      </c>
      <c r="B748" s="224" t="s">
        <v>31</v>
      </c>
      <c r="C748" s="304" t="s">
        <v>8</v>
      </c>
      <c r="D748" s="269">
        <f t="shared" ref="D748:D750" si="556">200000/E748</f>
        <v>155.49681231534754</v>
      </c>
      <c r="E748" s="304">
        <v>1286.2</v>
      </c>
      <c r="F748" s="304">
        <v>1295</v>
      </c>
      <c r="G748" s="304">
        <v>1307</v>
      </c>
      <c r="H748" s="304">
        <v>1322</v>
      </c>
      <c r="I748" s="304">
        <v>1268</v>
      </c>
      <c r="J748" s="304">
        <v>1286.2</v>
      </c>
      <c r="K748" s="272">
        <f t="shared" ref="K748:K750" si="557">J748-E748</f>
        <v>0</v>
      </c>
      <c r="L748" s="272">
        <f t="shared" ref="L748:L750" si="558">K748*D748</f>
        <v>0</v>
      </c>
      <c r="M748" s="275" t="s">
        <v>171</v>
      </c>
    </row>
    <row r="749" spans="1:13" s="305" customFormat="1" ht="15" customHeight="1">
      <c r="A749" s="290">
        <v>44476</v>
      </c>
      <c r="B749" s="224" t="s">
        <v>1716</v>
      </c>
      <c r="C749" s="304" t="s">
        <v>8</v>
      </c>
      <c r="D749" s="269">
        <f t="shared" si="556"/>
        <v>269.46914578280786</v>
      </c>
      <c r="E749" s="304">
        <v>742.2</v>
      </c>
      <c r="F749" s="304">
        <v>750</v>
      </c>
      <c r="G749" s="304">
        <v>758</v>
      </c>
      <c r="H749" s="304">
        <v>766</v>
      </c>
      <c r="I749" s="304">
        <v>734</v>
      </c>
      <c r="J749" s="304">
        <v>750</v>
      </c>
      <c r="K749" s="272">
        <f t="shared" si="557"/>
        <v>7.7999999999999545</v>
      </c>
      <c r="L749" s="272">
        <f t="shared" si="558"/>
        <v>2101.8593371058892</v>
      </c>
      <c r="M749" s="275" t="s">
        <v>701</v>
      </c>
    </row>
    <row r="750" spans="1:13" s="305" customFormat="1" ht="15" customHeight="1">
      <c r="A750" s="290">
        <v>44476</v>
      </c>
      <c r="B750" s="224" t="s">
        <v>1717</v>
      </c>
      <c r="C750" s="304" t="s">
        <v>8</v>
      </c>
      <c r="D750" s="269">
        <f t="shared" si="556"/>
        <v>234.68669326449188</v>
      </c>
      <c r="E750" s="304">
        <v>852.2</v>
      </c>
      <c r="F750" s="304">
        <v>860</v>
      </c>
      <c r="G750" s="304">
        <v>868</v>
      </c>
      <c r="H750" s="304">
        <v>877</v>
      </c>
      <c r="I750" s="304">
        <v>842</v>
      </c>
      <c r="J750" s="304">
        <v>877</v>
      </c>
      <c r="K750" s="272">
        <f t="shared" si="557"/>
        <v>24.799999999999955</v>
      </c>
      <c r="L750" s="272">
        <f t="shared" si="558"/>
        <v>5820.2299929593883</v>
      </c>
      <c r="M750" s="275" t="s">
        <v>701</v>
      </c>
    </row>
    <row r="751" spans="1:13" s="305" customFormat="1" ht="15" customHeight="1">
      <c r="A751" s="290">
        <v>44475</v>
      </c>
      <c r="B751" s="224" t="s">
        <v>1662</v>
      </c>
      <c r="C751" s="304" t="s">
        <v>6</v>
      </c>
      <c r="D751" s="269">
        <f t="shared" ref="D751:D754" si="559">200000/E751</f>
        <v>210.9704641350211</v>
      </c>
      <c r="E751" s="304">
        <v>948</v>
      </c>
      <c r="F751" s="304">
        <v>940</v>
      </c>
      <c r="G751" s="304">
        <v>932</v>
      </c>
      <c r="H751" s="304">
        <v>923</v>
      </c>
      <c r="I751" s="304">
        <v>960</v>
      </c>
      <c r="J751" s="304">
        <v>941.2</v>
      </c>
      <c r="K751" s="269">
        <f t="shared" ref="K751" si="560">E751-J751</f>
        <v>6.7999999999999545</v>
      </c>
      <c r="L751" s="269">
        <f t="shared" ref="L751" si="561">K751*D751</f>
        <v>1434.5991561181338</v>
      </c>
      <c r="M751" s="275" t="s">
        <v>701</v>
      </c>
    </row>
    <row r="752" spans="1:13" s="305" customFormat="1" ht="15" customHeight="1">
      <c r="A752" s="290">
        <v>44475</v>
      </c>
      <c r="B752" s="224" t="s">
        <v>1324</v>
      </c>
      <c r="C752" s="304" t="s">
        <v>8</v>
      </c>
      <c r="D752" s="269">
        <f t="shared" si="559"/>
        <v>269.46914578280786</v>
      </c>
      <c r="E752" s="304">
        <v>742.2</v>
      </c>
      <c r="F752" s="304">
        <v>749</v>
      </c>
      <c r="G752" s="304">
        <v>757</v>
      </c>
      <c r="H752" s="304">
        <v>765</v>
      </c>
      <c r="I752" s="304">
        <v>734</v>
      </c>
      <c r="J752" s="304">
        <v>734</v>
      </c>
      <c r="K752" s="226">
        <f t="shared" ref="K752:K754" si="562">J752-E752</f>
        <v>-8.2000000000000455</v>
      </c>
      <c r="L752" s="226">
        <f t="shared" ref="L752:L754" si="563">K752*D752</f>
        <v>-2209.6469954190366</v>
      </c>
      <c r="M752" s="324" t="s">
        <v>709</v>
      </c>
    </row>
    <row r="753" spans="1:13" s="305" customFormat="1" ht="15" customHeight="1">
      <c r="A753" s="290">
        <v>44475</v>
      </c>
      <c r="B753" s="224" t="s">
        <v>1718</v>
      </c>
      <c r="C753" s="304" t="s">
        <v>8</v>
      </c>
      <c r="D753" s="269">
        <f t="shared" si="559"/>
        <v>210.03990758244066</v>
      </c>
      <c r="E753" s="304">
        <v>952.2</v>
      </c>
      <c r="F753" s="304">
        <v>960</v>
      </c>
      <c r="G753" s="304">
        <v>970</v>
      </c>
      <c r="H753" s="304">
        <v>980</v>
      </c>
      <c r="I753" s="304">
        <v>940</v>
      </c>
      <c r="J753" s="304">
        <v>960</v>
      </c>
      <c r="K753" s="272">
        <f t="shared" si="562"/>
        <v>7.7999999999999545</v>
      </c>
      <c r="L753" s="272">
        <f t="shared" si="563"/>
        <v>1638.3112791430276</v>
      </c>
      <c r="M753" s="275" t="s">
        <v>701</v>
      </c>
    </row>
    <row r="754" spans="1:13" s="305" customFormat="1" ht="15" customHeight="1">
      <c r="A754" s="290">
        <v>44475</v>
      </c>
      <c r="B754" s="224" t="s">
        <v>1537</v>
      </c>
      <c r="C754" s="304" t="s">
        <v>8</v>
      </c>
      <c r="D754" s="269">
        <f t="shared" si="559"/>
        <v>159.97440409534474</v>
      </c>
      <c r="E754" s="304">
        <v>1250.2</v>
      </c>
      <c r="F754" s="304">
        <v>1260</v>
      </c>
      <c r="G754" s="304">
        <v>1272</v>
      </c>
      <c r="H754" s="304">
        <v>1286</v>
      </c>
      <c r="I754" s="304">
        <v>1235</v>
      </c>
      <c r="J754" s="304">
        <v>1260</v>
      </c>
      <c r="K754" s="272">
        <f t="shared" si="562"/>
        <v>9.7999999999999545</v>
      </c>
      <c r="L754" s="272">
        <f t="shared" si="563"/>
        <v>1567.7491601343711</v>
      </c>
      <c r="M754" s="275" t="s">
        <v>701</v>
      </c>
    </row>
    <row r="755" spans="1:13" s="305" customFormat="1" ht="15" customHeight="1">
      <c r="A755" s="290">
        <v>44474</v>
      </c>
      <c r="B755" s="224" t="s">
        <v>947</v>
      </c>
      <c r="C755" s="304" t="s">
        <v>8</v>
      </c>
      <c r="D755" s="269">
        <f t="shared" ref="D755:D759" si="564">200000/E755</f>
        <v>150.57973196807708</v>
      </c>
      <c r="E755" s="304">
        <v>1328.2</v>
      </c>
      <c r="F755" s="304">
        <v>1340</v>
      </c>
      <c r="G755" s="304">
        <v>1352</v>
      </c>
      <c r="H755" s="304">
        <v>1368</v>
      </c>
      <c r="I755" s="304">
        <v>1313</v>
      </c>
      <c r="J755" s="304" t="s">
        <v>552</v>
      </c>
      <c r="K755" s="304" t="s">
        <v>552</v>
      </c>
      <c r="L755" s="304"/>
      <c r="M755" s="326"/>
    </row>
    <row r="756" spans="1:13" s="305" customFormat="1" ht="15" customHeight="1">
      <c r="A756" s="290">
        <v>44474</v>
      </c>
      <c r="B756" s="224" t="s">
        <v>1719</v>
      </c>
      <c r="C756" s="304" t="s">
        <v>8</v>
      </c>
      <c r="D756" s="269">
        <f t="shared" si="564"/>
        <v>329.38076416337282</v>
      </c>
      <c r="E756" s="304">
        <v>607.20000000000005</v>
      </c>
      <c r="F756" s="304">
        <v>614</v>
      </c>
      <c r="G756" s="304">
        <v>620</v>
      </c>
      <c r="H756" s="304">
        <v>628</v>
      </c>
      <c r="I756" s="304">
        <v>594</v>
      </c>
      <c r="J756" s="304" t="s">
        <v>552</v>
      </c>
      <c r="K756" s="304" t="s">
        <v>552</v>
      </c>
      <c r="L756" s="304"/>
      <c r="M756" s="326"/>
    </row>
    <row r="757" spans="1:13" s="305" customFormat="1" ht="15" customHeight="1">
      <c r="A757" s="290">
        <v>44474</v>
      </c>
      <c r="B757" s="224" t="s">
        <v>1664</v>
      </c>
      <c r="C757" s="304" t="s">
        <v>8</v>
      </c>
      <c r="D757" s="269">
        <f t="shared" si="564"/>
        <v>149.23145799134457</v>
      </c>
      <c r="E757" s="304">
        <v>1340.2</v>
      </c>
      <c r="F757" s="304">
        <v>1350</v>
      </c>
      <c r="G757" s="304">
        <v>1362</v>
      </c>
      <c r="H757" s="304">
        <v>1375</v>
      </c>
      <c r="I757" s="304">
        <v>1327</v>
      </c>
      <c r="J757" s="304">
        <v>1350</v>
      </c>
      <c r="K757" s="272">
        <f t="shared" ref="K757:K759" si="565">J757-E757</f>
        <v>9.7999999999999545</v>
      </c>
      <c r="L757" s="272">
        <f t="shared" ref="L757:L759" si="566">K757*D757</f>
        <v>1462.46828831517</v>
      </c>
      <c r="M757" s="275" t="s">
        <v>701</v>
      </c>
    </row>
    <row r="758" spans="1:13" s="305" customFormat="1" ht="15" customHeight="1">
      <c r="A758" s="290">
        <v>44474</v>
      </c>
      <c r="B758" s="224" t="s">
        <v>1720</v>
      </c>
      <c r="C758" s="304" t="s">
        <v>6</v>
      </c>
      <c r="D758" s="269">
        <f t="shared" si="564"/>
        <v>122.32415902140673</v>
      </c>
      <c r="E758" s="304">
        <v>1635</v>
      </c>
      <c r="F758" s="304">
        <v>1621</v>
      </c>
      <c r="G758" s="304">
        <v>1605</v>
      </c>
      <c r="H758" s="304">
        <v>1588</v>
      </c>
      <c r="I758" s="304">
        <v>1652.2</v>
      </c>
      <c r="J758" s="304">
        <v>1626.3</v>
      </c>
      <c r="K758" s="269">
        <f t="shared" ref="K758" si="567">E758-J758</f>
        <v>8.7000000000000455</v>
      </c>
      <c r="L758" s="269">
        <f t="shared" si="566"/>
        <v>1064.2201834862442</v>
      </c>
      <c r="M758" s="275" t="s">
        <v>701</v>
      </c>
    </row>
    <row r="759" spans="1:13" s="305" customFormat="1" ht="15" customHeight="1">
      <c r="A759" s="290">
        <v>44474</v>
      </c>
      <c r="B759" s="224" t="s">
        <v>1721</v>
      </c>
      <c r="C759" s="304" t="s">
        <v>8</v>
      </c>
      <c r="D759" s="269">
        <f t="shared" si="564"/>
        <v>210.92596498628981</v>
      </c>
      <c r="E759" s="304">
        <v>948.2</v>
      </c>
      <c r="F759" s="304">
        <v>956</v>
      </c>
      <c r="G759" s="304">
        <v>964</v>
      </c>
      <c r="H759" s="304">
        <v>975</v>
      </c>
      <c r="I759" s="304">
        <v>937</v>
      </c>
      <c r="J759" s="304">
        <v>948.2</v>
      </c>
      <c r="K759" s="272">
        <f t="shared" si="565"/>
        <v>0</v>
      </c>
      <c r="L759" s="272">
        <f t="shared" si="566"/>
        <v>0</v>
      </c>
      <c r="M759" s="275" t="s">
        <v>171</v>
      </c>
    </row>
    <row r="760" spans="1:13" s="305" customFormat="1" ht="15" customHeight="1">
      <c r="A760" s="290">
        <v>44473</v>
      </c>
      <c r="B760" s="224" t="s">
        <v>1722</v>
      </c>
      <c r="C760" s="304" t="s">
        <v>8</v>
      </c>
      <c r="D760" s="269">
        <f t="shared" ref="D760:D763" si="568">200000/E760</f>
        <v>793.02141157811263</v>
      </c>
      <c r="E760" s="304">
        <v>252.2</v>
      </c>
      <c r="F760" s="304">
        <v>255</v>
      </c>
      <c r="G760" s="304">
        <v>258</v>
      </c>
      <c r="H760" s="304">
        <v>262</v>
      </c>
      <c r="I760" s="304">
        <v>247</v>
      </c>
      <c r="J760" s="304">
        <v>254.8</v>
      </c>
      <c r="K760" s="272">
        <f t="shared" ref="K760:K763" si="569">J760-E760</f>
        <v>2.6000000000000227</v>
      </c>
      <c r="L760" s="272">
        <f t="shared" ref="L760:L763" si="570">K760*D760</f>
        <v>2061.8556701031107</v>
      </c>
      <c r="M760" s="275" t="s">
        <v>701</v>
      </c>
    </row>
    <row r="761" spans="1:13" s="305" customFormat="1" ht="15" customHeight="1">
      <c r="A761" s="290">
        <v>44473</v>
      </c>
      <c r="B761" s="224" t="s">
        <v>1477</v>
      </c>
      <c r="C761" s="304" t="s">
        <v>8</v>
      </c>
      <c r="D761" s="269">
        <f t="shared" si="568"/>
        <v>70.666384001130666</v>
      </c>
      <c r="E761" s="304">
        <v>2830.2</v>
      </c>
      <c r="F761" s="304">
        <v>2848</v>
      </c>
      <c r="G761" s="304">
        <v>2868</v>
      </c>
      <c r="H761" s="304">
        <v>2888</v>
      </c>
      <c r="I761" s="304">
        <v>2808</v>
      </c>
      <c r="J761" s="304">
        <v>2830.2</v>
      </c>
      <c r="K761" s="272">
        <f t="shared" si="569"/>
        <v>0</v>
      </c>
      <c r="L761" s="272">
        <f t="shared" si="570"/>
        <v>0</v>
      </c>
      <c r="M761" s="275" t="s">
        <v>70</v>
      </c>
    </row>
    <row r="762" spans="1:13" s="305" customFormat="1" ht="15" customHeight="1">
      <c r="A762" s="290">
        <v>44473</v>
      </c>
      <c r="B762" s="224" t="s">
        <v>1723</v>
      </c>
      <c r="C762" s="304" t="s">
        <v>8</v>
      </c>
      <c r="D762" s="269">
        <f t="shared" si="568"/>
        <v>285.63267637817762</v>
      </c>
      <c r="E762" s="304">
        <v>700.2</v>
      </c>
      <c r="F762" s="304">
        <v>708</v>
      </c>
      <c r="G762" s="304">
        <v>716</v>
      </c>
      <c r="H762" s="304">
        <v>725</v>
      </c>
      <c r="I762" s="304">
        <v>690</v>
      </c>
      <c r="J762" s="304">
        <v>690</v>
      </c>
      <c r="K762" s="226">
        <f t="shared" si="569"/>
        <v>-10.200000000000045</v>
      </c>
      <c r="L762" s="226">
        <f t="shared" si="570"/>
        <v>-2913.4532990574248</v>
      </c>
      <c r="M762" s="324" t="s">
        <v>709</v>
      </c>
    </row>
    <row r="763" spans="1:13" s="305" customFormat="1" ht="15" customHeight="1">
      <c r="A763" s="290">
        <v>44473</v>
      </c>
      <c r="B763" s="224" t="s">
        <v>1717</v>
      </c>
      <c r="C763" s="304" t="s">
        <v>8</v>
      </c>
      <c r="D763" s="269">
        <f t="shared" si="568"/>
        <v>237.75558725630052</v>
      </c>
      <c r="E763" s="304">
        <v>841.2</v>
      </c>
      <c r="F763" s="304">
        <v>849</v>
      </c>
      <c r="G763" s="304">
        <v>858</v>
      </c>
      <c r="H763" s="304">
        <v>868</v>
      </c>
      <c r="I763" s="304">
        <v>830</v>
      </c>
      <c r="J763" s="304">
        <v>849</v>
      </c>
      <c r="K763" s="272">
        <f t="shared" si="569"/>
        <v>7.7999999999999545</v>
      </c>
      <c r="L763" s="272">
        <f t="shared" si="570"/>
        <v>1854.4935805991331</v>
      </c>
      <c r="M763" s="275" t="s">
        <v>701</v>
      </c>
    </row>
    <row r="764" spans="1:13" s="305" customFormat="1" ht="15" customHeight="1">
      <c r="A764" s="290">
        <v>44470</v>
      </c>
      <c r="B764" s="224" t="s">
        <v>1349</v>
      </c>
      <c r="C764" s="304" t="s">
        <v>8</v>
      </c>
      <c r="D764" s="269">
        <f t="shared" ref="D764:D767" si="571">200000/E764</f>
        <v>388.1987577639751</v>
      </c>
      <c r="E764" s="304">
        <v>515.20000000000005</v>
      </c>
      <c r="F764" s="304">
        <v>520</v>
      </c>
      <c r="G764" s="304">
        <v>525</v>
      </c>
      <c r="H764" s="304">
        <v>530</v>
      </c>
      <c r="I764" s="304">
        <v>508</v>
      </c>
      <c r="J764" s="304">
        <v>529.6</v>
      </c>
      <c r="K764" s="272">
        <f t="shared" ref="K764" si="572">J764-E764</f>
        <v>14.399999999999977</v>
      </c>
      <c r="L764" s="272">
        <f t="shared" ref="L764" si="573">K764*D764</f>
        <v>5590.0621118012323</v>
      </c>
      <c r="M764" s="275" t="s">
        <v>701</v>
      </c>
    </row>
    <row r="765" spans="1:13" s="305" customFormat="1" ht="15" customHeight="1">
      <c r="A765" s="290">
        <v>44470</v>
      </c>
      <c r="B765" s="224" t="s">
        <v>1713</v>
      </c>
      <c r="C765" s="304" t="s">
        <v>6</v>
      </c>
      <c r="D765" s="269">
        <f t="shared" si="571"/>
        <v>101.5228426395939</v>
      </c>
      <c r="E765" s="304">
        <v>1970</v>
      </c>
      <c r="F765" s="304">
        <v>1958</v>
      </c>
      <c r="G765" s="304">
        <v>1940</v>
      </c>
      <c r="H765" s="304">
        <v>1920</v>
      </c>
      <c r="I765" s="304">
        <v>1992</v>
      </c>
      <c r="J765" s="304">
        <v>1959.6</v>
      </c>
      <c r="K765" s="269">
        <f t="shared" ref="K765" si="574">E765-J765</f>
        <v>10.400000000000091</v>
      </c>
      <c r="L765" s="269">
        <f t="shared" ref="L765:L767" si="575">K765*D765</f>
        <v>1055.8375634517859</v>
      </c>
      <c r="M765" s="275" t="s">
        <v>701</v>
      </c>
    </row>
    <row r="766" spans="1:13" s="305" customFormat="1" ht="15" customHeight="1">
      <c r="A766" s="290">
        <v>44470</v>
      </c>
      <c r="B766" s="224" t="s">
        <v>1272</v>
      </c>
      <c r="C766" s="304" t="s">
        <v>8</v>
      </c>
      <c r="D766" s="269">
        <f t="shared" si="571"/>
        <v>132.78449077147789</v>
      </c>
      <c r="E766" s="304">
        <v>1506.2</v>
      </c>
      <c r="F766" s="304">
        <v>1518</v>
      </c>
      <c r="G766" s="304">
        <v>1532</v>
      </c>
      <c r="H766" s="304">
        <v>1548</v>
      </c>
      <c r="I766" s="304">
        <v>1487</v>
      </c>
      <c r="J766" s="304">
        <v>1532</v>
      </c>
      <c r="K766" s="272">
        <f t="shared" ref="K766" si="576">J766-E766</f>
        <v>25.799999999999955</v>
      </c>
      <c r="L766" s="272">
        <f t="shared" si="575"/>
        <v>3425.8398619041236</v>
      </c>
      <c r="M766" s="275" t="s">
        <v>701</v>
      </c>
    </row>
    <row r="767" spans="1:13" s="305" customFormat="1" ht="15" customHeight="1">
      <c r="A767" s="290">
        <v>44470</v>
      </c>
      <c r="B767" s="224" t="s">
        <v>825</v>
      </c>
      <c r="C767" s="304" t="s">
        <v>6</v>
      </c>
      <c r="D767" s="269">
        <f t="shared" si="571"/>
        <v>285.71428571428572</v>
      </c>
      <c r="E767" s="304">
        <v>700</v>
      </c>
      <c r="F767" s="304">
        <v>693</v>
      </c>
      <c r="G767" s="304">
        <v>685</v>
      </c>
      <c r="H767" s="304">
        <v>677</v>
      </c>
      <c r="I767" s="304">
        <v>710.2</v>
      </c>
      <c r="J767" s="304">
        <v>710.2</v>
      </c>
      <c r="K767" s="267">
        <f t="shared" ref="K767" si="577">E767-J767</f>
        <v>-10.200000000000045</v>
      </c>
      <c r="L767" s="267">
        <f t="shared" si="575"/>
        <v>-2914.2857142857274</v>
      </c>
      <c r="M767" s="324" t="s">
        <v>709</v>
      </c>
    </row>
    <row r="768" spans="1:13" s="305" customFormat="1" ht="15" customHeight="1">
      <c r="A768" s="335"/>
      <c r="B768" s="368"/>
      <c r="C768" s="304"/>
      <c r="D768" s="304"/>
      <c r="E768" s="304"/>
      <c r="F768" s="304"/>
      <c r="G768" s="304"/>
      <c r="H768" s="304"/>
      <c r="I768" s="304"/>
      <c r="J768" s="304"/>
      <c r="K768" s="304"/>
      <c r="L768" s="304"/>
      <c r="M768" s="326"/>
    </row>
    <row r="769" spans="1:13" s="305" customFormat="1" ht="15" customHeight="1">
      <c r="A769" s="335"/>
      <c r="B769" s="368"/>
      <c r="C769" s="304"/>
      <c r="D769" s="304"/>
      <c r="E769" s="304"/>
      <c r="F769" s="304"/>
      <c r="G769" s="304"/>
      <c r="H769" s="304"/>
      <c r="I769" s="304"/>
      <c r="J769" s="304"/>
      <c r="K769" s="304"/>
      <c r="L769" s="304"/>
      <c r="M769" s="326"/>
    </row>
    <row r="770" spans="1:13" s="305" customFormat="1" ht="15" customHeight="1">
      <c r="A770" s="335"/>
      <c r="B770" s="368"/>
      <c r="C770" s="304"/>
      <c r="D770" s="304"/>
      <c r="E770" s="304"/>
      <c r="F770" s="304"/>
      <c r="G770" s="304"/>
      <c r="H770" s="304"/>
      <c r="I770" s="304"/>
      <c r="J770" s="304"/>
      <c r="K770" s="304"/>
      <c r="L770" s="304"/>
      <c r="M770" s="326"/>
    </row>
    <row r="771" spans="1:13" s="305" customFormat="1" ht="15" customHeight="1">
      <c r="A771" s="335"/>
      <c r="B771" s="368"/>
      <c r="C771" s="304"/>
      <c r="D771" s="304"/>
      <c r="E771" s="304"/>
      <c r="F771" s="304"/>
      <c r="G771" s="304"/>
      <c r="H771" s="304"/>
      <c r="I771" s="304"/>
      <c r="J771" s="304"/>
      <c r="K771" s="304"/>
      <c r="L771" s="304"/>
      <c r="M771" s="326"/>
    </row>
    <row r="772" spans="1:13" s="305" customFormat="1" ht="15" customHeight="1">
      <c r="A772" s="335"/>
      <c r="B772" s="368"/>
      <c r="C772" s="304"/>
      <c r="D772" s="304"/>
      <c r="E772" s="304"/>
      <c r="F772" s="304"/>
      <c r="G772" s="304"/>
      <c r="H772" s="304"/>
      <c r="I772" s="304"/>
      <c r="J772" s="304"/>
      <c r="K772" s="304"/>
      <c r="L772" s="304"/>
      <c r="M772" s="326"/>
    </row>
    <row r="773" spans="1:13" s="305" customFormat="1" ht="15" customHeight="1">
      <c r="A773" s="335"/>
      <c r="B773" s="368"/>
      <c r="C773" s="304"/>
      <c r="D773" s="304"/>
      <c r="E773" s="304"/>
      <c r="F773" s="304"/>
      <c r="G773" s="304"/>
      <c r="H773" s="304"/>
      <c r="I773" s="304"/>
      <c r="J773" s="304"/>
      <c r="K773" s="304"/>
      <c r="L773" s="304"/>
      <c r="M773" s="326"/>
    </row>
    <row r="774" spans="1:13" s="305" customFormat="1" ht="15" customHeight="1">
      <c r="A774" s="335"/>
      <c r="B774" s="368"/>
      <c r="C774" s="304"/>
      <c r="D774" s="304"/>
      <c r="E774" s="304"/>
      <c r="F774" s="304"/>
      <c r="G774" s="304"/>
      <c r="H774" s="304"/>
      <c r="I774" s="304"/>
      <c r="J774" s="304"/>
      <c r="K774" s="304"/>
      <c r="L774" s="304"/>
      <c r="M774" s="326"/>
    </row>
    <row r="775" spans="1:13" s="305" customFormat="1" ht="15" customHeight="1">
      <c r="A775" s="335"/>
      <c r="B775" s="368"/>
      <c r="C775" s="304"/>
      <c r="D775" s="304"/>
      <c r="E775" s="304"/>
      <c r="F775" s="304"/>
      <c r="G775" s="304"/>
      <c r="H775" s="304"/>
      <c r="I775" s="304"/>
      <c r="J775" s="304"/>
      <c r="K775" s="304"/>
      <c r="L775" s="304"/>
      <c r="M775" s="326"/>
    </row>
    <row r="776" spans="1:13" s="305" customFormat="1" ht="15" customHeight="1">
      <c r="A776" s="335"/>
      <c r="B776" s="368"/>
      <c r="C776" s="304"/>
      <c r="D776" s="304"/>
      <c r="E776" s="304"/>
      <c r="F776" s="304"/>
      <c r="G776" s="304"/>
      <c r="H776" s="304"/>
      <c r="I776" s="304"/>
      <c r="J776" s="304"/>
      <c r="K776" s="304"/>
      <c r="L776" s="304"/>
      <c r="M776" s="326"/>
    </row>
    <row r="777" spans="1:13" s="305" customFormat="1" ht="15" customHeight="1">
      <c r="A777" s="335"/>
      <c r="B777" s="368"/>
      <c r="C777" s="304"/>
      <c r="D777" s="304"/>
      <c r="E777" s="304"/>
      <c r="F777" s="304"/>
      <c r="G777" s="304"/>
      <c r="H777" s="304"/>
      <c r="I777" s="304"/>
      <c r="J777" s="304"/>
      <c r="K777" s="304"/>
      <c r="L777" s="304"/>
      <c r="M777" s="326"/>
    </row>
    <row r="778" spans="1:13" s="305" customFormat="1" ht="15" customHeight="1">
      <c r="A778" s="290">
        <v>44469</v>
      </c>
      <c r="B778" s="224" t="s">
        <v>810</v>
      </c>
      <c r="C778" s="304" t="s">
        <v>6</v>
      </c>
      <c r="D778" s="269">
        <f t="shared" ref="D778:D781" si="578">200000/E778</f>
        <v>465.11627906976742</v>
      </c>
      <c r="E778" s="304">
        <v>430</v>
      </c>
      <c r="F778" s="304">
        <v>426</v>
      </c>
      <c r="G778" s="304">
        <v>421</v>
      </c>
      <c r="H778" s="304">
        <v>416</v>
      </c>
      <c r="I778" s="304">
        <v>435.2</v>
      </c>
      <c r="J778" s="304">
        <v>430</v>
      </c>
      <c r="K778" s="269">
        <f t="shared" ref="K778:K779" si="579">E778-J778</f>
        <v>0</v>
      </c>
      <c r="L778" s="269">
        <f t="shared" ref="L778:L781" si="580">K778*D778</f>
        <v>0</v>
      </c>
      <c r="M778" s="275" t="s">
        <v>171</v>
      </c>
    </row>
    <row r="779" spans="1:13" s="305" customFormat="1" ht="15" customHeight="1">
      <c r="A779" s="290">
        <v>44469</v>
      </c>
      <c r="B779" s="224" t="s">
        <v>1330</v>
      </c>
      <c r="C779" s="304" t="s">
        <v>6</v>
      </c>
      <c r="D779" s="269">
        <f t="shared" si="578"/>
        <v>660.50198150594451</v>
      </c>
      <c r="E779" s="304">
        <v>302.8</v>
      </c>
      <c r="F779" s="304">
        <v>300</v>
      </c>
      <c r="G779" s="304">
        <v>296</v>
      </c>
      <c r="H779" s="304">
        <v>292</v>
      </c>
      <c r="I779" s="304">
        <v>308</v>
      </c>
      <c r="J779" s="304">
        <v>300</v>
      </c>
      <c r="K779" s="269">
        <f t="shared" si="579"/>
        <v>2.8000000000000114</v>
      </c>
      <c r="L779" s="269">
        <f t="shared" si="580"/>
        <v>1849.4055482166521</v>
      </c>
      <c r="M779" s="275" t="s">
        <v>701</v>
      </c>
    </row>
    <row r="780" spans="1:13" s="305" customFormat="1" ht="15" customHeight="1">
      <c r="A780" s="290">
        <v>44469</v>
      </c>
      <c r="B780" s="224" t="s">
        <v>1397</v>
      </c>
      <c r="C780" s="304" t="s">
        <v>8</v>
      </c>
      <c r="D780" s="269">
        <f t="shared" si="578"/>
        <v>152.64845061822621</v>
      </c>
      <c r="E780" s="304">
        <v>1310.2</v>
      </c>
      <c r="F780" s="304">
        <v>1320</v>
      </c>
      <c r="G780" s="304">
        <v>1332</v>
      </c>
      <c r="H780" s="304">
        <v>1345</v>
      </c>
      <c r="I780" s="304">
        <v>1297</v>
      </c>
      <c r="J780" s="304">
        <v>1316.4</v>
      </c>
      <c r="K780" s="272">
        <f t="shared" ref="K780:K781" si="581">J780-E780</f>
        <v>6.2000000000000455</v>
      </c>
      <c r="L780" s="272">
        <f t="shared" si="580"/>
        <v>946.42039383300937</v>
      </c>
      <c r="M780" s="275" t="s">
        <v>701</v>
      </c>
    </row>
    <row r="781" spans="1:13" s="305" customFormat="1" ht="15" customHeight="1">
      <c r="A781" s="290">
        <v>44469</v>
      </c>
      <c r="B781" s="224" t="s">
        <v>1709</v>
      </c>
      <c r="C781" s="304" t="s">
        <v>8</v>
      </c>
      <c r="D781" s="269">
        <f t="shared" si="578"/>
        <v>245.03798088703746</v>
      </c>
      <c r="E781" s="304">
        <v>816.2</v>
      </c>
      <c r="F781" s="304">
        <v>824</v>
      </c>
      <c r="G781" s="304">
        <v>832</v>
      </c>
      <c r="H781" s="304">
        <v>841</v>
      </c>
      <c r="I781" s="304">
        <v>805</v>
      </c>
      <c r="J781" s="304">
        <v>832</v>
      </c>
      <c r="K781" s="272">
        <f t="shared" si="581"/>
        <v>15.799999999999955</v>
      </c>
      <c r="L781" s="272">
        <f t="shared" si="580"/>
        <v>3871.6000980151807</v>
      </c>
      <c r="M781" s="275" t="s">
        <v>701</v>
      </c>
    </row>
    <row r="782" spans="1:13" s="305" customFormat="1" ht="15" customHeight="1">
      <c r="A782" s="290">
        <v>44468</v>
      </c>
      <c r="B782" s="348" t="s">
        <v>1710</v>
      </c>
      <c r="C782" s="304" t="s">
        <v>8</v>
      </c>
      <c r="D782" s="269">
        <f t="shared" ref="D782:D787" si="582">200000/E782</f>
        <v>153.82248884786955</v>
      </c>
      <c r="E782" s="304">
        <v>1300.2</v>
      </c>
      <c r="F782" s="304">
        <v>1310</v>
      </c>
      <c r="G782" s="304">
        <v>1320</v>
      </c>
      <c r="H782" s="304">
        <v>1335</v>
      </c>
      <c r="I782" s="304">
        <v>1284</v>
      </c>
      <c r="J782" s="304">
        <v>1310</v>
      </c>
      <c r="K782" s="272">
        <f t="shared" ref="K782:K783" si="583">J782-E782</f>
        <v>9.7999999999999545</v>
      </c>
      <c r="L782" s="272">
        <f t="shared" ref="L782:L783" si="584">K782*D782</f>
        <v>1507.4603907091146</v>
      </c>
      <c r="M782" s="275" t="s">
        <v>701</v>
      </c>
    </row>
    <row r="783" spans="1:13" s="305" customFormat="1" ht="15" customHeight="1">
      <c r="A783" s="290">
        <v>44468</v>
      </c>
      <c r="B783" s="224" t="s">
        <v>1711</v>
      </c>
      <c r="C783" s="304" t="s">
        <v>8</v>
      </c>
      <c r="D783" s="269">
        <f t="shared" si="582"/>
        <v>439.36731107205622</v>
      </c>
      <c r="E783" s="304">
        <v>455.2</v>
      </c>
      <c r="F783" s="304">
        <v>460</v>
      </c>
      <c r="G783" s="304">
        <v>465</v>
      </c>
      <c r="H783" s="304">
        <v>470</v>
      </c>
      <c r="I783" s="304">
        <v>447</v>
      </c>
      <c r="J783" s="304">
        <v>455.2</v>
      </c>
      <c r="K783" s="272">
        <f t="shared" si="583"/>
        <v>0</v>
      </c>
      <c r="L783" s="272">
        <f t="shared" si="584"/>
        <v>0</v>
      </c>
      <c r="M783" s="275" t="s">
        <v>171</v>
      </c>
    </row>
    <row r="784" spans="1:13" s="305" customFormat="1" ht="15" customHeight="1">
      <c r="A784" s="290">
        <v>44468</v>
      </c>
      <c r="B784" s="224" t="s">
        <v>834</v>
      </c>
      <c r="C784" s="304" t="s">
        <v>6</v>
      </c>
      <c r="D784" s="269">
        <f t="shared" si="582"/>
        <v>203.04568527918781</v>
      </c>
      <c r="E784" s="304">
        <v>985</v>
      </c>
      <c r="F784" s="304">
        <v>978</v>
      </c>
      <c r="G784" s="304">
        <v>970</v>
      </c>
      <c r="H784" s="304">
        <v>960</v>
      </c>
      <c r="I784" s="304">
        <v>998</v>
      </c>
      <c r="J784" s="304">
        <v>985</v>
      </c>
      <c r="K784" s="269">
        <f t="shared" ref="K784" si="585">E784-J784</f>
        <v>0</v>
      </c>
      <c r="L784" s="269">
        <f t="shared" ref="L784:L787" si="586">K784*D784</f>
        <v>0</v>
      </c>
      <c r="M784" s="275" t="s">
        <v>171</v>
      </c>
    </row>
    <row r="785" spans="1:13" s="305" customFormat="1" ht="15" customHeight="1">
      <c r="A785" s="290">
        <v>44468</v>
      </c>
      <c r="B785" s="224" t="s">
        <v>1709</v>
      </c>
      <c r="C785" s="304" t="s">
        <v>8</v>
      </c>
      <c r="D785" s="269">
        <f t="shared" si="582"/>
        <v>252.46149962130772</v>
      </c>
      <c r="E785" s="304">
        <v>792.2</v>
      </c>
      <c r="F785" s="304">
        <v>799</v>
      </c>
      <c r="G785" s="304">
        <v>807</v>
      </c>
      <c r="H785" s="304">
        <v>817</v>
      </c>
      <c r="I785" s="304">
        <v>782</v>
      </c>
      <c r="J785" s="304">
        <v>817</v>
      </c>
      <c r="K785" s="272">
        <f t="shared" ref="K785:K786" si="587">J785-E785</f>
        <v>24.799999999999955</v>
      </c>
      <c r="L785" s="272">
        <f t="shared" si="586"/>
        <v>6261.0451906084199</v>
      </c>
      <c r="M785" s="275" t="s">
        <v>701</v>
      </c>
    </row>
    <row r="786" spans="1:13" s="305" customFormat="1" ht="15" customHeight="1">
      <c r="A786" s="290">
        <v>44468</v>
      </c>
      <c r="B786" s="224" t="s">
        <v>1299</v>
      </c>
      <c r="C786" s="304" t="s">
        <v>8</v>
      </c>
      <c r="D786" s="269">
        <f t="shared" si="582"/>
        <v>273.89756231169542</v>
      </c>
      <c r="E786" s="304">
        <v>730.2</v>
      </c>
      <c r="F786" s="304">
        <v>737</v>
      </c>
      <c r="G786" s="304">
        <v>745</v>
      </c>
      <c r="H786" s="304">
        <v>753</v>
      </c>
      <c r="I786" s="304">
        <v>721</v>
      </c>
      <c r="J786" s="304">
        <v>737</v>
      </c>
      <c r="K786" s="272">
        <f t="shared" si="587"/>
        <v>6.7999999999999545</v>
      </c>
      <c r="L786" s="272">
        <f t="shared" si="586"/>
        <v>1862.5034237195164</v>
      </c>
      <c r="M786" s="275" t="s">
        <v>701</v>
      </c>
    </row>
    <row r="787" spans="1:13" s="305" customFormat="1" ht="15" customHeight="1">
      <c r="A787" s="290">
        <v>44468</v>
      </c>
      <c r="B787" s="224" t="s">
        <v>1712</v>
      </c>
      <c r="C787" s="304" t="s">
        <v>6</v>
      </c>
      <c r="D787" s="269">
        <f t="shared" si="582"/>
        <v>178.89087656529517</v>
      </c>
      <c r="E787" s="304">
        <v>1118</v>
      </c>
      <c r="F787" s="304">
        <v>1109</v>
      </c>
      <c r="G787" s="304">
        <v>1098</v>
      </c>
      <c r="H787" s="304">
        <v>1086</v>
      </c>
      <c r="I787" s="304">
        <v>1132</v>
      </c>
      <c r="J787" s="304">
        <v>1132</v>
      </c>
      <c r="K787" s="267">
        <f t="shared" ref="K787" si="588">E787-J787</f>
        <v>-14</v>
      </c>
      <c r="L787" s="267">
        <f t="shared" si="586"/>
        <v>-2504.4722719141323</v>
      </c>
      <c r="M787" s="324" t="s">
        <v>709</v>
      </c>
    </row>
    <row r="788" spans="1:13" s="305" customFormat="1" ht="15" customHeight="1">
      <c r="A788" s="290">
        <v>44467</v>
      </c>
      <c r="B788" s="224" t="s">
        <v>1714</v>
      </c>
      <c r="C788" s="304" t="s">
        <v>6</v>
      </c>
      <c r="D788" s="269">
        <f t="shared" ref="D788:D792" si="589">200000/E788</f>
        <v>257.73195876288662</v>
      </c>
      <c r="E788" s="304">
        <v>776</v>
      </c>
      <c r="F788" s="304">
        <v>770</v>
      </c>
      <c r="G788" s="304">
        <v>763</v>
      </c>
      <c r="H788" s="304">
        <v>753</v>
      </c>
      <c r="I788" s="304">
        <v>785</v>
      </c>
      <c r="J788" s="304">
        <v>770</v>
      </c>
      <c r="K788" s="269">
        <f t="shared" ref="K788:K792" si="590">E788-J788</f>
        <v>6</v>
      </c>
      <c r="L788" s="269">
        <f t="shared" ref="L788:L792" si="591">K788*D788</f>
        <v>1546.3917525773197</v>
      </c>
      <c r="M788" s="275" t="s">
        <v>701</v>
      </c>
    </row>
    <row r="789" spans="1:13" s="305" customFormat="1" ht="15" customHeight="1">
      <c r="A789" s="290">
        <v>44467</v>
      </c>
      <c r="B789" s="224" t="s">
        <v>825</v>
      </c>
      <c r="C789" s="304" t="s">
        <v>6</v>
      </c>
      <c r="D789" s="269">
        <f t="shared" si="589"/>
        <v>278.55153203342616</v>
      </c>
      <c r="E789" s="304">
        <v>718</v>
      </c>
      <c r="F789" s="304">
        <v>711</v>
      </c>
      <c r="G789" s="304">
        <v>704</v>
      </c>
      <c r="H789" s="304">
        <v>697</v>
      </c>
      <c r="I789" s="304">
        <v>726</v>
      </c>
      <c r="J789" s="304">
        <v>711</v>
      </c>
      <c r="K789" s="269">
        <f t="shared" si="590"/>
        <v>7</v>
      </c>
      <c r="L789" s="269">
        <f t="shared" si="591"/>
        <v>1949.8607242339831</v>
      </c>
      <c r="M789" s="275" t="s">
        <v>701</v>
      </c>
    </row>
    <row r="790" spans="1:13" s="305" customFormat="1" ht="15" customHeight="1">
      <c r="A790" s="290">
        <v>44467</v>
      </c>
      <c r="B790" s="224" t="s">
        <v>1715</v>
      </c>
      <c r="C790" s="304" t="s">
        <v>6</v>
      </c>
      <c r="D790" s="269">
        <f t="shared" si="589"/>
        <v>175.7469244288225</v>
      </c>
      <c r="E790" s="304">
        <v>1138</v>
      </c>
      <c r="F790" s="304">
        <v>1128</v>
      </c>
      <c r="G790" s="304">
        <v>1116</v>
      </c>
      <c r="H790" s="304">
        <v>1105</v>
      </c>
      <c r="I790" s="304">
        <v>1150.2</v>
      </c>
      <c r="J790" s="304">
        <v>1128</v>
      </c>
      <c r="K790" s="269">
        <f t="shared" si="590"/>
        <v>10</v>
      </c>
      <c r="L790" s="269">
        <f t="shared" si="591"/>
        <v>1757.4692442882249</v>
      </c>
      <c r="M790" s="275" t="s">
        <v>701</v>
      </c>
    </row>
    <row r="791" spans="1:13" s="305" customFormat="1" ht="15" customHeight="1">
      <c r="A791" s="290">
        <v>44467</v>
      </c>
      <c r="B791" s="224" t="s">
        <v>833</v>
      </c>
      <c r="C791" s="304" t="s">
        <v>6</v>
      </c>
      <c r="D791" s="269">
        <f t="shared" si="589"/>
        <v>250.62656641604011</v>
      </c>
      <c r="E791" s="304">
        <v>798</v>
      </c>
      <c r="F791" s="304">
        <v>791</v>
      </c>
      <c r="G791" s="304">
        <v>784</v>
      </c>
      <c r="H791" s="304">
        <v>777</v>
      </c>
      <c r="I791" s="304">
        <v>805.2</v>
      </c>
      <c r="J791" s="304">
        <v>784</v>
      </c>
      <c r="K791" s="269">
        <f t="shared" si="590"/>
        <v>14</v>
      </c>
      <c r="L791" s="269">
        <f t="shared" si="591"/>
        <v>3508.7719298245615</v>
      </c>
      <c r="M791" s="275" t="s">
        <v>701</v>
      </c>
    </row>
    <row r="792" spans="1:13" s="305" customFormat="1" ht="15" customHeight="1">
      <c r="A792" s="290">
        <v>44467</v>
      </c>
      <c r="B792" s="224" t="s">
        <v>1257</v>
      </c>
      <c r="C792" s="304" t="s">
        <v>6</v>
      </c>
      <c r="D792" s="269">
        <f t="shared" si="589"/>
        <v>165.28925619834712</v>
      </c>
      <c r="E792" s="304">
        <v>1210</v>
      </c>
      <c r="F792" s="304">
        <v>1200</v>
      </c>
      <c r="G792" s="304">
        <v>1188</v>
      </c>
      <c r="H792" s="304">
        <v>1175</v>
      </c>
      <c r="I792" s="304">
        <v>1222</v>
      </c>
      <c r="J792" s="304">
        <v>1200</v>
      </c>
      <c r="K792" s="269">
        <f t="shared" si="590"/>
        <v>10</v>
      </c>
      <c r="L792" s="269">
        <f t="shared" si="591"/>
        <v>1652.8925619834713</v>
      </c>
      <c r="M792" s="275" t="s">
        <v>701</v>
      </c>
    </row>
    <row r="793" spans="1:13" s="305" customFormat="1" ht="15" customHeight="1">
      <c r="A793" s="290">
        <v>44466</v>
      </c>
      <c r="B793" s="224" t="s">
        <v>945</v>
      </c>
      <c r="C793" s="304" t="s">
        <v>8</v>
      </c>
      <c r="D793" s="269">
        <f t="shared" ref="D793" si="592">200000/E793</f>
        <v>248.38549428713361</v>
      </c>
      <c r="E793" s="304">
        <v>805.2</v>
      </c>
      <c r="F793" s="304">
        <v>812</v>
      </c>
      <c r="G793" s="304">
        <v>820</v>
      </c>
      <c r="H793" s="304">
        <v>828</v>
      </c>
      <c r="I793" s="304">
        <v>795</v>
      </c>
      <c r="J793" s="304">
        <v>812</v>
      </c>
      <c r="K793" s="272">
        <f t="shared" ref="K793" si="593">J793-E793</f>
        <v>6.7999999999999545</v>
      </c>
      <c r="L793" s="272">
        <f t="shared" ref="L793" si="594">K793*D793</f>
        <v>1689.0213611524973</v>
      </c>
      <c r="M793" s="275" t="s">
        <v>701</v>
      </c>
    </row>
    <row r="794" spans="1:13" s="305" customFormat="1" ht="15" customHeight="1">
      <c r="A794" s="290">
        <v>44466</v>
      </c>
      <c r="B794" s="224" t="s">
        <v>1290</v>
      </c>
      <c r="C794" s="304" t="s">
        <v>6</v>
      </c>
      <c r="D794" s="269">
        <f t="shared" ref="D794:D796" si="595">200000/E794</f>
        <v>217.86492374727669</v>
      </c>
      <c r="E794" s="304">
        <v>918</v>
      </c>
      <c r="F794" s="304">
        <v>910</v>
      </c>
      <c r="G794" s="304">
        <v>901</v>
      </c>
      <c r="H794" s="304">
        <v>890</v>
      </c>
      <c r="I794" s="304">
        <v>930.2</v>
      </c>
      <c r="J794" s="304">
        <v>918</v>
      </c>
      <c r="K794" s="269">
        <f t="shared" ref="K794:K795" si="596">E794-J794</f>
        <v>0</v>
      </c>
      <c r="L794" s="269">
        <f t="shared" ref="L794:L796" si="597">K794*D794</f>
        <v>0</v>
      </c>
      <c r="M794" s="275" t="s">
        <v>171</v>
      </c>
    </row>
    <row r="795" spans="1:13" s="305" customFormat="1" ht="15" customHeight="1">
      <c r="A795" s="290">
        <v>44466</v>
      </c>
      <c r="B795" s="224" t="s">
        <v>1690</v>
      </c>
      <c r="C795" s="304" t="s">
        <v>6</v>
      </c>
      <c r="D795" s="269">
        <f t="shared" si="595"/>
        <v>163.9344262295082</v>
      </c>
      <c r="E795" s="304">
        <v>1220</v>
      </c>
      <c r="F795" s="304">
        <v>1210</v>
      </c>
      <c r="G795" s="304">
        <v>1198</v>
      </c>
      <c r="H795" s="304">
        <v>1186</v>
      </c>
      <c r="I795" s="304">
        <v>1232</v>
      </c>
      <c r="J795" s="304">
        <v>1210</v>
      </c>
      <c r="K795" s="269">
        <f t="shared" si="596"/>
        <v>10</v>
      </c>
      <c r="L795" s="269">
        <f t="shared" si="597"/>
        <v>1639.344262295082</v>
      </c>
      <c r="M795" s="275" t="s">
        <v>701</v>
      </c>
    </row>
    <row r="796" spans="1:13" s="305" customFormat="1" ht="15" customHeight="1">
      <c r="A796" s="290">
        <v>44466</v>
      </c>
      <c r="B796" s="224" t="s">
        <v>1254</v>
      </c>
      <c r="C796" s="304" t="s">
        <v>8</v>
      </c>
      <c r="D796" s="269">
        <f t="shared" si="595"/>
        <v>221.68033695411216</v>
      </c>
      <c r="E796" s="304">
        <v>902.2</v>
      </c>
      <c r="F796" s="304">
        <v>910</v>
      </c>
      <c r="G796" s="304">
        <v>919</v>
      </c>
      <c r="H796" s="304">
        <v>930</v>
      </c>
      <c r="I796" s="304">
        <v>888</v>
      </c>
      <c r="J796" s="304">
        <v>919</v>
      </c>
      <c r="K796" s="272">
        <f t="shared" ref="K796" si="598">J796-E796</f>
        <v>16.799999999999955</v>
      </c>
      <c r="L796" s="272">
        <f t="shared" si="597"/>
        <v>3724.2296608290744</v>
      </c>
      <c r="M796" s="275" t="s">
        <v>701</v>
      </c>
    </row>
    <row r="797" spans="1:13" s="305" customFormat="1" ht="15" customHeight="1">
      <c r="A797" s="290">
        <v>44463</v>
      </c>
      <c r="B797" s="348" t="s">
        <v>859</v>
      </c>
      <c r="C797" s="304" t="s">
        <v>6</v>
      </c>
      <c r="D797" s="269">
        <f t="shared" ref="D797:D801" si="599">200000/E797</f>
        <v>327.86885245901641</v>
      </c>
      <c r="E797" s="304">
        <v>610</v>
      </c>
      <c r="F797" s="304">
        <v>605</v>
      </c>
      <c r="G797" s="304">
        <v>599</v>
      </c>
      <c r="H797" s="304">
        <v>592</v>
      </c>
      <c r="I797" s="304">
        <v>618.20000000000005</v>
      </c>
      <c r="J797" s="304">
        <v>599</v>
      </c>
      <c r="K797" s="269">
        <f t="shared" ref="K797:K801" si="600">E797-J797</f>
        <v>11</v>
      </c>
      <c r="L797" s="269">
        <f t="shared" ref="L797:L801" si="601">K797*D797</f>
        <v>3606.5573770491806</v>
      </c>
      <c r="M797" s="275" t="s">
        <v>701</v>
      </c>
    </row>
    <row r="798" spans="1:13" s="305" customFormat="1" ht="15" customHeight="1">
      <c r="A798" s="290">
        <v>44463</v>
      </c>
      <c r="B798" s="348" t="s">
        <v>1290</v>
      </c>
      <c r="C798" s="304" t="s">
        <v>6</v>
      </c>
      <c r="D798" s="269">
        <f t="shared" si="599"/>
        <v>215.51724137931035</v>
      </c>
      <c r="E798" s="304">
        <v>928</v>
      </c>
      <c r="F798" s="304">
        <v>920</v>
      </c>
      <c r="G798" s="304">
        <v>912</v>
      </c>
      <c r="H798" s="304">
        <v>902</v>
      </c>
      <c r="I798" s="304">
        <v>938</v>
      </c>
      <c r="J798" s="304">
        <v>928</v>
      </c>
      <c r="K798" s="269">
        <f t="shared" si="600"/>
        <v>0</v>
      </c>
      <c r="L798" s="269">
        <f t="shared" si="601"/>
        <v>0</v>
      </c>
      <c r="M798" s="275" t="s">
        <v>171</v>
      </c>
    </row>
    <row r="799" spans="1:13" s="305" customFormat="1" ht="15" customHeight="1">
      <c r="A799" s="290">
        <v>44463</v>
      </c>
      <c r="B799" s="348" t="s">
        <v>1708</v>
      </c>
      <c r="C799" s="304" t="s">
        <v>6</v>
      </c>
      <c r="D799" s="269">
        <f t="shared" si="599"/>
        <v>275.1031636863824</v>
      </c>
      <c r="E799" s="304">
        <v>727</v>
      </c>
      <c r="F799" s="304">
        <v>720</v>
      </c>
      <c r="G799" s="304">
        <v>712</v>
      </c>
      <c r="H799" s="304">
        <v>703</v>
      </c>
      <c r="I799" s="304">
        <v>735</v>
      </c>
      <c r="J799" s="304">
        <v>720</v>
      </c>
      <c r="K799" s="269">
        <f t="shared" si="600"/>
        <v>7</v>
      </c>
      <c r="L799" s="269">
        <f t="shared" si="601"/>
        <v>1925.7221458046768</v>
      </c>
      <c r="M799" s="275" t="s">
        <v>701</v>
      </c>
    </row>
    <row r="800" spans="1:13" s="305" customFormat="1" ht="15" customHeight="1">
      <c r="A800" s="290">
        <v>44463</v>
      </c>
      <c r="B800" s="348" t="s">
        <v>1397</v>
      </c>
      <c r="C800" s="304" t="s">
        <v>6</v>
      </c>
      <c r="D800" s="269">
        <f t="shared" si="599"/>
        <v>153.84615384615384</v>
      </c>
      <c r="E800" s="304">
        <v>1300</v>
      </c>
      <c r="F800" s="304">
        <v>1290</v>
      </c>
      <c r="G800" s="304">
        <v>1278</v>
      </c>
      <c r="H800" s="304">
        <v>1266</v>
      </c>
      <c r="I800" s="304">
        <v>1315</v>
      </c>
      <c r="J800" s="304">
        <v>1266</v>
      </c>
      <c r="K800" s="269">
        <f t="shared" si="600"/>
        <v>34</v>
      </c>
      <c r="L800" s="269">
        <f t="shared" si="601"/>
        <v>5230.7692307692305</v>
      </c>
      <c r="M800" s="275" t="s">
        <v>701</v>
      </c>
    </row>
    <row r="801" spans="1:13" s="305" customFormat="1" ht="15" customHeight="1">
      <c r="A801" s="290">
        <v>44463</v>
      </c>
      <c r="B801" s="348" t="s">
        <v>857</v>
      </c>
      <c r="C801" s="304" t="s">
        <v>6</v>
      </c>
      <c r="D801" s="269">
        <f t="shared" si="599"/>
        <v>141.84397163120568</v>
      </c>
      <c r="E801" s="304">
        <v>1410</v>
      </c>
      <c r="F801" s="304">
        <v>1400</v>
      </c>
      <c r="G801" s="304">
        <v>1388</v>
      </c>
      <c r="H801" s="304">
        <v>1376</v>
      </c>
      <c r="I801" s="304">
        <v>1425</v>
      </c>
      <c r="J801" s="304">
        <v>1388</v>
      </c>
      <c r="K801" s="269">
        <f t="shared" si="600"/>
        <v>22</v>
      </c>
      <c r="L801" s="269">
        <f t="shared" si="601"/>
        <v>3120.567375886525</v>
      </c>
      <c r="M801" s="275" t="s">
        <v>701</v>
      </c>
    </row>
    <row r="802" spans="1:13" s="305" customFormat="1" ht="15" customHeight="1">
      <c r="A802" s="290">
        <v>44462</v>
      </c>
      <c r="B802" s="224" t="s">
        <v>330</v>
      </c>
      <c r="C802" s="304" t="s">
        <v>8</v>
      </c>
      <c r="D802" s="269">
        <f t="shared" ref="D802:D805" si="602">200000/E802</f>
        <v>120.46741356463076</v>
      </c>
      <c r="E802" s="304">
        <v>1660.2</v>
      </c>
      <c r="F802" s="304">
        <v>1672</v>
      </c>
      <c r="G802" s="304">
        <v>1687</v>
      </c>
      <c r="H802" s="304">
        <v>1702</v>
      </c>
      <c r="I802" s="304">
        <v>1644</v>
      </c>
      <c r="J802" s="304">
        <v>1668.9</v>
      </c>
      <c r="K802" s="272">
        <f t="shared" ref="K802:K805" si="603">J802-E802</f>
        <v>8.7000000000000455</v>
      </c>
      <c r="L802" s="272">
        <f t="shared" ref="L802:L805" si="604">K802*D802</f>
        <v>1048.0664980122931</v>
      </c>
      <c r="M802" s="275" t="s">
        <v>701</v>
      </c>
    </row>
    <row r="803" spans="1:13" s="305" customFormat="1" ht="15" customHeight="1">
      <c r="A803" s="290">
        <v>44462</v>
      </c>
      <c r="B803" s="224" t="s">
        <v>1304</v>
      </c>
      <c r="C803" s="304" t="s">
        <v>8</v>
      </c>
      <c r="D803" s="269">
        <f t="shared" si="602"/>
        <v>72.695551032276825</v>
      </c>
      <c r="E803" s="304">
        <v>2751.2</v>
      </c>
      <c r="F803" s="304">
        <v>2770</v>
      </c>
      <c r="G803" s="304">
        <v>2795</v>
      </c>
      <c r="H803" s="304">
        <v>2820</v>
      </c>
      <c r="I803" s="304">
        <v>2718</v>
      </c>
      <c r="J803" s="304">
        <v>2770</v>
      </c>
      <c r="K803" s="272">
        <f t="shared" si="603"/>
        <v>18.800000000000182</v>
      </c>
      <c r="L803" s="272">
        <f t="shared" si="604"/>
        <v>1366.6763594068175</v>
      </c>
      <c r="M803" s="275" t="s">
        <v>701</v>
      </c>
    </row>
    <row r="804" spans="1:13" s="305" customFormat="1" ht="15" customHeight="1">
      <c r="A804" s="290">
        <v>44462</v>
      </c>
      <c r="B804" s="224" t="s">
        <v>908</v>
      </c>
      <c r="C804" s="304" t="s">
        <v>8</v>
      </c>
      <c r="D804" s="269">
        <f t="shared" si="602"/>
        <v>173.13019390581718</v>
      </c>
      <c r="E804" s="304">
        <v>1155.2</v>
      </c>
      <c r="F804" s="304">
        <v>1164</v>
      </c>
      <c r="G804" s="304">
        <v>1175</v>
      </c>
      <c r="H804" s="304">
        <v>1187</v>
      </c>
      <c r="I804" s="304">
        <v>1142</v>
      </c>
      <c r="J804" s="304">
        <v>1175</v>
      </c>
      <c r="K804" s="272">
        <f t="shared" si="603"/>
        <v>19.799999999999955</v>
      </c>
      <c r="L804" s="272">
        <f t="shared" si="604"/>
        <v>3427.9778393351721</v>
      </c>
      <c r="M804" s="275" t="s">
        <v>701</v>
      </c>
    </row>
    <row r="805" spans="1:13" s="305" customFormat="1" ht="15" customHeight="1">
      <c r="A805" s="290">
        <v>44462</v>
      </c>
      <c r="B805" s="224" t="s">
        <v>394</v>
      </c>
      <c r="C805" s="304" t="s">
        <v>8</v>
      </c>
      <c r="D805" s="269">
        <f t="shared" si="602"/>
        <v>530.50397877984085</v>
      </c>
      <c r="E805" s="304">
        <v>377</v>
      </c>
      <c r="F805" s="304">
        <v>380</v>
      </c>
      <c r="G805" s="304">
        <v>383</v>
      </c>
      <c r="H805" s="304">
        <v>388</v>
      </c>
      <c r="I805" s="304">
        <v>373</v>
      </c>
      <c r="J805" s="304">
        <v>383</v>
      </c>
      <c r="K805" s="272">
        <f t="shared" si="603"/>
        <v>6</v>
      </c>
      <c r="L805" s="272">
        <f t="shared" si="604"/>
        <v>3183.0238726790449</v>
      </c>
      <c r="M805" s="275" t="s">
        <v>701</v>
      </c>
    </row>
    <row r="806" spans="1:13" s="305" customFormat="1" ht="15" customHeight="1">
      <c r="A806" s="290">
        <v>44461</v>
      </c>
      <c r="B806" s="224" t="s">
        <v>1706</v>
      </c>
      <c r="C806" s="304" t="s">
        <v>8</v>
      </c>
      <c r="D806" s="269">
        <f t="shared" ref="D806:D810" si="605">200000/E806</f>
        <v>454.3389368468878</v>
      </c>
      <c r="E806" s="304">
        <v>440.2</v>
      </c>
      <c r="F806" s="304">
        <v>444</v>
      </c>
      <c r="G806" s="304">
        <v>448</v>
      </c>
      <c r="H806" s="304">
        <v>453</v>
      </c>
      <c r="I806" s="304">
        <v>434</v>
      </c>
      <c r="J806" s="304">
        <v>434</v>
      </c>
      <c r="K806" s="226">
        <f t="shared" ref="K806:K809" si="606">J806-E806</f>
        <v>-6.1999999999999886</v>
      </c>
      <c r="L806" s="226">
        <f t="shared" ref="L806:L809" si="607">K806*D806</f>
        <v>-2816.9014084506994</v>
      </c>
      <c r="M806" s="324" t="s">
        <v>709</v>
      </c>
    </row>
    <row r="807" spans="1:13" s="305" customFormat="1" ht="15" customHeight="1">
      <c r="A807" s="290">
        <v>44461</v>
      </c>
      <c r="B807" s="224" t="s">
        <v>1707</v>
      </c>
      <c r="C807" s="304" t="s">
        <v>8</v>
      </c>
      <c r="D807" s="269">
        <f t="shared" si="605"/>
        <v>256.34452704434761</v>
      </c>
      <c r="E807" s="304">
        <v>780.2</v>
      </c>
      <c r="F807" s="304">
        <v>787</v>
      </c>
      <c r="G807" s="304">
        <v>795</v>
      </c>
      <c r="H807" s="304">
        <v>804</v>
      </c>
      <c r="I807" s="304">
        <v>770</v>
      </c>
      <c r="J807" s="304">
        <v>780.2</v>
      </c>
      <c r="K807" s="272">
        <f t="shared" si="606"/>
        <v>0</v>
      </c>
      <c r="L807" s="272">
        <f t="shared" si="607"/>
        <v>0</v>
      </c>
      <c r="M807" s="275" t="s">
        <v>171</v>
      </c>
    </row>
    <row r="808" spans="1:13" s="305" customFormat="1" ht="15" customHeight="1">
      <c r="A808" s="290">
        <v>44461</v>
      </c>
      <c r="B808" s="224" t="s">
        <v>814</v>
      </c>
      <c r="C808" s="304" t="s">
        <v>8</v>
      </c>
      <c r="D808" s="269">
        <f t="shared" si="605"/>
        <v>153.23322096230461</v>
      </c>
      <c r="E808" s="304">
        <v>1305.2</v>
      </c>
      <c r="F808" s="304">
        <v>1315</v>
      </c>
      <c r="G808" s="304">
        <v>1328</v>
      </c>
      <c r="H808" s="304">
        <v>1341</v>
      </c>
      <c r="I808" s="304">
        <v>1299</v>
      </c>
      <c r="J808" s="304">
        <v>1315</v>
      </c>
      <c r="K808" s="272">
        <f t="shared" si="606"/>
        <v>9.7999999999999545</v>
      </c>
      <c r="L808" s="272">
        <f t="shared" si="607"/>
        <v>1501.6855654305782</v>
      </c>
      <c r="M808" s="275" t="s">
        <v>701</v>
      </c>
    </row>
    <row r="809" spans="1:13" s="305" customFormat="1" ht="15" customHeight="1">
      <c r="A809" s="290">
        <v>44461</v>
      </c>
      <c r="B809" s="224" t="s">
        <v>1315</v>
      </c>
      <c r="C809" s="304" t="s">
        <v>8</v>
      </c>
      <c r="D809" s="269">
        <f t="shared" si="605"/>
        <v>317.35956839098696</v>
      </c>
      <c r="E809" s="304">
        <v>630.20000000000005</v>
      </c>
      <c r="F809" s="304">
        <v>635</v>
      </c>
      <c r="G809" s="304">
        <v>642</v>
      </c>
      <c r="H809" s="304">
        <v>649</v>
      </c>
      <c r="I809" s="304">
        <v>623</v>
      </c>
      <c r="J809" s="304">
        <v>635</v>
      </c>
      <c r="K809" s="272">
        <f t="shared" si="606"/>
        <v>4.7999999999999545</v>
      </c>
      <c r="L809" s="272">
        <f t="shared" si="607"/>
        <v>1523.3259282767231</v>
      </c>
      <c r="M809" s="275" t="s">
        <v>701</v>
      </c>
    </row>
    <row r="810" spans="1:13" s="305" customFormat="1" ht="15" customHeight="1">
      <c r="A810" s="290">
        <v>44461</v>
      </c>
      <c r="B810" s="224" t="s">
        <v>726</v>
      </c>
      <c r="C810" s="304" t="s">
        <v>8</v>
      </c>
      <c r="D810" s="269">
        <f t="shared" si="605"/>
        <v>131.57894736842104</v>
      </c>
      <c r="E810" s="304">
        <v>1520</v>
      </c>
      <c r="F810" s="304">
        <v>1532</v>
      </c>
      <c r="G810" s="304">
        <v>1546</v>
      </c>
      <c r="H810" s="304">
        <v>1560</v>
      </c>
      <c r="I810" s="304">
        <v>1502</v>
      </c>
      <c r="J810" s="304">
        <v>1527.9</v>
      </c>
      <c r="K810" s="272">
        <f t="shared" ref="K810" si="608">J810-E810</f>
        <v>7.9000000000000909</v>
      </c>
      <c r="L810" s="272">
        <f t="shared" ref="L810" si="609">K810*D810</f>
        <v>1039.4736842105383</v>
      </c>
      <c r="M810" s="275" t="s">
        <v>701</v>
      </c>
    </row>
    <row r="811" spans="1:13" s="305" customFormat="1" ht="15" customHeight="1">
      <c r="A811" s="290">
        <v>44460</v>
      </c>
      <c r="B811" s="224" t="s">
        <v>821</v>
      </c>
      <c r="C811" s="304" t="s">
        <v>6</v>
      </c>
      <c r="D811" s="269">
        <f t="shared" ref="D811:D813" si="610">200000/E811</f>
        <v>285.71428571428572</v>
      </c>
      <c r="E811" s="304">
        <v>700</v>
      </c>
      <c r="F811" s="304">
        <v>693</v>
      </c>
      <c r="G811" s="304">
        <v>686</v>
      </c>
      <c r="H811" s="304">
        <v>680</v>
      </c>
      <c r="I811" s="304">
        <v>708.2</v>
      </c>
      <c r="J811" s="304">
        <v>694.8</v>
      </c>
      <c r="K811" s="269">
        <f t="shared" ref="K811:K813" si="611">E811-J811</f>
        <v>5.2000000000000455</v>
      </c>
      <c r="L811" s="269">
        <f t="shared" ref="L811:L813" si="612">K811*D811</f>
        <v>1485.7142857142987</v>
      </c>
      <c r="M811" s="275" t="s">
        <v>701</v>
      </c>
    </row>
    <row r="812" spans="1:13" s="305" customFormat="1" ht="15" customHeight="1">
      <c r="A812" s="290">
        <v>44460</v>
      </c>
      <c r="B812" s="224" t="s">
        <v>1705</v>
      </c>
      <c r="C812" s="304" t="s">
        <v>6</v>
      </c>
      <c r="D812" s="269">
        <f t="shared" si="610"/>
        <v>374.53183520599254</v>
      </c>
      <c r="E812" s="304">
        <v>534</v>
      </c>
      <c r="F812" s="304">
        <v>530</v>
      </c>
      <c r="G812" s="304">
        <v>525</v>
      </c>
      <c r="H812" s="304">
        <v>520</v>
      </c>
      <c r="I812" s="304">
        <v>540</v>
      </c>
      <c r="J812" s="304">
        <v>530</v>
      </c>
      <c r="K812" s="269">
        <f t="shared" si="611"/>
        <v>4</v>
      </c>
      <c r="L812" s="269">
        <f t="shared" si="612"/>
        <v>1498.1273408239701</v>
      </c>
      <c r="M812" s="275" t="s">
        <v>701</v>
      </c>
    </row>
    <row r="813" spans="1:13" s="305" customFormat="1" ht="15" customHeight="1">
      <c r="A813" s="290">
        <v>44460</v>
      </c>
      <c r="B813" s="224" t="s">
        <v>1257</v>
      </c>
      <c r="C813" s="304" t="s">
        <v>6</v>
      </c>
      <c r="D813" s="269">
        <f t="shared" si="610"/>
        <v>163.9344262295082</v>
      </c>
      <c r="E813" s="304">
        <v>1220</v>
      </c>
      <c r="F813" s="304">
        <v>1210</v>
      </c>
      <c r="G813" s="304">
        <v>1200</v>
      </c>
      <c r="H813" s="304">
        <v>1188</v>
      </c>
      <c r="I813" s="304">
        <v>1232</v>
      </c>
      <c r="J813" s="304">
        <v>1211.6500000000001</v>
      </c>
      <c r="K813" s="269">
        <f t="shared" si="611"/>
        <v>8.3499999999999091</v>
      </c>
      <c r="L813" s="269">
        <f t="shared" si="612"/>
        <v>1368.8524590163786</v>
      </c>
      <c r="M813" s="275" t="s">
        <v>701</v>
      </c>
    </row>
    <row r="814" spans="1:13" s="305" customFormat="1" ht="15" customHeight="1">
      <c r="A814" s="290">
        <v>44459</v>
      </c>
      <c r="B814" s="224" t="s">
        <v>814</v>
      </c>
      <c r="C814" s="304" t="s">
        <v>6</v>
      </c>
      <c r="D814" s="269">
        <f t="shared" ref="D814:D818" si="613">200000/E814</f>
        <v>154.08320493066256</v>
      </c>
      <c r="E814" s="304">
        <v>1298</v>
      </c>
      <c r="F814" s="304">
        <v>1288</v>
      </c>
      <c r="G814" s="304">
        <v>1276</v>
      </c>
      <c r="H814" s="304">
        <v>1262</v>
      </c>
      <c r="I814" s="304">
        <v>1315</v>
      </c>
      <c r="J814" s="304">
        <v>1276</v>
      </c>
      <c r="K814" s="269">
        <f t="shared" ref="K814:K818" si="614">E814-J814</f>
        <v>22</v>
      </c>
      <c r="L814" s="269">
        <f t="shared" ref="L814:L818" si="615">K814*D814</f>
        <v>3389.8305084745762</v>
      </c>
      <c r="M814" s="275" t="s">
        <v>701</v>
      </c>
    </row>
    <row r="815" spans="1:13" s="305" customFormat="1" ht="15" customHeight="1">
      <c r="A815" s="290">
        <v>44459</v>
      </c>
      <c r="B815" s="362" t="s">
        <v>378</v>
      </c>
      <c r="C815" s="304" t="s">
        <v>6</v>
      </c>
      <c r="D815" s="269">
        <f t="shared" si="613"/>
        <v>273.22404371584702</v>
      </c>
      <c r="E815" s="304">
        <v>732</v>
      </c>
      <c r="F815" s="304">
        <v>726</v>
      </c>
      <c r="G815" s="304">
        <v>718</v>
      </c>
      <c r="H815" s="304">
        <v>708</v>
      </c>
      <c r="I815" s="304">
        <v>740</v>
      </c>
      <c r="J815" s="304">
        <v>718</v>
      </c>
      <c r="K815" s="269">
        <f t="shared" si="614"/>
        <v>14</v>
      </c>
      <c r="L815" s="269">
        <f t="shared" si="615"/>
        <v>3825.1366120218581</v>
      </c>
      <c r="M815" s="275" t="s">
        <v>701</v>
      </c>
    </row>
    <row r="816" spans="1:13" s="305" customFormat="1" ht="15" customHeight="1">
      <c r="A816" s="290">
        <v>44459</v>
      </c>
      <c r="B816" s="362" t="s">
        <v>825</v>
      </c>
      <c r="C816" s="304" t="s">
        <v>6</v>
      </c>
      <c r="D816" s="269">
        <f t="shared" si="613"/>
        <v>278.55153203342616</v>
      </c>
      <c r="E816" s="304">
        <v>718</v>
      </c>
      <c r="F816" s="304">
        <v>711</v>
      </c>
      <c r="G816" s="304">
        <v>703</v>
      </c>
      <c r="H816" s="304">
        <v>695</v>
      </c>
      <c r="I816" s="304">
        <v>726</v>
      </c>
      <c r="J816" s="304">
        <v>711</v>
      </c>
      <c r="K816" s="269">
        <f t="shared" si="614"/>
        <v>7</v>
      </c>
      <c r="L816" s="269">
        <f t="shared" si="615"/>
        <v>1949.8607242339831</v>
      </c>
      <c r="M816" s="275" t="s">
        <v>701</v>
      </c>
    </row>
    <row r="817" spans="1:13" s="305" customFormat="1" ht="15" customHeight="1">
      <c r="A817" s="290">
        <v>44459</v>
      </c>
      <c r="B817" s="362" t="s">
        <v>980</v>
      </c>
      <c r="C817" s="304" t="s">
        <v>6</v>
      </c>
      <c r="D817" s="269">
        <f t="shared" si="613"/>
        <v>138.88888888888889</v>
      </c>
      <c r="E817" s="304">
        <v>1440</v>
      </c>
      <c r="F817" s="304">
        <v>1430</v>
      </c>
      <c r="G817" s="304">
        <v>1418</v>
      </c>
      <c r="H817" s="304">
        <v>1405</v>
      </c>
      <c r="I817" s="304">
        <v>1455</v>
      </c>
      <c r="J817" s="304">
        <v>1418</v>
      </c>
      <c r="K817" s="269">
        <f t="shared" si="614"/>
        <v>22</v>
      </c>
      <c r="L817" s="269">
        <f t="shared" si="615"/>
        <v>3055.5555555555557</v>
      </c>
      <c r="M817" s="275" t="s">
        <v>701</v>
      </c>
    </row>
    <row r="818" spans="1:13" s="305" customFormat="1" ht="15" customHeight="1">
      <c r="A818" s="290">
        <v>44459</v>
      </c>
      <c r="B818" s="362" t="s">
        <v>814</v>
      </c>
      <c r="C818" s="304" t="s">
        <v>6</v>
      </c>
      <c r="D818" s="269">
        <f t="shared" si="613"/>
        <v>152.67175572519085</v>
      </c>
      <c r="E818" s="304">
        <v>1310</v>
      </c>
      <c r="F818" s="304">
        <v>1300</v>
      </c>
      <c r="G818" s="304">
        <v>1288</v>
      </c>
      <c r="H818" s="304">
        <v>1275</v>
      </c>
      <c r="I818" s="304">
        <v>1325</v>
      </c>
      <c r="J818" s="304">
        <v>1300</v>
      </c>
      <c r="K818" s="269">
        <f t="shared" si="614"/>
        <v>10</v>
      </c>
      <c r="L818" s="269">
        <f t="shared" si="615"/>
        <v>1526.7175572519086</v>
      </c>
      <c r="M818" s="275" t="s">
        <v>701</v>
      </c>
    </row>
    <row r="819" spans="1:13" s="305" customFormat="1" ht="15" customHeight="1">
      <c r="A819" s="290">
        <v>44456</v>
      </c>
      <c r="B819" s="224" t="s">
        <v>814</v>
      </c>
      <c r="C819" s="304" t="s">
        <v>6</v>
      </c>
      <c r="D819" s="269">
        <f t="shared" ref="D819:D823" si="616">200000/E819</f>
        <v>144.92753623188406</v>
      </c>
      <c r="E819" s="304">
        <v>1380</v>
      </c>
      <c r="F819" s="304">
        <v>1370</v>
      </c>
      <c r="G819" s="304">
        <v>1358</v>
      </c>
      <c r="H819" s="304">
        <v>1345</v>
      </c>
      <c r="I819" s="304">
        <v>1395</v>
      </c>
      <c r="J819" s="304">
        <v>1370</v>
      </c>
      <c r="K819" s="269">
        <f t="shared" ref="K819:K821" si="617">E819-J819</f>
        <v>10</v>
      </c>
      <c r="L819" s="269">
        <f t="shared" ref="L819:L821" si="618">K819*D819</f>
        <v>1449.2753623188405</v>
      </c>
      <c r="M819" s="275" t="s">
        <v>701</v>
      </c>
    </row>
    <row r="820" spans="1:13" s="305" customFormat="1" ht="15" customHeight="1">
      <c r="A820" s="290">
        <v>44456</v>
      </c>
      <c r="B820" s="224" t="s">
        <v>671</v>
      </c>
      <c r="C820" s="304" t="s">
        <v>6</v>
      </c>
      <c r="D820" s="269">
        <f t="shared" si="616"/>
        <v>126.74271229404309</v>
      </c>
      <c r="E820" s="304">
        <v>1578</v>
      </c>
      <c r="F820" s="304">
        <v>1565</v>
      </c>
      <c r="G820" s="304">
        <v>1550</v>
      </c>
      <c r="H820" s="304">
        <v>1535</v>
      </c>
      <c r="I820" s="304">
        <v>1592</v>
      </c>
      <c r="J820" s="304">
        <v>1568.2</v>
      </c>
      <c r="K820" s="269">
        <f t="shared" si="617"/>
        <v>9.7999999999999545</v>
      </c>
      <c r="L820" s="269">
        <f t="shared" si="618"/>
        <v>1242.0785804816164</v>
      </c>
      <c r="M820" s="275" t="s">
        <v>701</v>
      </c>
    </row>
    <row r="821" spans="1:13" s="305" customFormat="1" ht="15" customHeight="1">
      <c r="A821" s="290">
        <v>44456</v>
      </c>
      <c r="B821" s="224" t="s">
        <v>834</v>
      </c>
      <c r="C821" s="304" t="s">
        <v>6</v>
      </c>
      <c r="D821" s="269">
        <f t="shared" si="616"/>
        <v>181.98362147406732</v>
      </c>
      <c r="E821" s="304">
        <v>1099</v>
      </c>
      <c r="F821" s="304">
        <v>1090</v>
      </c>
      <c r="G821" s="304">
        <v>1080</v>
      </c>
      <c r="H821" s="304">
        <v>1068</v>
      </c>
      <c r="I821" s="304">
        <v>1112</v>
      </c>
      <c r="J821" s="304">
        <v>1080</v>
      </c>
      <c r="K821" s="269">
        <f t="shared" si="617"/>
        <v>19</v>
      </c>
      <c r="L821" s="269">
        <f t="shared" si="618"/>
        <v>3457.688808007279</v>
      </c>
      <c r="M821" s="275" t="s">
        <v>701</v>
      </c>
    </row>
    <row r="822" spans="1:13" s="305" customFormat="1" ht="15" customHeight="1">
      <c r="A822" s="290">
        <v>44456</v>
      </c>
      <c r="B822" s="224" t="s">
        <v>330</v>
      </c>
      <c r="C822" s="304" t="s">
        <v>8</v>
      </c>
      <c r="D822" s="269">
        <f t="shared" si="616"/>
        <v>123.06177701206005</v>
      </c>
      <c r="E822" s="304">
        <v>1625.2</v>
      </c>
      <c r="F822" s="304">
        <v>1640</v>
      </c>
      <c r="G822" s="304">
        <v>1655</v>
      </c>
      <c r="H822" s="304">
        <v>1680</v>
      </c>
      <c r="I822" s="304">
        <v>1608</v>
      </c>
      <c r="J822" s="304">
        <v>1640</v>
      </c>
      <c r="K822" s="272">
        <f t="shared" ref="K822:K823" si="619">J822-E822</f>
        <v>14.799999999999955</v>
      </c>
      <c r="L822" s="272">
        <f t="shared" ref="L822:L823" si="620">K822*D822</f>
        <v>1821.314299778483</v>
      </c>
      <c r="M822" s="275" t="s">
        <v>701</v>
      </c>
    </row>
    <row r="823" spans="1:13" s="305" customFormat="1" ht="15" customHeight="1">
      <c r="A823" s="290">
        <v>44456</v>
      </c>
      <c r="B823" s="224" t="s">
        <v>833</v>
      </c>
      <c r="C823" s="304" t="s">
        <v>8</v>
      </c>
      <c r="D823" s="269">
        <f t="shared" si="616"/>
        <v>246.91358024691357</v>
      </c>
      <c r="E823" s="304">
        <v>810</v>
      </c>
      <c r="F823" s="304">
        <v>817</v>
      </c>
      <c r="G823" s="304">
        <v>825</v>
      </c>
      <c r="H823" s="304">
        <v>834</v>
      </c>
      <c r="I823" s="304">
        <v>799</v>
      </c>
      <c r="J823" s="304">
        <v>817</v>
      </c>
      <c r="K823" s="272">
        <f t="shared" si="619"/>
        <v>7</v>
      </c>
      <c r="L823" s="272">
        <f t="shared" si="620"/>
        <v>1728.3950617283949</v>
      </c>
      <c r="M823" s="275" t="s">
        <v>701</v>
      </c>
    </row>
    <row r="824" spans="1:13" s="305" customFormat="1" ht="15" customHeight="1">
      <c r="A824" s="290">
        <v>44455</v>
      </c>
      <c r="B824" s="224" t="s">
        <v>1278</v>
      </c>
      <c r="C824" s="304" t="s">
        <v>8</v>
      </c>
      <c r="D824" s="269">
        <f t="shared" ref="D824:D849" si="621">200000/E824</f>
        <v>143.86419220256079</v>
      </c>
      <c r="E824" s="304">
        <v>1390.2</v>
      </c>
      <c r="F824" s="304">
        <v>1400</v>
      </c>
      <c r="G824" s="304">
        <v>1415</v>
      </c>
      <c r="H824" s="304">
        <v>1430</v>
      </c>
      <c r="I824" s="304">
        <v>1374</v>
      </c>
      <c r="J824" s="304">
        <v>1400</v>
      </c>
      <c r="K824" s="272">
        <f t="shared" ref="K824:K827" si="622">J824-E824</f>
        <v>9.7999999999999545</v>
      </c>
      <c r="L824" s="272">
        <f t="shared" ref="L824:L827" si="623">K824*D824</f>
        <v>1409.8690835850891</v>
      </c>
      <c r="M824" s="275" t="s">
        <v>701</v>
      </c>
    </row>
    <row r="825" spans="1:13" s="305" customFormat="1" ht="15" customHeight="1">
      <c r="A825" s="290">
        <v>44455</v>
      </c>
      <c r="B825" s="224" t="s">
        <v>833</v>
      </c>
      <c r="C825" s="304" t="s">
        <v>8</v>
      </c>
      <c r="D825" s="269">
        <f t="shared" si="621"/>
        <v>249.62556165751371</v>
      </c>
      <c r="E825" s="304">
        <v>801.2</v>
      </c>
      <c r="F825" s="304">
        <v>808</v>
      </c>
      <c r="G825" s="304">
        <v>817</v>
      </c>
      <c r="H825" s="304">
        <v>825</v>
      </c>
      <c r="I825" s="304">
        <v>794</v>
      </c>
      <c r="J825" s="304">
        <v>807</v>
      </c>
      <c r="K825" s="272">
        <f t="shared" si="622"/>
        <v>5.7999999999999545</v>
      </c>
      <c r="L825" s="272">
        <f t="shared" si="623"/>
        <v>1447.8282576135682</v>
      </c>
      <c r="M825" s="275" t="s">
        <v>701</v>
      </c>
    </row>
    <row r="826" spans="1:13" s="305" customFormat="1" ht="15" customHeight="1">
      <c r="A826" s="290">
        <v>44455</v>
      </c>
      <c r="B826" s="224" t="s">
        <v>1453</v>
      </c>
      <c r="C826" s="304" t="s">
        <v>8</v>
      </c>
      <c r="D826" s="269">
        <f t="shared" si="621"/>
        <v>181.78512997636793</v>
      </c>
      <c r="E826" s="304">
        <v>1100.2</v>
      </c>
      <c r="F826" s="304">
        <v>1110</v>
      </c>
      <c r="G826" s="304">
        <v>1122</v>
      </c>
      <c r="H826" s="304">
        <v>1135</v>
      </c>
      <c r="I826" s="304">
        <v>1087</v>
      </c>
      <c r="J826" s="304">
        <v>1135</v>
      </c>
      <c r="K826" s="272">
        <f t="shared" si="622"/>
        <v>34.799999999999955</v>
      </c>
      <c r="L826" s="272">
        <f t="shared" si="623"/>
        <v>6326.1225231775952</v>
      </c>
      <c r="M826" s="275" t="s">
        <v>701</v>
      </c>
    </row>
    <row r="827" spans="1:13" s="305" customFormat="1" ht="15" customHeight="1">
      <c r="A827" s="290">
        <v>44455</v>
      </c>
      <c r="B827" s="224" t="s">
        <v>1266</v>
      </c>
      <c r="C827" s="304" t="s">
        <v>8</v>
      </c>
      <c r="D827" s="269">
        <f t="shared" si="621"/>
        <v>186.53236336504384</v>
      </c>
      <c r="E827" s="304">
        <v>1072.2</v>
      </c>
      <c r="F827" s="304">
        <v>1082</v>
      </c>
      <c r="G827" s="304">
        <v>1093</v>
      </c>
      <c r="H827" s="304">
        <v>1105</v>
      </c>
      <c r="I827" s="304">
        <v>1060</v>
      </c>
      <c r="J827" s="304">
        <v>1105</v>
      </c>
      <c r="K827" s="272">
        <f t="shared" si="622"/>
        <v>32.799999999999955</v>
      </c>
      <c r="L827" s="272">
        <f t="shared" si="623"/>
        <v>6118.2615183734297</v>
      </c>
      <c r="M827" s="275" t="s">
        <v>701</v>
      </c>
    </row>
    <row r="828" spans="1:13" s="305" customFormat="1" ht="15" customHeight="1">
      <c r="A828" s="290">
        <v>44454</v>
      </c>
      <c r="B828" s="224" t="s">
        <v>1702</v>
      </c>
      <c r="C828" s="304" t="s">
        <v>8</v>
      </c>
      <c r="D828" s="269">
        <f t="shared" si="621"/>
        <v>473.70914258645195</v>
      </c>
      <c r="E828" s="304">
        <v>422.2</v>
      </c>
      <c r="F828" s="304">
        <v>428</v>
      </c>
      <c r="G828" s="304">
        <v>435</v>
      </c>
      <c r="H828" s="304">
        <v>444</v>
      </c>
      <c r="I828" s="304">
        <v>418</v>
      </c>
      <c r="J828" s="304">
        <v>428</v>
      </c>
      <c r="K828" s="272">
        <f t="shared" ref="K828:K832" si="624">J828-E828</f>
        <v>5.8000000000000114</v>
      </c>
      <c r="L828" s="272">
        <f t="shared" ref="L828:L832" si="625">K828*D828</f>
        <v>2747.5130270014265</v>
      </c>
      <c r="M828" s="275" t="s">
        <v>701</v>
      </c>
    </row>
    <row r="829" spans="1:13" s="305" customFormat="1" ht="15" customHeight="1">
      <c r="A829" s="290">
        <v>44454</v>
      </c>
      <c r="B829" s="224" t="s">
        <v>1336</v>
      </c>
      <c r="C829" s="304" t="s">
        <v>8</v>
      </c>
      <c r="D829" s="269">
        <f t="shared" si="621"/>
        <v>220.9456473707468</v>
      </c>
      <c r="E829" s="304">
        <v>905.2</v>
      </c>
      <c r="F829" s="304">
        <v>914</v>
      </c>
      <c r="G829" s="304">
        <v>925</v>
      </c>
      <c r="H829" s="304">
        <v>935</v>
      </c>
      <c r="I829" s="304">
        <v>892</v>
      </c>
      <c r="J829" s="304">
        <v>925</v>
      </c>
      <c r="K829" s="272">
        <f t="shared" si="624"/>
        <v>19.799999999999955</v>
      </c>
      <c r="L829" s="272">
        <f t="shared" si="625"/>
        <v>4374.7238179407768</v>
      </c>
      <c r="M829" s="275" t="s">
        <v>701</v>
      </c>
    </row>
    <row r="830" spans="1:13" s="305" customFormat="1" ht="15" customHeight="1">
      <c r="A830" s="290">
        <v>44454</v>
      </c>
      <c r="B830" s="224" t="s">
        <v>1047</v>
      </c>
      <c r="C830" s="304" t="s">
        <v>8</v>
      </c>
      <c r="D830" s="269">
        <f t="shared" si="621"/>
        <v>846.74005080440304</v>
      </c>
      <c r="E830" s="304">
        <v>236.2</v>
      </c>
      <c r="F830" s="304">
        <v>239</v>
      </c>
      <c r="G830" s="304">
        <v>243</v>
      </c>
      <c r="H830" s="304">
        <v>247</v>
      </c>
      <c r="I830" s="304">
        <v>231</v>
      </c>
      <c r="J830" s="304">
        <v>243</v>
      </c>
      <c r="K830" s="272">
        <f t="shared" si="624"/>
        <v>6.8000000000000114</v>
      </c>
      <c r="L830" s="272">
        <f t="shared" si="625"/>
        <v>5757.8323454699503</v>
      </c>
      <c r="M830" s="275" t="s">
        <v>701</v>
      </c>
    </row>
    <row r="831" spans="1:13" s="305" customFormat="1" ht="15" customHeight="1">
      <c r="A831" s="290">
        <v>44454</v>
      </c>
      <c r="B831" s="224" t="s">
        <v>1385</v>
      </c>
      <c r="C831" s="304" t="s">
        <v>8</v>
      </c>
      <c r="D831" s="269">
        <f t="shared" si="621"/>
        <v>388.1987577639751</v>
      </c>
      <c r="E831" s="304">
        <v>515.20000000000005</v>
      </c>
      <c r="F831" s="304">
        <v>520</v>
      </c>
      <c r="G831" s="304">
        <v>525</v>
      </c>
      <c r="H831" s="304">
        <v>532</v>
      </c>
      <c r="I831" s="304">
        <v>508</v>
      </c>
      <c r="J831" s="304">
        <v>525</v>
      </c>
      <c r="K831" s="272">
        <f t="shared" si="624"/>
        <v>9.7999999999999545</v>
      </c>
      <c r="L831" s="272">
        <f t="shared" si="625"/>
        <v>3804.3478260869383</v>
      </c>
      <c r="M831" s="275" t="s">
        <v>701</v>
      </c>
    </row>
    <row r="832" spans="1:13" s="305" customFormat="1" ht="15" customHeight="1">
      <c r="A832" s="290">
        <v>44454</v>
      </c>
      <c r="B832" s="224" t="s">
        <v>879</v>
      </c>
      <c r="C832" s="304" t="s">
        <v>8</v>
      </c>
      <c r="D832" s="269">
        <f t="shared" si="621"/>
        <v>701.26227208976161</v>
      </c>
      <c r="E832" s="304">
        <v>285.2</v>
      </c>
      <c r="F832" s="304">
        <v>288</v>
      </c>
      <c r="G832" s="304">
        <v>293</v>
      </c>
      <c r="H832" s="304">
        <v>299</v>
      </c>
      <c r="I832" s="304">
        <v>289</v>
      </c>
      <c r="J832" s="304">
        <v>299</v>
      </c>
      <c r="K832" s="272">
        <f t="shared" si="624"/>
        <v>13.800000000000011</v>
      </c>
      <c r="L832" s="272">
        <f t="shared" si="625"/>
        <v>9677.4193548387175</v>
      </c>
      <c r="M832" s="275" t="s">
        <v>701</v>
      </c>
    </row>
    <row r="833" spans="1:13" s="305" customFormat="1" ht="15" customHeight="1">
      <c r="A833" s="290">
        <v>44453</v>
      </c>
      <c r="B833" s="224" t="s">
        <v>1385</v>
      </c>
      <c r="C833" s="304" t="s">
        <v>8</v>
      </c>
      <c r="D833" s="269">
        <f t="shared" si="621"/>
        <v>395.88281868566906</v>
      </c>
      <c r="E833" s="304">
        <v>505.2</v>
      </c>
      <c r="F833" s="304">
        <v>510</v>
      </c>
      <c r="G833" s="304">
        <v>515</v>
      </c>
      <c r="H833" s="304">
        <v>521</v>
      </c>
      <c r="I833" s="304">
        <v>498</v>
      </c>
      <c r="J833" s="304">
        <v>510</v>
      </c>
      <c r="K833" s="272">
        <f t="shared" ref="K833:K835" si="626">J833-E833</f>
        <v>4.8000000000000114</v>
      </c>
      <c r="L833" s="272">
        <f t="shared" ref="L833:L835" si="627">K833*D833</f>
        <v>1900.237529691216</v>
      </c>
      <c r="M833" s="275" t="s">
        <v>701</v>
      </c>
    </row>
    <row r="834" spans="1:13" s="305" customFormat="1" ht="15" customHeight="1">
      <c r="A834" s="290">
        <v>44453</v>
      </c>
      <c r="B834" s="224" t="s">
        <v>1257</v>
      </c>
      <c r="C834" s="304" t="s">
        <v>8</v>
      </c>
      <c r="D834" s="269">
        <f t="shared" si="621"/>
        <v>163.23865491348351</v>
      </c>
      <c r="E834" s="304">
        <v>1225.2</v>
      </c>
      <c r="F834" s="304">
        <v>1235</v>
      </c>
      <c r="G834" s="304">
        <v>1246</v>
      </c>
      <c r="H834" s="304">
        <v>1258</v>
      </c>
      <c r="I834" s="304">
        <v>1210</v>
      </c>
      <c r="J834" s="304">
        <v>1235</v>
      </c>
      <c r="K834" s="272">
        <f t="shared" si="626"/>
        <v>9.7999999999999545</v>
      </c>
      <c r="L834" s="272">
        <f t="shared" si="627"/>
        <v>1599.738818152131</v>
      </c>
      <c r="M834" s="275" t="s">
        <v>701</v>
      </c>
    </row>
    <row r="835" spans="1:13" s="305" customFormat="1" ht="15" customHeight="1">
      <c r="A835" s="290">
        <v>44453</v>
      </c>
      <c r="B835" s="224" t="s">
        <v>1362</v>
      </c>
      <c r="C835" s="304" t="s">
        <v>8</v>
      </c>
      <c r="D835" s="269">
        <f t="shared" si="621"/>
        <v>163.63933889707084</v>
      </c>
      <c r="E835" s="304">
        <v>1222.2</v>
      </c>
      <c r="F835" s="304">
        <v>1232</v>
      </c>
      <c r="G835" s="304">
        <v>1244</v>
      </c>
      <c r="H835" s="304">
        <v>1256</v>
      </c>
      <c r="I835" s="304">
        <v>1209</v>
      </c>
      <c r="J835" s="304">
        <v>1232</v>
      </c>
      <c r="K835" s="272">
        <f t="shared" si="626"/>
        <v>9.7999999999999545</v>
      </c>
      <c r="L835" s="272">
        <f t="shared" si="627"/>
        <v>1603.6655211912869</v>
      </c>
      <c r="M835" s="275" t="s">
        <v>701</v>
      </c>
    </row>
    <row r="836" spans="1:13" s="305" customFormat="1" ht="15" customHeight="1">
      <c r="A836" s="290">
        <v>44452</v>
      </c>
      <c r="B836" s="224" t="s">
        <v>727</v>
      </c>
      <c r="C836" s="304" t="s">
        <v>8</v>
      </c>
      <c r="D836" s="269">
        <f t="shared" si="621"/>
        <v>255.68908207619532</v>
      </c>
      <c r="E836" s="304">
        <v>782.2</v>
      </c>
      <c r="F836" s="304">
        <v>787</v>
      </c>
      <c r="G836" s="304">
        <v>795</v>
      </c>
      <c r="H836" s="304">
        <v>802</v>
      </c>
      <c r="I836" s="304">
        <v>772</v>
      </c>
      <c r="J836" s="304">
        <v>787</v>
      </c>
      <c r="K836" s="272">
        <f t="shared" ref="K836:K838" si="628">J836-E836</f>
        <v>4.7999999999999545</v>
      </c>
      <c r="L836" s="272">
        <f t="shared" ref="L836:L840" si="629">K836*D836</f>
        <v>1227.3075939657258</v>
      </c>
      <c r="M836" s="275" t="s">
        <v>701</v>
      </c>
    </row>
    <row r="837" spans="1:13" s="305" customFormat="1" ht="15" customHeight="1">
      <c r="A837" s="290">
        <v>44452</v>
      </c>
      <c r="B837" s="224" t="s">
        <v>1339</v>
      </c>
      <c r="C837" s="304" t="s">
        <v>8</v>
      </c>
      <c r="D837" s="269">
        <f t="shared" si="621"/>
        <v>82.637798529047188</v>
      </c>
      <c r="E837" s="304">
        <v>2420.1999999999998</v>
      </c>
      <c r="F837" s="304">
        <v>2435</v>
      </c>
      <c r="G837" s="304">
        <v>2455</v>
      </c>
      <c r="H837" s="304">
        <v>2478</v>
      </c>
      <c r="I837" s="304">
        <v>2397</v>
      </c>
      <c r="J837" s="304">
        <v>2435</v>
      </c>
      <c r="K837" s="272">
        <f t="shared" si="628"/>
        <v>14.800000000000182</v>
      </c>
      <c r="L837" s="272">
        <f t="shared" si="629"/>
        <v>1223.0394182299135</v>
      </c>
      <c r="M837" s="275" t="s">
        <v>701</v>
      </c>
    </row>
    <row r="838" spans="1:13" s="305" customFormat="1" ht="15" customHeight="1">
      <c r="A838" s="290">
        <v>44452</v>
      </c>
      <c r="B838" s="224" t="s">
        <v>1362</v>
      </c>
      <c r="C838" s="304" t="s">
        <v>8</v>
      </c>
      <c r="D838" s="269">
        <f t="shared" si="621"/>
        <v>165.94756057085959</v>
      </c>
      <c r="E838" s="304">
        <v>1205.2</v>
      </c>
      <c r="F838" s="304">
        <v>1215</v>
      </c>
      <c r="G838" s="304">
        <v>1225</v>
      </c>
      <c r="H838" s="304">
        <v>1238</v>
      </c>
      <c r="I838" s="304">
        <v>1192</v>
      </c>
      <c r="J838" s="304">
        <v>1215</v>
      </c>
      <c r="K838" s="272">
        <f t="shared" si="628"/>
        <v>9.7999999999999545</v>
      </c>
      <c r="L838" s="272">
        <f t="shared" si="629"/>
        <v>1626.2860935944166</v>
      </c>
      <c r="M838" s="275" t="s">
        <v>701</v>
      </c>
    </row>
    <row r="839" spans="1:13" s="305" customFormat="1" ht="15" customHeight="1">
      <c r="A839" s="290">
        <v>44452</v>
      </c>
      <c r="B839" s="224" t="s">
        <v>890</v>
      </c>
      <c r="C839" s="304" t="s">
        <v>6</v>
      </c>
      <c r="D839" s="269">
        <f t="shared" si="621"/>
        <v>282.88543140028287</v>
      </c>
      <c r="E839" s="304">
        <v>707</v>
      </c>
      <c r="F839" s="304">
        <v>701</v>
      </c>
      <c r="G839" s="304">
        <v>693</v>
      </c>
      <c r="H839" s="304">
        <v>685</v>
      </c>
      <c r="I839" s="304">
        <v>715.2</v>
      </c>
      <c r="J839" s="304">
        <v>707</v>
      </c>
      <c r="K839" s="269">
        <f t="shared" ref="K839:K840" si="630">E839-J839</f>
        <v>0</v>
      </c>
      <c r="L839" s="269">
        <f t="shared" si="629"/>
        <v>0</v>
      </c>
      <c r="M839" s="275" t="s">
        <v>171</v>
      </c>
    </row>
    <row r="840" spans="1:13" s="305" customFormat="1" ht="15" customHeight="1">
      <c r="A840" s="290">
        <v>44452</v>
      </c>
      <c r="B840" s="224" t="s">
        <v>1703</v>
      </c>
      <c r="C840" s="304" t="s">
        <v>6</v>
      </c>
      <c r="D840" s="269">
        <f t="shared" si="621"/>
        <v>202.63424518743668</v>
      </c>
      <c r="E840" s="304">
        <v>987</v>
      </c>
      <c r="F840" s="304">
        <v>980</v>
      </c>
      <c r="G840" s="304">
        <v>970</v>
      </c>
      <c r="H840" s="304">
        <v>960</v>
      </c>
      <c r="I840" s="304">
        <v>999</v>
      </c>
      <c r="J840" s="304">
        <v>983.2</v>
      </c>
      <c r="K840" s="269">
        <f t="shared" si="630"/>
        <v>3.7999999999999545</v>
      </c>
      <c r="L840" s="269">
        <f t="shared" si="629"/>
        <v>770.0101317122502</v>
      </c>
      <c r="M840" s="275" t="s">
        <v>701</v>
      </c>
    </row>
    <row r="841" spans="1:13" s="305" customFormat="1" ht="15" customHeight="1">
      <c r="A841" s="290">
        <v>44448</v>
      </c>
      <c r="B841" s="224" t="s">
        <v>1704</v>
      </c>
      <c r="C841" s="304" t="s">
        <v>8</v>
      </c>
      <c r="D841" s="269">
        <f t="shared" si="621"/>
        <v>407.99673602611182</v>
      </c>
      <c r="E841" s="304">
        <v>490.2</v>
      </c>
      <c r="F841" s="304">
        <v>494</v>
      </c>
      <c r="G841" s="304">
        <v>499</v>
      </c>
      <c r="H841" s="304">
        <v>504</v>
      </c>
      <c r="I841" s="304">
        <v>484</v>
      </c>
      <c r="J841" s="304">
        <v>494</v>
      </c>
      <c r="K841" s="272">
        <f t="shared" ref="K841" si="631">J841-E841</f>
        <v>3.8000000000000114</v>
      </c>
      <c r="L841" s="272">
        <f t="shared" ref="L841:L845" si="632">K841*D841</f>
        <v>1550.3875968992295</v>
      </c>
      <c r="M841" s="275" t="s">
        <v>701</v>
      </c>
    </row>
    <row r="842" spans="1:13" s="305" customFormat="1" ht="15" customHeight="1">
      <c r="A842" s="290">
        <v>44448</v>
      </c>
      <c r="B842" s="224" t="s">
        <v>1272</v>
      </c>
      <c r="C842" s="304" t="s">
        <v>6</v>
      </c>
      <c r="D842" s="269">
        <f t="shared" si="621"/>
        <v>130.718954248366</v>
      </c>
      <c r="E842" s="304">
        <v>1530</v>
      </c>
      <c r="F842" s="304">
        <v>1520</v>
      </c>
      <c r="G842" s="304">
        <v>1505</v>
      </c>
      <c r="H842" s="304">
        <v>1490</v>
      </c>
      <c r="I842" s="304">
        <v>1546</v>
      </c>
      <c r="J842" s="304">
        <v>1520</v>
      </c>
      <c r="K842" s="269">
        <f t="shared" ref="K842:K845" si="633">E842-J842</f>
        <v>10</v>
      </c>
      <c r="L842" s="269">
        <f t="shared" si="632"/>
        <v>1307.18954248366</v>
      </c>
      <c r="M842" s="275" t="s">
        <v>701</v>
      </c>
    </row>
    <row r="843" spans="1:13" s="305" customFormat="1" ht="15" customHeight="1">
      <c r="A843" s="290">
        <v>44448</v>
      </c>
      <c r="B843" s="224" t="s">
        <v>828</v>
      </c>
      <c r="C843" s="304" t="s">
        <v>6</v>
      </c>
      <c r="D843" s="269">
        <f t="shared" si="621"/>
        <v>201.00502512562815</v>
      </c>
      <c r="E843" s="304">
        <v>995</v>
      </c>
      <c r="F843" s="304">
        <v>986</v>
      </c>
      <c r="G843" s="304">
        <v>975</v>
      </c>
      <c r="H843" s="304">
        <v>965</v>
      </c>
      <c r="I843" s="304">
        <v>1006</v>
      </c>
      <c r="J843" s="304">
        <v>1000</v>
      </c>
      <c r="K843" s="267">
        <f t="shared" si="633"/>
        <v>-5</v>
      </c>
      <c r="L843" s="267">
        <f t="shared" si="632"/>
        <v>-1005.0251256281408</v>
      </c>
      <c r="M843" s="324" t="s">
        <v>709</v>
      </c>
    </row>
    <row r="844" spans="1:13" s="305" customFormat="1" ht="15" customHeight="1">
      <c r="A844" s="290">
        <v>44447</v>
      </c>
      <c r="B844" s="224" t="s">
        <v>1370</v>
      </c>
      <c r="C844" s="366" t="s">
        <v>6</v>
      </c>
      <c r="D844" s="269">
        <f t="shared" si="621"/>
        <v>204.08163265306123</v>
      </c>
      <c r="E844" s="304">
        <v>980</v>
      </c>
      <c r="F844" s="304">
        <v>972</v>
      </c>
      <c r="G844" s="304">
        <v>963</v>
      </c>
      <c r="H844" s="304">
        <v>950</v>
      </c>
      <c r="I844" s="304">
        <v>990</v>
      </c>
      <c r="J844" s="304">
        <v>973.6</v>
      </c>
      <c r="K844" s="269">
        <f t="shared" si="633"/>
        <v>6.3999999999999773</v>
      </c>
      <c r="L844" s="269">
        <f t="shared" si="632"/>
        <v>1306.1224489795873</v>
      </c>
      <c r="M844" s="275" t="s">
        <v>701</v>
      </c>
    </row>
    <row r="845" spans="1:13" s="305" customFormat="1" ht="15" customHeight="1">
      <c r="A845" s="290">
        <v>44447</v>
      </c>
      <c r="B845" s="224" t="s">
        <v>830</v>
      </c>
      <c r="C845" s="366" t="s">
        <v>6</v>
      </c>
      <c r="D845" s="269">
        <f t="shared" si="621"/>
        <v>416.66666666666669</v>
      </c>
      <c r="E845" s="304">
        <v>480</v>
      </c>
      <c r="F845" s="304">
        <v>475</v>
      </c>
      <c r="G845" s="304">
        <v>470</v>
      </c>
      <c r="H845" s="304">
        <v>465</v>
      </c>
      <c r="I845" s="304">
        <v>486</v>
      </c>
      <c r="J845" s="304">
        <v>480</v>
      </c>
      <c r="K845" s="269">
        <f t="shared" si="633"/>
        <v>0</v>
      </c>
      <c r="L845" s="269">
        <f t="shared" si="632"/>
        <v>0</v>
      </c>
      <c r="M845" s="275" t="s">
        <v>171</v>
      </c>
    </row>
    <row r="846" spans="1:13" s="305" customFormat="1" ht="15" customHeight="1">
      <c r="A846" s="290">
        <v>44447</v>
      </c>
      <c r="B846" s="224" t="s">
        <v>654</v>
      </c>
      <c r="C846" s="366" t="s">
        <v>8</v>
      </c>
      <c r="D846" s="269">
        <f t="shared" si="621"/>
        <v>330.46926635822865</v>
      </c>
      <c r="E846" s="304">
        <v>605.20000000000005</v>
      </c>
      <c r="F846" s="304">
        <v>611</v>
      </c>
      <c r="G846" s="304">
        <v>617</v>
      </c>
      <c r="H846" s="304">
        <v>625</v>
      </c>
      <c r="I846" s="304">
        <v>597</v>
      </c>
      <c r="J846" s="304">
        <v>605.20000000000005</v>
      </c>
      <c r="K846" s="272">
        <f t="shared" ref="K846:K849" si="634">J846-E846</f>
        <v>0</v>
      </c>
      <c r="L846" s="272">
        <f t="shared" ref="L846:L849" si="635">K846*D846</f>
        <v>0</v>
      </c>
      <c r="M846" s="275" t="s">
        <v>171</v>
      </c>
    </row>
    <row r="847" spans="1:13" s="305" customFormat="1" ht="15" customHeight="1">
      <c r="A847" s="290">
        <v>44447</v>
      </c>
      <c r="B847" s="224" t="s">
        <v>1701</v>
      </c>
      <c r="C847" s="366" t="s">
        <v>8</v>
      </c>
      <c r="D847" s="269">
        <f t="shared" si="621"/>
        <v>124.98437695288089</v>
      </c>
      <c r="E847" s="304">
        <v>1600.2</v>
      </c>
      <c r="F847" s="304">
        <v>1616</v>
      </c>
      <c r="G847" s="304">
        <v>1626</v>
      </c>
      <c r="H847" s="304">
        <v>1642</v>
      </c>
      <c r="I847" s="304">
        <v>1582</v>
      </c>
      <c r="J847" s="304">
        <v>1616</v>
      </c>
      <c r="K847" s="272">
        <f t="shared" si="634"/>
        <v>15.799999999999955</v>
      </c>
      <c r="L847" s="272">
        <f t="shared" si="635"/>
        <v>1974.7531558555124</v>
      </c>
      <c r="M847" s="275" t="s">
        <v>701</v>
      </c>
    </row>
    <row r="848" spans="1:13" s="305" customFormat="1" ht="15" customHeight="1">
      <c r="A848" s="290">
        <v>44447</v>
      </c>
      <c r="B848" s="224" t="s">
        <v>820</v>
      </c>
      <c r="C848" s="366" t="s">
        <v>8</v>
      </c>
      <c r="D848" s="269">
        <f t="shared" si="621"/>
        <v>473.70914258645195</v>
      </c>
      <c r="E848" s="304">
        <v>422.2</v>
      </c>
      <c r="F848" s="304">
        <v>427</v>
      </c>
      <c r="G848" s="304">
        <v>433</v>
      </c>
      <c r="H848" s="304">
        <v>440</v>
      </c>
      <c r="I848" s="304">
        <v>416</v>
      </c>
      <c r="J848" s="304">
        <v>425</v>
      </c>
      <c r="K848" s="272">
        <f t="shared" si="634"/>
        <v>2.8000000000000114</v>
      </c>
      <c r="L848" s="272">
        <f t="shared" si="635"/>
        <v>1326.3855992420708</v>
      </c>
      <c r="M848" s="275" t="s">
        <v>701</v>
      </c>
    </row>
    <row r="849" spans="1:13" s="305" customFormat="1" ht="15" customHeight="1">
      <c r="A849" s="290">
        <v>44447</v>
      </c>
      <c r="B849" s="224" t="s">
        <v>823</v>
      </c>
      <c r="C849" s="366" t="s">
        <v>8</v>
      </c>
      <c r="D849" s="269">
        <f t="shared" si="621"/>
        <v>293.16915860451479</v>
      </c>
      <c r="E849" s="304">
        <v>682.2</v>
      </c>
      <c r="F849" s="304">
        <v>688</v>
      </c>
      <c r="G849" s="304">
        <v>695</v>
      </c>
      <c r="H849" s="304">
        <v>702</v>
      </c>
      <c r="I849" s="304">
        <v>674</v>
      </c>
      <c r="J849" s="304">
        <v>674</v>
      </c>
      <c r="K849" s="226">
        <f t="shared" si="634"/>
        <v>-8.2000000000000455</v>
      </c>
      <c r="L849" s="226">
        <f t="shared" si="635"/>
        <v>-2403.9871005570344</v>
      </c>
      <c r="M849" s="324" t="s">
        <v>709</v>
      </c>
    </row>
    <row r="850" spans="1:13" s="305" customFormat="1" ht="15" customHeight="1">
      <c r="A850" s="290">
        <v>44446</v>
      </c>
      <c r="B850" s="224" t="s">
        <v>823</v>
      </c>
      <c r="C850" s="304" t="s">
        <v>8</v>
      </c>
      <c r="D850" s="269">
        <f t="shared" ref="D850:D854" si="636">200000/E850</f>
        <v>301.56815440289506</v>
      </c>
      <c r="E850" s="304">
        <v>663.2</v>
      </c>
      <c r="F850" s="304">
        <v>668</v>
      </c>
      <c r="G850" s="304">
        <v>675</v>
      </c>
      <c r="H850" s="304">
        <v>683</v>
      </c>
      <c r="I850" s="304">
        <v>655</v>
      </c>
      <c r="J850" s="304">
        <v>675</v>
      </c>
      <c r="K850" s="272">
        <f t="shared" ref="K850:K852" si="637">J850-E850</f>
        <v>11.799999999999955</v>
      </c>
      <c r="L850" s="272">
        <f t="shared" ref="L850:L854" si="638">K850*D850</f>
        <v>3558.5042219541479</v>
      </c>
      <c r="M850" s="275" t="s">
        <v>701</v>
      </c>
    </row>
    <row r="851" spans="1:13" s="305" customFormat="1" ht="15" customHeight="1">
      <c r="A851" s="290">
        <v>44446</v>
      </c>
      <c r="B851" s="224" t="s">
        <v>1342</v>
      </c>
      <c r="C851" s="304" t="s">
        <v>6</v>
      </c>
      <c r="D851" s="269">
        <f t="shared" si="636"/>
        <v>268.45637583892619</v>
      </c>
      <c r="E851" s="304">
        <v>745</v>
      </c>
      <c r="F851" s="304">
        <v>738</v>
      </c>
      <c r="G851" s="304">
        <v>730</v>
      </c>
      <c r="H851" s="304">
        <v>722</v>
      </c>
      <c r="I851" s="304">
        <v>755</v>
      </c>
      <c r="J851" s="304">
        <v>745</v>
      </c>
      <c r="K851" s="269">
        <f t="shared" ref="K851" si="639">E851-J851</f>
        <v>0</v>
      </c>
      <c r="L851" s="269">
        <f t="shared" si="638"/>
        <v>0</v>
      </c>
      <c r="M851" s="275" t="s">
        <v>70</v>
      </c>
    </row>
    <row r="852" spans="1:13" s="305" customFormat="1" ht="15" customHeight="1">
      <c r="A852" s="290">
        <v>44446</v>
      </c>
      <c r="B852" s="224" t="s">
        <v>1257</v>
      </c>
      <c r="C852" s="304" t="s">
        <v>8</v>
      </c>
      <c r="D852" s="269">
        <f t="shared" si="636"/>
        <v>173.13019390581718</v>
      </c>
      <c r="E852" s="304">
        <v>1155.2</v>
      </c>
      <c r="F852" s="304">
        <v>1164</v>
      </c>
      <c r="G852" s="304">
        <v>1175</v>
      </c>
      <c r="H852" s="304">
        <v>1185</v>
      </c>
      <c r="I852" s="304">
        <v>1143</v>
      </c>
      <c r="J852" s="304">
        <v>1185</v>
      </c>
      <c r="K852" s="272">
        <f t="shared" si="637"/>
        <v>29.799999999999955</v>
      </c>
      <c r="L852" s="272">
        <f t="shared" si="638"/>
        <v>5159.2797783933438</v>
      </c>
      <c r="M852" s="275" t="s">
        <v>701</v>
      </c>
    </row>
    <row r="853" spans="1:13" s="305" customFormat="1" ht="15" customHeight="1">
      <c r="A853" s="290">
        <v>44446</v>
      </c>
      <c r="B853" s="224" t="s">
        <v>1425</v>
      </c>
      <c r="C853" s="304" t="s">
        <v>6</v>
      </c>
      <c r="D853" s="269">
        <f t="shared" si="636"/>
        <v>202.02020202020202</v>
      </c>
      <c r="E853" s="304">
        <v>990</v>
      </c>
      <c r="F853" s="304">
        <v>982</v>
      </c>
      <c r="G853" s="304">
        <v>973</v>
      </c>
      <c r="H853" s="304">
        <v>962</v>
      </c>
      <c r="I853" s="304">
        <v>1002</v>
      </c>
      <c r="J853" s="304">
        <v>984.2</v>
      </c>
      <c r="K853" s="269">
        <f t="shared" ref="K853" si="640">E853-J853</f>
        <v>5.7999999999999545</v>
      </c>
      <c r="L853" s="269">
        <f t="shared" si="638"/>
        <v>1171.7171717171625</v>
      </c>
      <c r="M853" s="275" t="s">
        <v>701</v>
      </c>
    </row>
    <row r="854" spans="1:13" s="305" customFormat="1" ht="15" customHeight="1">
      <c r="A854" s="290">
        <v>44446</v>
      </c>
      <c r="B854" s="224" t="s">
        <v>866</v>
      </c>
      <c r="C854" s="304" t="s">
        <v>8</v>
      </c>
      <c r="D854" s="269">
        <f t="shared" si="636"/>
        <v>143.348623853211</v>
      </c>
      <c r="E854" s="304">
        <v>1395.2</v>
      </c>
      <c r="F854" s="304">
        <v>1405</v>
      </c>
      <c r="G854" s="304">
        <v>1420</v>
      </c>
      <c r="H854" s="304">
        <v>1435</v>
      </c>
      <c r="I854" s="304">
        <v>1377</v>
      </c>
      <c r="J854" s="304">
        <v>1395.2</v>
      </c>
      <c r="K854" s="272">
        <f t="shared" ref="K854" si="641">J854-E854</f>
        <v>0</v>
      </c>
      <c r="L854" s="272">
        <f t="shared" si="638"/>
        <v>0</v>
      </c>
      <c r="M854" s="275" t="s">
        <v>70</v>
      </c>
    </row>
    <row r="855" spans="1:13" s="305" customFormat="1" ht="15" customHeight="1">
      <c r="A855" s="290">
        <v>44445</v>
      </c>
      <c r="B855" s="224" t="s">
        <v>866</v>
      </c>
      <c r="C855" s="304" t="s">
        <v>8</v>
      </c>
      <c r="D855" s="269">
        <f t="shared" ref="D855:D857" si="642">200000/E855</f>
        <v>145.43339150668993</v>
      </c>
      <c r="E855" s="304">
        <v>1375.2</v>
      </c>
      <c r="F855" s="304">
        <v>1384</v>
      </c>
      <c r="G855" s="304">
        <v>1395</v>
      </c>
      <c r="H855" s="304">
        <v>1406</v>
      </c>
      <c r="I855" s="304">
        <v>1360</v>
      </c>
      <c r="J855" s="304">
        <v>1384</v>
      </c>
      <c r="K855" s="272">
        <f t="shared" ref="K855:K857" si="643">J855-E855</f>
        <v>8.7999999999999545</v>
      </c>
      <c r="L855" s="272">
        <f t="shared" ref="L855:L857" si="644">K855*D855</f>
        <v>1279.8138452588648</v>
      </c>
      <c r="M855" s="275" t="s">
        <v>701</v>
      </c>
    </row>
    <row r="856" spans="1:13" s="305" customFormat="1" ht="15" customHeight="1">
      <c r="A856" s="290">
        <v>44445</v>
      </c>
      <c r="B856" s="224" t="s">
        <v>1257</v>
      </c>
      <c r="C856" s="304" t="s">
        <v>8</v>
      </c>
      <c r="D856" s="269">
        <f t="shared" si="642"/>
        <v>179.85611510791367</v>
      </c>
      <c r="E856" s="341">
        <v>1112</v>
      </c>
      <c r="F856" s="341">
        <v>1120</v>
      </c>
      <c r="G856" s="341">
        <v>1130</v>
      </c>
      <c r="H856" s="341">
        <v>1140</v>
      </c>
      <c r="I856" s="341">
        <v>1102</v>
      </c>
      <c r="J856" s="304">
        <v>1130</v>
      </c>
      <c r="K856" s="272">
        <f t="shared" si="643"/>
        <v>18</v>
      </c>
      <c r="L856" s="272">
        <f t="shared" si="644"/>
        <v>3237.4100719424459</v>
      </c>
      <c r="M856" s="275" t="s">
        <v>701</v>
      </c>
    </row>
    <row r="857" spans="1:13" s="305" customFormat="1" ht="15" customHeight="1">
      <c r="A857" s="290">
        <v>44445</v>
      </c>
      <c r="B857" s="224" t="s">
        <v>1700</v>
      </c>
      <c r="C857" s="304" t="s">
        <v>8</v>
      </c>
      <c r="D857" s="269">
        <f t="shared" si="642"/>
        <v>81.135902636916839</v>
      </c>
      <c r="E857" s="341">
        <v>2465</v>
      </c>
      <c r="F857" s="341">
        <v>2480</v>
      </c>
      <c r="G857" s="341">
        <v>2500</v>
      </c>
      <c r="H857" s="341">
        <v>2428</v>
      </c>
      <c r="I857" s="341">
        <v>2480</v>
      </c>
      <c r="J857" s="304">
        <v>2480</v>
      </c>
      <c r="K857" s="272">
        <f t="shared" si="643"/>
        <v>15</v>
      </c>
      <c r="L857" s="272">
        <f t="shared" si="644"/>
        <v>1217.0385395537526</v>
      </c>
      <c r="M857" s="275" t="s">
        <v>701</v>
      </c>
    </row>
    <row r="858" spans="1:13" s="305" customFormat="1" ht="15" customHeight="1">
      <c r="A858" s="290">
        <v>44442</v>
      </c>
      <c r="B858" s="224" t="s">
        <v>908</v>
      </c>
      <c r="C858" s="304" t="s">
        <v>6</v>
      </c>
      <c r="D858" s="269">
        <f t="shared" ref="D858" si="645">200000/E858</f>
        <v>200</v>
      </c>
      <c r="E858" s="304">
        <v>1000</v>
      </c>
      <c r="F858" s="304">
        <v>992</v>
      </c>
      <c r="G858" s="304">
        <v>982</v>
      </c>
      <c r="H858" s="304">
        <v>973</v>
      </c>
      <c r="I858" s="304">
        <v>1010</v>
      </c>
      <c r="J858" s="304">
        <v>1000</v>
      </c>
      <c r="K858" s="269">
        <f t="shared" ref="K858:K861" si="646">E858-J858</f>
        <v>0</v>
      </c>
      <c r="L858" s="269">
        <f t="shared" ref="L858:L861" si="647">K858*D858</f>
        <v>0</v>
      </c>
      <c r="M858" s="275" t="s">
        <v>70</v>
      </c>
    </row>
    <row r="859" spans="1:13" s="305" customFormat="1" ht="15" customHeight="1">
      <c r="A859" s="290">
        <v>44442</v>
      </c>
      <c r="B859" s="224" t="s">
        <v>1314</v>
      </c>
      <c r="C859" s="304" t="s">
        <v>6</v>
      </c>
      <c r="D859" s="269">
        <f t="shared" ref="D859:D864" si="648">200000/E859</f>
        <v>149.25373134328359</v>
      </c>
      <c r="E859" s="304">
        <v>1340</v>
      </c>
      <c r="F859" s="304">
        <v>1330</v>
      </c>
      <c r="G859" s="304">
        <v>1318</v>
      </c>
      <c r="H859" s="304">
        <v>1306</v>
      </c>
      <c r="I859" s="304">
        <v>1352</v>
      </c>
      <c r="J859" s="304">
        <v>1333.1</v>
      </c>
      <c r="K859" s="269">
        <f t="shared" si="646"/>
        <v>6.9000000000000909</v>
      </c>
      <c r="L859" s="269">
        <f t="shared" si="647"/>
        <v>1029.8507462686703</v>
      </c>
      <c r="M859" s="275" t="s">
        <v>701</v>
      </c>
    </row>
    <row r="860" spans="1:13" s="305" customFormat="1" ht="15" customHeight="1">
      <c r="A860" s="290">
        <v>44442</v>
      </c>
      <c r="B860" s="224" t="s">
        <v>809</v>
      </c>
      <c r="C860" s="304" t="s">
        <v>6</v>
      </c>
      <c r="D860" s="269">
        <f t="shared" si="648"/>
        <v>251.57232704402514</v>
      </c>
      <c r="E860" s="304">
        <v>795</v>
      </c>
      <c r="F860" s="304">
        <v>788</v>
      </c>
      <c r="G860" s="304">
        <v>780</v>
      </c>
      <c r="H860" s="304">
        <v>782</v>
      </c>
      <c r="I860" s="304">
        <v>903.2</v>
      </c>
      <c r="J860" s="304">
        <v>788</v>
      </c>
      <c r="K860" s="269">
        <f t="shared" si="646"/>
        <v>7</v>
      </c>
      <c r="L860" s="269">
        <f t="shared" si="647"/>
        <v>1761.0062893081761</v>
      </c>
      <c r="M860" s="275" t="s">
        <v>701</v>
      </c>
    </row>
    <row r="861" spans="1:13" s="305" customFormat="1" ht="15" customHeight="1">
      <c r="A861" s="290">
        <v>44442</v>
      </c>
      <c r="B861" s="224" t="s">
        <v>1031</v>
      </c>
      <c r="C861" s="304" t="s">
        <v>6</v>
      </c>
      <c r="D861" s="269">
        <f t="shared" si="648"/>
        <v>132.01320132013203</v>
      </c>
      <c r="E861" s="304">
        <v>1515</v>
      </c>
      <c r="F861" s="305">
        <v>1505</v>
      </c>
      <c r="G861" s="304">
        <v>1494</v>
      </c>
      <c r="H861" s="304">
        <v>1480</v>
      </c>
      <c r="I861" s="304">
        <v>1530.2</v>
      </c>
      <c r="J861" s="304">
        <v>1505</v>
      </c>
      <c r="K861" s="269">
        <f t="shared" si="646"/>
        <v>10</v>
      </c>
      <c r="L861" s="269">
        <f t="shared" si="647"/>
        <v>1320.1320132013202</v>
      </c>
      <c r="M861" s="275" t="s">
        <v>701</v>
      </c>
    </row>
    <row r="862" spans="1:13" s="305" customFormat="1" ht="15" customHeight="1">
      <c r="A862" s="290">
        <v>44442</v>
      </c>
      <c r="B862" s="224" t="s">
        <v>908</v>
      </c>
      <c r="C862" s="304" t="s">
        <v>8</v>
      </c>
      <c r="D862" s="269">
        <f t="shared" si="648"/>
        <v>195.08388607101054</v>
      </c>
      <c r="E862" s="304">
        <v>1025.2</v>
      </c>
      <c r="F862" s="304">
        <v>1034</v>
      </c>
      <c r="G862" s="304">
        <v>1045</v>
      </c>
      <c r="H862" s="304">
        <v>1056</v>
      </c>
      <c r="I862" s="304">
        <v>1004</v>
      </c>
      <c r="J862" s="304">
        <v>1025.2</v>
      </c>
      <c r="K862" s="272">
        <f t="shared" ref="K862:K864" si="649">J862-E862</f>
        <v>0</v>
      </c>
      <c r="L862" s="272">
        <f t="shared" ref="L862:L864" si="650">K862*D862</f>
        <v>0</v>
      </c>
      <c r="M862" s="275" t="s">
        <v>70</v>
      </c>
    </row>
    <row r="863" spans="1:13" s="305" customFormat="1" ht="15" customHeight="1">
      <c r="A863" s="290">
        <v>44442</v>
      </c>
      <c r="B863" s="224" t="s">
        <v>1525</v>
      </c>
      <c r="C863" s="304" t="s">
        <v>8</v>
      </c>
      <c r="D863" s="269">
        <f t="shared" si="648"/>
        <v>283.60748723766307</v>
      </c>
      <c r="E863" s="304">
        <v>705.2</v>
      </c>
      <c r="F863" s="304">
        <v>712</v>
      </c>
      <c r="G863" s="304">
        <v>720</v>
      </c>
      <c r="H863" s="304">
        <v>729</v>
      </c>
      <c r="I863" s="304">
        <v>695</v>
      </c>
      <c r="J863" s="304">
        <v>705.2</v>
      </c>
      <c r="K863" s="272">
        <f t="shared" si="649"/>
        <v>0</v>
      </c>
      <c r="L863" s="272">
        <f t="shared" si="650"/>
        <v>0</v>
      </c>
      <c r="M863" s="275" t="s">
        <v>70</v>
      </c>
    </row>
    <row r="864" spans="1:13" s="305" customFormat="1" ht="15" customHeight="1">
      <c r="A864" s="290">
        <v>44442</v>
      </c>
      <c r="B864" s="224" t="s">
        <v>1384</v>
      </c>
      <c r="C864" s="304" t="s">
        <v>8</v>
      </c>
      <c r="D864" s="269">
        <f t="shared" si="648"/>
        <v>198.96538002387584</v>
      </c>
      <c r="E864" s="304">
        <v>1005.2</v>
      </c>
      <c r="F864" s="304">
        <v>1014</v>
      </c>
      <c r="G864" s="304">
        <v>1025</v>
      </c>
      <c r="H864" s="304">
        <v>1036</v>
      </c>
      <c r="I864" s="304">
        <v>992</v>
      </c>
      <c r="J864" s="304">
        <v>992</v>
      </c>
      <c r="K864" s="226">
        <f t="shared" si="649"/>
        <v>-13.200000000000045</v>
      </c>
      <c r="L864" s="226">
        <f t="shared" si="650"/>
        <v>-2626.3430163151702</v>
      </c>
      <c r="M864" s="324" t="s">
        <v>709</v>
      </c>
    </row>
    <row r="865" spans="1:13" s="305" customFormat="1" ht="15" customHeight="1">
      <c r="A865" s="290">
        <v>44441</v>
      </c>
      <c r="B865" s="224" t="s">
        <v>1291</v>
      </c>
      <c r="C865" s="304" t="s">
        <v>8</v>
      </c>
      <c r="D865" s="269">
        <f t="shared" ref="D865:D869" si="651">200000/E865</f>
        <v>284.37366699843597</v>
      </c>
      <c r="E865" s="304">
        <v>703.3</v>
      </c>
      <c r="F865" s="304">
        <v>710</v>
      </c>
      <c r="G865" s="304">
        <v>717</v>
      </c>
      <c r="H865" s="304">
        <v>726</v>
      </c>
      <c r="I865" s="304">
        <v>695</v>
      </c>
      <c r="J865" s="304">
        <v>703.3</v>
      </c>
      <c r="K865" s="272">
        <f t="shared" ref="K865:K869" si="652">J865-E865</f>
        <v>0</v>
      </c>
      <c r="L865" s="272">
        <f t="shared" ref="L865:L869" si="653">K865*D865</f>
        <v>0</v>
      </c>
      <c r="M865" s="275" t="s">
        <v>70</v>
      </c>
    </row>
    <row r="866" spans="1:13" s="305" customFormat="1" ht="15" customHeight="1">
      <c r="A866" s="290">
        <v>44441</v>
      </c>
      <c r="B866" s="224" t="s">
        <v>1486</v>
      </c>
      <c r="C866" s="304" t="s">
        <v>8</v>
      </c>
      <c r="D866" s="269">
        <f t="shared" si="651"/>
        <v>970.87378640776694</v>
      </c>
      <c r="E866" s="304">
        <v>206</v>
      </c>
      <c r="F866" s="304">
        <v>209</v>
      </c>
      <c r="G866" s="304">
        <v>212</v>
      </c>
      <c r="H866" s="304">
        <v>216</v>
      </c>
      <c r="I866" s="304">
        <v>201</v>
      </c>
      <c r="J866" s="304">
        <v>209</v>
      </c>
      <c r="K866" s="272">
        <f t="shared" si="652"/>
        <v>3</v>
      </c>
      <c r="L866" s="272">
        <f t="shared" si="653"/>
        <v>2912.6213592233007</v>
      </c>
      <c r="M866" s="275" t="s">
        <v>701</v>
      </c>
    </row>
    <row r="867" spans="1:13" s="305" customFormat="1" ht="15" customHeight="1">
      <c r="A867" s="290">
        <v>44441</v>
      </c>
      <c r="B867" s="224" t="s">
        <v>1359</v>
      </c>
      <c r="C867" s="304" t="s">
        <v>8</v>
      </c>
      <c r="D867" s="269">
        <f t="shared" si="651"/>
        <v>161.26431220770843</v>
      </c>
      <c r="E867" s="304">
        <v>1240.2</v>
      </c>
      <c r="F867" s="304">
        <v>1250</v>
      </c>
      <c r="G867" s="304">
        <v>1261</v>
      </c>
      <c r="H867" s="304">
        <v>1273</v>
      </c>
      <c r="I867" s="304">
        <v>1227</v>
      </c>
      <c r="J867" s="304">
        <v>1250</v>
      </c>
      <c r="K867" s="272">
        <f t="shared" si="652"/>
        <v>9.7999999999999545</v>
      </c>
      <c r="L867" s="272">
        <f t="shared" si="653"/>
        <v>1580.3902596355354</v>
      </c>
      <c r="M867" s="275" t="s">
        <v>701</v>
      </c>
    </row>
    <row r="868" spans="1:13" s="305" customFormat="1" ht="15" customHeight="1">
      <c r="A868" s="290">
        <v>44441</v>
      </c>
      <c r="B868" s="224" t="s">
        <v>1459</v>
      </c>
      <c r="C868" s="304" t="s">
        <v>8</v>
      </c>
      <c r="D868" s="269">
        <f t="shared" si="651"/>
        <v>344.70872113064456</v>
      </c>
      <c r="E868" s="304">
        <v>580.20000000000005</v>
      </c>
      <c r="F868" s="304">
        <v>584</v>
      </c>
      <c r="G868" s="304">
        <v>590</v>
      </c>
      <c r="H868" s="304">
        <v>586</v>
      </c>
      <c r="I868" s="304">
        <v>574</v>
      </c>
      <c r="J868" s="304">
        <v>584</v>
      </c>
      <c r="K868" s="272">
        <f t="shared" si="652"/>
        <v>3.7999999999999545</v>
      </c>
      <c r="L868" s="272">
        <f t="shared" si="653"/>
        <v>1309.8931402964336</v>
      </c>
      <c r="M868" s="275" t="s">
        <v>701</v>
      </c>
    </row>
    <row r="869" spans="1:13" s="305" customFormat="1" ht="15" customHeight="1">
      <c r="A869" s="290">
        <v>44441</v>
      </c>
      <c r="B869" s="224" t="s">
        <v>837</v>
      </c>
      <c r="C869" s="304" t="s">
        <v>8</v>
      </c>
      <c r="D869" s="269">
        <f t="shared" si="651"/>
        <v>273.14941272876263</v>
      </c>
      <c r="E869" s="304">
        <v>732.2</v>
      </c>
      <c r="F869" s="304">
        <v>739</v>
      </c>
      <c r="G869" s="304">
        <v>748</v>
      </c>
      <c r="H869" s="304">
        <v>756</v>
      </c>
      <c r="I869" s="304">
        <v>722</v>
      </c>
      <c r="J869" s="304">
        <v>739</v>
      </c>
      <c r="K869" s="272">
        <f t="shared" si="652"/>
        <v>6.7999999999999545</v>
      </c>
      <c r="L869" s="272">
        <f t="shared" si="653"/>
        <v>1857.4160065555734</v>
      </c>
      <c r="M869" s="275" t="s">
        <v>701</v>
      </c>
    </row>
    <row r="870" spans="1:13" s="305" customFormat="1" ht="15" customHeight="1">
      <c r="A870" s="290">
        <v>44440</v>
      </c>
      <c r="B870" s="224" t="s">
        <v>1416</v>
      </c>
      <c r="C870" s="304" t="s">
        <v>8</v>
      </c>
      <c r="D870" s="269">
        <f t="shared" ref="D870:D872" si="654">200000/E870</f>
        <v>274.649821477616</v>
      </c>
      <c r="E870" s="304">
        <v>728.2</v>
      </c>
      <c r="F870" s="304">
        <v>734</v>
      </c>
      <c r="G870" s="304">
        <v>741</v>
      </c>
      <c r="H870" s="304">
        <v>749</v>
      </c>
      <c r="I870" s="304">
        <v>720</v>
      </c>
      <c r="J870" s="304">
        <v>734</v>
      </c>
      <c r="K870" s="272">
        <f t="shared" ref="K870:K872" si="655">J870-E870</f>
        <v>5.7999999999999545</v>
      </c>
      <c r="L870" s="272">
        <f t="shared" ref="L870:L872" si="656">K870*D870</f>
        <v>1592.9689645701603</v>
      </c>
      <c r="M870" s="275" t="s">
        <v>701</v>
      </c>
    </row>
    <row r="871" spans="1:13" s="305" customFormat="1" ht="15" customHeight="1">
      <c r="A871" s="290">
        <v>44440</v>
      </c>
      <c r="B871" s="224" t="s">
        <v>1343</v>
      </c>
      <c r="C871" s="304" t="s">
        <v>8</v>
      </c>
      <c r="D871" s="269">
        <f t="shared" si="654"/>
        <v>165.94756057085959</v>
      </c>
      <c r="E871" s="304">
        <v>1205.2</v>
      </c>
      <c r="F871" s="304">
        <v>1214</v>
      </c>
      <c r="G871" s="304">
        <v>1230</v>
      </c>
      <c r="H871" s="304">
        <v>1245</v>
      </c>
      <c r="I871" s="304">
        <v>1190</v>
      </c>
      <c r="J871" s="304">
        <v>1214</v>
      </c>
      <c r="K871" s="272">
        <f t="shared" si="655"/>
        <v>8.7999999999999545</v>
      </c>
      <c r="L871" s="272">
        <f t="shared" si="656"/>
        <v>1460.3385330235569</v>
      </c>
      <c r="M871" s="275" t="s">
        <v>701</v>
      </c>
    </row>
    <row r="872" spans="1:13" s="305" customFormat="1" ht="15" customHeight="1">
      <c r="A872" s="290">
        <v>44440</v>
      </c>
      <c r="B872" s="224" t="s">
        <v>729</v>
      </c>
      <c r="C872" s="304" t="s">
        <v>8</v>
      </c>
      <c r="D872" s="269">
        <f t="shared" si="654"/>
        <v>249.62556165751371</v>
      </c>
      <c r="E872" s="304">
        <v>801.2</v>
      </c>
      <c r="F872" s="304">
        <v>808</v>
      </c>
      <c r="G872" s="304">
        <v>816</v>
      </c>
      <c r="H872" s="304">
        <v>826</v>
      </c>
      <c r="I872" s="304">
        <v>792</v>
      </c>
      <c r="J872" s="304">
        <v>816</v>
      </c>
      <c r="K872" s="272">
        <f t="shared" si="655"/>
        <v>14.799999999999955</v>
      </c>
      <c r="L872" s="272">
        <f t="shared" si="656"/>
        <v>3694.4583125311915</v>
      </c>
      <c r="M872" s="275" t="s">
        <v>701</v>
      </c>
    </row>
    <row r="873" spans="1:13" s="305" customFormat="1" ht="15" customHeight="1">
      <c r="A873" s="335"/>
      <c r="B873" s="363"/>
      <c r="C873" s="304"/>
      <c r="D873" s="304"/>
      <c r="E873" s="304"/>
      <c r="F873" s="304"/>
      <c r="G873" s="304"/>
      <c r="H873" s="304"/>
      <c r="I873" s="304"/>
      <c r="J873" s="304"/>
      <c r="K873" s="304"/>
      <c r="L873" s="304"/>
      <c r="M873" s="326"/>
    </row>
    <row r="874" spans="1:13" s="305" customFormat="1" ht="15" customHeight="1">
      <c r="A874" s="335"/>
      <c r="B874" s="363"/>
      <c r="C874" s="304"/>
      <c r="D874" s="304"/>
      <c r="E874" s="304"/>
      <c r="F874" s="304"/>
      <c r="G874" s="304"/>
      <c r="H874" s="304"/>
      <c r="I874" s="304"/>
      <c r="J874" s="304"/>
      <c r="K874" s="304"/>
      <c r="L874" s="304"/>
      <c r="M874" s="326"/>
    </row>
    <row r="875" spans="1:13" s="305" customFormat="1" ht="15" customHeight="1">
      <c r="A875" s="335"/>
      <c r="B875" s="363"/>
      <c r="C875" s="304"/>
      <c r="D875" s="304"/>
      <c r="E875" s="304"/>
      <c r="F875" s="304"/>
      <c r="G875" s="304"/>
      <c r="H875" s="304"/>
      <c r="I875" s="304"/>
      <c r="J875" s="304"/>
      <c r="K875" s="304"/>
      <c r="L875" s="304"/>
      <c r="M875" s="326"/>
    </row>
    <row r="876" spans="1:13" s="305" customFormat="1" ht="15" customHeight="1">
      <c r="A876" s="335"/>
      <c r="B876" s="363"/>
      <c r="C876" s="304"/>
      <c r="D876" s="304"/>
      <c r="E876" s="304"/>
      <c r="F876" s="304"/>
      <c r="G876" s="304"/>
      <c r="H876" s="304"/>
      <c r="I876" s="304"/>
      <c r="J876" s="304"/>
      <c r="K876" s="304"/>
      <c r="L876" s="304"/>
      <c r="M876" s="326"/>
    </row>
    <row r="877" spans="1:13" s="305" customFormat="1" ht="15" customHeight="1">
      <c r="A877" s="335"/>
      <c r="B877" s="363"/>
      <c r="C877" s="304"/>
      <c r="D877" s="304"/>
      <c r="E877" s="304"/>
      <c r="F877" s="304"/>
      <c r="G877" s="304"/>
      <c r="H877" s="304"/>
      <c r="I877" s="304"/>
      <c r="J877" s="304"/>
      <c r="K877" s="304"/>
      <c r="L877" s="304"/>
      <c r="M877" s="326"/>
    </row>
    <row r="878" spans="1:13" s="305" customFormat="1" ht="15" customHeight="1">
      <c r="A878" s="335"/>
      <c r="B878" s="224"/>
      <c r="C878" s="304"/>
      <c r="D878" s="304"/>
      <c r="E878" s="304"/>
      <c r="F878" s="304"/>
      <c r="G878" s="304"/>
      <c r="H878" s="304"/>
      <c r="I878" s="304"/>
      <c r="J878" s="304"/>
      <c r="K878" s="304"/>
      <c r="L878" s="304"/>
      <c r="M878" s="326"/>
    </row>
    <row r="879" spans="1:13" s="305" customFormat="1" ht="15" customHeight="1">
      <c r="A879" s="290">
        <v>44439</v>
      </c>
      <c r="B879" s="224" t="s">
        <v>32</v>
      </c>
      <c r="C879" s="304" t="s">
        <v>8</v>
      </c>
      <c r="D879" s="269">
        <f t="shared" ref="D879:D883" si="657">200000/E879</f>
        <v>246.85262898049862</v>
      </c>
      <c r="E879" s="304">
        <v>810.2</v>
      </c>
      <c r="F879" s="304">
        <v>816</v>
      </c>
      <c r="G879" s="304">
        <v>822</v>
      </c>
      <c r="H879" s="304">
        <v>830</v>
      </c>
      <c r="I879" s="304">
        <v>810</v>
      </c>
      <c r="J879" s="304">
        <v>810</v>
      </c>
      <c r="K879" s="226">
        <f t="shared" ref="K879:K883" si="658">J879-E879</f>
        <v>-0.20000000000004547</v>
      </c>
      <c r="L879" s="226">
        <f t="shared" ref="L879:L883" si="659">K879*D879</f>
        <v>-49.370525796110947</v>
      </c>
      <c r="M879" s="324" t="s">
        <v>709</v>
      </c>
    </row>
    <row r="880" spans="1:13" s="305" customFormat="1" ht="15" customHeight="1">
      <c r="A880" s="290">
        <v>44439</v>
      </c>
      <c r="B880" s="224" t="s">
        <v>1698</v>
      </c>
      <c r="C880" s="304" t="s">
        <v>8</v>
      </c>
      <c r="D880" s="269">
        <f t="shared" si="657"/>
        <v>526.0389268805892</v>
      </c>
      <c r="E880" s="304">
        <v>380.2</v>
      </c>
      <c r="F880" s="304">
        <v>383</v>
      </c>
      <c r="G880" s="304">
        <v>388</v>
      </c>
      <c r="H880" s="304">
        <v>393</v>
      </c>
      <c r="I880" s="304">
        <v>375</v>
      </c>
      <c r="J880" s="304">
        <v>393</v>
      </c>
      <c r="K880" s="272">
        <f t="shared" si="658"/>
        <v>12.800000000000011</v>
      </c>
      <c r="L880" s="272">
        <f t="shared" si="659"/>
        <v>6733.2982640715481</v>
      </c>
      <c r="M880" s="275" t="s">
        <v>701</v>
      </c>
    </row>
    <row r="881" spans="1:13" s="305" customFormat="1" ht="15" customHeight="1">
      <c r="A881" s="290">
        <v>44439</v>
      </c>
      <c r="B881" s="224" t="s">
        <v>1699</v>
      </c>
      <c r="C881" s="304" t="s">
        <v>8</v>
      </c>
      <c r="D881" s="269">
        <f t="shared" si="657"/>
        <v>336.02150537634407</v>
      </c>
      <c r="E881" s="304">
        <v>595.20000000000005</v>
      </c>
      <c r="F881" s="304">
        <v>600</v>
      </c>
      <c r="G881" s="304">
        <v>606</v>
      </c>
      <c r="H881" s="304">
        <v>612</v>
      </c>
      <c r="I881" s="304">
        <v>588</v>
      </c>
      <c r="J881" s="304">
        <v>612</v>
      </c>
      <c r="K881" s="272">
        <f t="shared" si="658"/>
        <v>16.799999999999955</v>
      </c>
      <c r="L881" s="272">
        <f t="shared" si="659"/>
        <v>5645.161290322565</v>
      </c>
      <c r="M881" s="275" t="s">
        <v>701</v>
      </c>
    </row>
    <row r="882" spans="1:13" s="305" customFormat="1" ht="15" customHeight="1">
      <c r="A882" s="290">
        <v>44439</v>
      </c>
      <c r="B882" s="224" t="s">
        <v>1273</v>
      </c>
      <c r="C882" s="304" t="s">
        <v>8</v>
      </c>
      <c r="D882" s="269">
        <f t="shared" si="657"/>
        <v>425.531914893617</v>
      </c>
      <c r="E882" s="304">
        <v>470</v>
      </c>
      <c r="F882" s="304">
        <v>465</v>
      </c>
      <c r="G882" s="304">
        <v>460</v>
      </c>
      <c r="H882" s="304">
        <v>455</v>
      </c>
      <c r="I882" s="304">
        <v>476</v>
      </c>
      <c r="J882" s="304">
        <v>470</v>
      </c>
      <c r="K882" s="272">
        <f t="shared" si="658"/>
        <v>0</v>
      </c>
      <c r="L882" s="272">
        <f t="shared" si="659"/>
        <v>0</v>
      </c>
      <c r="M882" s="275" t="s">
        <v>70</v>
      </c>
    </row>
    <row r="883" spans="1:13" s="305" customFormat="1" ht="15" customHeight="1">
      <c r="A883" s="290">
        <v>44439</v>
      </c>
      <c r="B883" s="224" t="s">
        <v>837</v>
      </c>
      <c r="C883" s="304" t="s">
        <v>8</v>
      </c>
      <c r="D883" s="269">
        <f t="shared" si="657"/>
        <v>277.31558513588465</v>
      </c>
      <c r="E883" s="304">
        <v>721.2</v>
      </c>
      <c r="F883" s="304">
        <v>728</v>
      </c>
      <c r="G883" s="304">
        <v>736</v>
      </c>
      <c r="H883" s="304">
        <v>747</v>
      </c>
      <c r="I883" s="304">
        <v>710</v>
      </c>
      <c r="J883" s="304">
        <v>727.5</v>
      </c>
      <c r="K883" s="272">
        <f t="shared" si="658"/>
        <v>6.2999999999999545</v>
      </c>
      <c r="L883" s="272">
        <f t="shared" si="659"/>
        <v>1747.0881863560608</v>
      </c>
      <c r="M883" s="275" t="s">
        <v>701</v>
      </c>
    </row>
    <row r="884" spans="1:13" s="305" customFormat="1" ht="15" customHeight="1">
      <c r="A884" s="290">
        <v>44438</v>
      </c>
      <c r="B884" s="224" t="s">
        <v>1415</v>
      </c>
      <c r="C884" s="304" t="s">
        <v>8</v>
      </c>
      <c r="D884" s="269">
        <f t="shared" ref="D884:D888" si="660">200000/E884</f>
        <v>666.22251832111931</v>
      </c>
      <c r="E884" s="304">
        <v>300.2</v>
      </c>
      <c r="F884" s="304">
        <v>304</v>
      </c>
      <c r="G884" s="304">
        <v>308</v>
      </c>
      <c r="H884" s="304">
        <v>313</v>
      </c>
      <c r="I884" s="304">
        <v>295</v>
      </c>
      <c r="J884" s="304">
        <v>303.8</v>
      </c>
      <c r="K884" s="272">
        <f t="shared" ref="K884:K888" si="661">J884-E884</f>
        <v>3.6000000000000227</v>
      </c>
      <c r="L884" s="272">
        <f t="shared" ref="L884:L888" si="662">K884*D884</f>
        <v>2398.4010659560445</v>
      </c>
      <c r="M884" s="275" t="s">
        <v>701</v>
      </c>
    </row>
    <row r="885" spans="1:13" s="305" customFormat="1" ht="15" customHeight="1">
      <c r="A885" s="290">
        <v>44438</v>
      </c>
      <c r="B885" s="224" t="s">
        <v>1697</v>
      </c>
      <c r="C885" s="304" t="s">
        <v>8</v>
      </c>
      <c r="D885" s="269">
        <f t="shared" si="660"/>
        <v>119.17530687641521</v>
      </c>
      <c r="E885" s="304">
        <v>1678.2</v>
      </c>
      <c r="F885" s="304">
        <v>1692</v>
      </c>
      <c r="G885" s="304">
        <v>1708</v>
      </c>
      <c r="H885" s="304">
        <v>1730</v>
      </c>
      <c r="I885" s="304">
        <v>1659</v>
      </c>
      <c r="J885" s="304">
        <v>1678.2</v>
      </c>
      <c r="K885" s="272">
        <f t="shared" si="661"/>
        <v>0</v>
      </c>
      <c r="L885" s="272">
        <f t="shared" si="662"/>
        <v>0</v>
      </c>
      <c r="M885" s="275" t="s">
        <v>70</v>
      </c>
    </row>
    <row r="886" spans="1:13" s="305" customFormat="1" ht="15" customHeight="1">
      <c r="A886" s="290">
        <v>44438</v>
      </c>
      <c r="B886" s="224" t="s">
        <v>865</v>
      </c>
      <c r="C886" s="304" t="s">
        <v>8</v>
      </c>
      <c r="D886" s="269">
        <f t="shared" si="660"/>
        <v>257.00334104343352</v>
      </c>
      <c r="E886" s="304">
        <v>778.2</v>
      </c>
      <c r="F886" s="304">
        <v>785</v>
      </c>
      <c r="G886" s="304">
        <v>793</v>
      </c>
      <c r="H886" s="304">
        <v>800</v>
      </c>
      <c r="I886" s="304">
        <v>770</v>
      </c>
      <c r="J886" s="304">
        <v>793</v>
      </c>
      <c r="K886" s="272">
        <f t="shared" si="661"/>
        <v>14.799999999999955</v>
      </c>
      <c r="L886" s="272">
        <f t="shared" si="662"/>
        <v>3803.6494474428046</v>
      </c>
      <c r="M886" s="275" t="s">
        <v>701</v>
      </c>
    </row>
    <row r="887" spans="1:13" s="305" customFormat="1" ht="15" customHeight="1">
      <c r="A887" s="290">
        <v>44438</v>
      </c>
      <c r="B887" s="224" t="s">
        <v>1474</v>
      </c>
      <c r="C887" s="304" t="s">
        <v>8</v>
      </c>
      <c r="D887" s="269">
        <f t="shared" si="660"/>
        <v>407.16612377850163</v>
      </c>
      <c r="E887" s="304">
        <v>491.2</v>
      </c>
      <c r="F887" s="304">
        <v>496</v>
      </c>
      <c r="G887" s="304">
        <v>501</v>
      </c>
      <c r="H887" s="304">
        <v>507</v>
      </c>
      <c r="I887" s="304">
        <v>485</v>
      </c>
      <c r="J887" s="304">
        <v>485</v>
      </c>
      <c r="K887" s="226">
        <f t="shared" si="661"/>
        <v>-6.1999999999999886</v>
      </c>
      <c r="L887" s="226">
        <f t="shared" si="662"/>
        <v>-2524.4299674267054</v>
      </c>
      <c r="M887" s="324" t="s">
        <v>709</v>
      </c>
    </row>
    <row r="888" spans="1:13" s="305" customFormat="1" ht="15" customHeight="1">
      <c r="A888" s="290">
        <v>44438</v>
      </c>
      <c r="B888" s="224" t="s">
        <v>771</v>
      </c>
      <c r="C888" s="304" t="s">
        <v>8</v>
      </c>
      <c r="D888" s="269">
        <f t="shared" si="660"/>
        <v>76.330051141134277</v>
      </c>
      <c r="E888" s="304">
        <v>2620.1999999999998</v>
      </c>
      <c r="F888" s="304">
        <v>2640</v>
      </c>
      <c r="G888" s="304">
        <v>2660</v>
      </c>
      <c r="H888" s="304">
        <v>2690</v>
      </c>
      <c r="I888" s="304">
        <v>2594</v>
      </c>
      <c r="J888" s="304">
        <v>2660</v>
      </c>
      <c r="K888" s="272">
        <f t="shared" si="661"/>
        <v>39.800000000000182</v>
      </c>
      <c r="L888" s="272">
        <f t="shared" si="662"/>
        <v>3037.9360354171581</v>
      </c>
      <c r="M888" s="275" t="s">
        <v>701</v>
      </c>
    </row>
    <row r="889" spans="1:13" s="305" customFormat="1" ht="15" customHeight="1">
      <c r="A889" s="290">
        <v>44435</v>
      </c>
      <c r="B889" s="224" t="s">
        <v>500</v>
      </c>
      <c r="C889" s="304" t="s">
        <v>8</v>
      </c>
      <c r="D889" s="269">
        <f t="shared" ref="D889:D891" si="663">200000/E889</f>
        <v>256.34452704434761</v>
      </c>
      <c r="E889" s="304">
        <v>780.2</v>
      </c>
      <c r="F889" s="304">
        <v>787</v>
      </c>
      <c r="G889" s="304">
        <v>795</v>
      </c>
      <c r="H889" s="304">
        <v>804</v>
      </c>
      <c r="I889" s="304">
        <v>770</v>
      </c>
      <c r="J889" s="304">
        <v>787</v>
      </c>
      <c r="K889" s="272">
        <f t="shared" ref="K889:K890" si="664">J889-E889</f>
        <v>6.7999999999999545</v>
      </c>
      <c r="L889" s="272">
        <f t="shared" ref="L889:L890" si="665">K889*D889</f>
        <v>1743.1427839015521</v>
      </c>
      <c r="M889" s="275" t="s">
        <v>701</v>
      </c>
    </row>
    <row r="890" spans="1:13" s="305" customFormat="1" ht="15" customHeight="1">
      <c r="A890" s="290">
        <v>44435</v>
      </c>
      <c r="B890" s="224" t="s">
        <v>1343</v>
      </c>
      <c r="C890" s="304" t="s">
        <v>8</v>
      </c>
      <c r="D890" s="269">
        <f t="shared" si="663"/>
        <v>169.75046681378373</v>
      </c>
      <c r="E890" s="304">
        <v>1178.2</v>
      </c>
      <c r="F890" s="304">
        <v>1188</v>
      </c>
      <c r="G890" s="304">
        <v>1198</v>
      </c>
      <c r="H890" s="304">
        <v>1210</v>
      </c>
      <c r="I890" s="304">
        <v>1165</v>
      </c>
      <c r="J890" s="304">
        <v>1188</v>
      </c>
      <c r="K890" s="272">
        <f t="shared" si="664"/>
        <v>9.7999999999999545</v>
      </c>
      <c r="L890" s="272">
        <f t="shared" si="665"/>
        <v>1663.5545747750728</v>
      </c>
      <c r="M890" s="275" t="s">
        <v>701</v>
      </c>
    </row>
    <row r="891" spans="1:13" s="305" customFormat="1" ht="15" customHeight="1">
      <c r="A891" s="290">
        <v>44435</v>
      </c>
      <c r="B891" s="224" t="s">
        <v>1252</v>
      </c>
      <c r="C891" s="304" t="s">
        <v>6</v>
      </c>
      <c r="D891" s="269">
        <f t="shared" si="663"/>
        <v>202.02020202020202</v>
      </c>
      <c r="E891" s="304">
        <v>990</v>
      </c>
      <c r="F891" s="304">
        <v>982</v>
      </c>
      <c r="G891" s="304">
        <v>972</v>
      </c>
      <c r="H891" s="304">
        <v>962</v>
      </c>
      <c r="I891" s="304">
        <v>1002</v>
      </c>
      <c r="J891" s="304">
        <v>990</v>
      </c>
      <c r="K891" s="269">
        <f t="shared" ref="K891" si="666">E891-J891</f>
        <v>0</v>
      </c>
      <c r="L891" s="269">
        <f t="shared" ref="L891" si="667">K891*D891</f>
        <v>0</v>
      </c>
      <c r="M891" s="275" t="s">
        <v>70</v>
      </c>
    </row>
    <row r="892" spans="1:13" s="305" customFormat="1" ht="15" customHeight="1">
      <c r="A892" s="290">
        <v>44434</v>
      </c>
      <c r="B892" s="224" t="s">
        <v>1324</v>
      </c>
      <c r="C892" s="304" t="s">
        <v>6</v>
      </c>
      <c r="D892" s="269">
        <f t="shared" ref="D892:D895" si="668">200000/E892</f>
        <v>278.16411682892908</v>
      </c>
      <c r="E892" s="304">
        <v>719</v>
      </c>
      <c r="F892" s="304">
        <v>712</v>
      </c>
      <c r="G892" s="304">
        <v>704</v>
      </c>
      <c r="H892" s="304">
        <v>695</v>
      </c>
      <c r="I892" s="304">
        <v>728</v>
      </c>
      <c r="J892" s="304">
        <v>719</v>
      </c>
      <c r="K892" s="269">
        <f t="shared" ref="K892:K893" si="669">E892-J892</f>
        <v>0</v>
      </c>
      <c r="L892" s="269">
        <f t="shared" ref="L892:L895" si="670">K892*D892</f>
        <v>0</v>
      </c>
      <c r="M892" s="275" t="s">
        <v>70</v>
      </c>
    </row>
    <row r="893" spans="1:13" s="305" customFormat="1" ht="15" customHeight="1">
      <c r="A893" s="290">
        <v>44434</v>
      </c>
      <c r="B893" s="224" t="s">
        <v>1689</v>
      </c>
      <c r="C893" s="304" t="s">
        <v>6</v>
      </c>
      <c r="D893" s="269">
        <f t="shared" si="668"/>
        <v>150.37593984962405</v>
      </c>
      <c r="E893" s="304">
        <v>1330</v>
      </c>
      <c r="F893" s="304">
        <v>1320</v>
      </c>
      <c r="G893" s="304">
        <v>1310</v>
      </c>
      <c r="H893" s="304">
        <v>1298</v>
      </c>
      <c r="I893" s="304">
        <v>1345</v>
      </c>
      <c r="J893" s="304">
        <v>1345</v>
      </c>
      <c r="K893" s="267">
        <f t="shared" si="669"/>
        <v>-15</v>
      </c>
      <c r="L893" s="267">
        <f t="shared" si="670"/>
        <v>-2255.6390977443607</v>
      </c>
      <c r="M893" s="324" t="s">
        <v>709</v>
      </c>
    </row>
    <row r="894" spans="1:13" s="305" customFormat="1" ht="15" customHeight="1">
      <c r="A894" s="290">
        <v>44434</v>
      </c>
      <c r="B894" s="224" t="s">
        <v>1690</v>
      </c>
      <c r="C894" s="304" t="s">
        <v>8</v>
      </c>
      <c r="D894" s="269">
        <f t="shared" si="668"/>
        <v>205.93080724876441</v>
      </c>
      <c r="E894" s="304">
        <v>971.2</v>
      </c>
      <c r="F894" s="304">
        <v>980</v>
      </c>
      <c r="G894" s="304">
        <v>990</v>
      </c>
      <c r="H894" s="304">
        <v>1001</v>
      </c>
      <c r="I894" s="304">
        <v>960</v>
      </c>
      <c r="J894" s="304">
        <v>971.2</v>
      </c>
      <c r="K894" s="272">
        <f t="shared" ref="K894" si="671">J894-E894</f>
        <v>0</v>
      </c>
      <c r="L894" s="272">
        <f t="shared" si="670"/>
        <v>0</v>
      </c>
      <c r="M894" s="275" t="s">
        <v>70</v>
      </c>
    </row>
    <row r="895" spans="1:13" s="305" customFormat="1" ht="15" customHeight="1">
      <c r="A895" s="290">
        <v>44434</v>
      </c>
      <c r="B895" s="224" t="s">
        <v>823</v>
      </c>
      <c r="C895" s="304" t="s">
        <v>6</v>
      </c>
      <c r="D895" s="269">
        <f t="shared" si="668"/>
        <v>334.44816053511704</v>
      </c>
      <c r="E895" s="304">
        <v>598</v>
      </c>
      <c r="F895" s="304">
        <v>592</v>
      </c>
      <c r="G895" s="304">
        <v>585</v>
      </c>
      <c r="H895" s="304">
        <v>578</v>
      </c>
      <c r="I895" s="304">
        <v>605.20000000000005</v>
      </c>
      <c r="J895" s="304">
        <v>585</v>
      </c>
      <c r="K895" s="269">
        <f t="shared" ref="K895" si="672">E895-J895</f>
        <v>13</v>
      </c>
      <c r="L895" s="269">
        <f t="shared" si="670"/>
        <v>4347.826086956522</v>
      </c>
      <c r="M895" s="275" t="s">
        <v>701</v>
      </c>
    </row>
    <row r="896" spans="1:13" s="305" customFormat="1" ht="15" customHeight="1">
      <c r="A896" s="290">
        <v>44433</v>
      </c>
      <c r="B896" s="327" t="s">
        <v>1691</v>
      </c>
      <c r="C896" s="327" t="s">
        <v>8</v>
      </c>
      <c r="D896" s="269">
        <f t="shared" ref="D896:D910" si="673">200000/E896</f>
        <v>277.77777777777777</v>
      </c>
      <c r="E896" s="341">
        <v>720</v>
      </c>
      <c r="F896" s="341">
        <v>724</v>
      </c>
      <c r="G896" s="341">
        <v>728</v>
      </c>
      <c r="H896" s="341">
        <v>734</v>
      </c>
      <c r="I896" s="341">
        <v>714</v>
      </c>
      <c r="J896" s="325">
        <v>724</v>
      </c>
      <c r="K896" s="272">
        <f t="shared" ref="K896:K910" si="674">J896-E896</f>
        <v>4</v>
      </c>
      <c r="L896" s="272">
        <f t="shared" ref="L896:L910" si="675">K896*D896</f>
        <v>1111.1111111111111</v>
      </c>
      <c r="M896" s="275" t="s">
        <v>701</v>
      </c>
    </row>
    <row r="897" spans="1:13" s="305" customFormat="1" ht="15" customHeight="1">
      <c r="A897" s="290">
        <v>44433</v>
      </c>
      <c r="B897" s="327" t="s">
        <v>1692</v>
      </c>
      <c r="C897" s="327" t="s">
        <v>8</v>
      </c>
      <c r="D897" s="269">
        <f t="shared" si="673"/>
        <v>218.34061135371178</v>
      </c>
      <c r="E897" s="341">
        <v>916</v>
      </c>
      <c r="F897" s="341">
        <v>921</v>
      </c>
      <c r="G897" s="341">
        <v>926</v>
      </c>
      <c r="H897" s="341">
        <v>933</v>
      </c>
      <c r="I897" s="341">
        <v>909</v>
      </c>
      <c r="J897" s="325">
        <v>921</v>
      </c>
      <c r="K897" s="272">
        <f t="shared" si="674"/>
        <v>5</v>
      </c>
      <c r="L897" s="272">
        <f t="shared" si="675"/>
        <v>1091.7030567685588</v>
      </c>
      <c r="M897" s="275" t="s">
        <v>701</v>
      </c>
    </row>
    <row r="898" spans="1:13" s="305" customFormat="1" ht="15" customHeight="1">
      <c r="A898" s="290">
        <v>44433</v>
      </c>
      <c r="B898" s="327" t="s">
        <v>1089</v>
      </c>
      <c r="C898" s="327" t="s">
        <v>8</v>
      </c>
      <c r="D898" s="269">
        <f t="shared" si="673"/>
        <v>191.20458891013385</v>
      </c>
      <c r="E898" s="341">
        <v>1046</v>
      </c>
      <c r="F898" s="341">
        <v>1052</v>
      </c>
      <c r="G898" s="341">
        <v>1058</v>
      </c>
      <c r="H898" s="341">
        <v>1066</v>
      </c>
      <c r="I898" s="341">
        <v>1030</v>
      </c>
      <c r="J898" s="325">
        <v>1052</v>
      </c>
      <c r="K898" s="272">
        <f t="shared" si="674"/>
        <v>6</v>
      </c>
      <c r="L898" s="272">
        <f t="shared" si="675"/>
        <v>1147.227533460803</v>
      </c>
      <c r="M898" s="275" t="s">
        <v>701</v>
      </c>
    </row>
    <row r="899" spans="1:13" s="305" customFormat="1" ht="15" customHeight="1">
      <c r="A899" s="290">
        <v>44433</v>
      </c>
      <c r="B899" s="327" t="s">
        <v>1448</v>
      </c>
      <c r="C899" s="327" t="s">
        <v>8</v>
      </c>
      <c r="D899" s="269">
        <f t="shared" si="673"/>
        <v>38.53564547206166</v>
      </c>
      <c r="E899" s="341">
        <v>5190</v>
      </c>
      <c r="F899" s="341">
        <v>5220</v>
      </c>
      <c r="G899" s="341">
        <v>5250</v>
      </c>
      <c r="H899" s="341">
        <v>5290</v>
      </c>
      <c r="I899" s="341">
        <v>5140</v>
      </c>
      <c r="J899" s="325">
        <v>5250</v>
      </c>
      <c r="K899" s="272">
        <f t="shared" si="674"/>
        <v>60</v>
      </c>
      <c r="L899" s="272">
        <f t="shared" si="675"/>
        <v>2312.1387283236995</v>
      </c>
      <c r="M899" s="275" t="s">
        <v>701</v>
      </c>
    </row>
    <row r="900" spans="1:13" s="305" customFormat="1" ht="15" customHeight="1">
      <c r="A900" s="290">
        <v>44433</v>
      </c>
      <c r="B900" s="327" t="s">
        <v>1693</v>
      </c>
      <c r="C900" s="327" t="s">
        <v>8</v>
      </c>
      <c r="D900" s="269">
        <f t="shared" si="673"/>
        <v>34.129692832764505</v>
      </c>
      <c r="E900" s="341">
        <v>5860</v>
      </c>
      <c r="F900" s="341">
        <v>5890</v>
      </c>
      <c r="G900" s="341">
        <v>5920</v>
      </c>
      <c r="H900" s="341">
        <v>5970</v>
      </c>
      <c r="I900" s="341">
        <v>5810</v>
      </c>
      <c r="J900" s="325">
        <v>5890</v>
      </c>
      <c r="K900" s="272">
        <f t="shared" si="674"/>
        <v>30</v>
      </c>
      <c r="L900" s="272">
        <f t="shared" si="675"/>
        <v>1023.8907849829352</v>
      </c>
      <c r="M900" s="275" t="s">
        <v>701</v>
      </c>
    </row>
    <row r="901" spans="1:13" s="305" customFormat="1" ht="15" customHeight="1">
      <c r="A901" s="290">
        <v>44433</v>
      </c>
      <c r="B901" s="327" t="s">
        <v>1158</v>
      </c>
      <c r="C901" s="327" t="s">
        <v>8</v>
      </c>
      <c r="D901" s="269">
        <f t="shared" si="673"/>
        <v>692.0415224913495</v>
      </c>
      <c r="E901" s="341">
        <v>289</v>
      </c>
      <c r="F901" s="341">
        <v>291</v>
      </c>
      <c r="G901" s="341">
        <v>293</v>
      </c>
      <c r="H901" s="341">
        <v>296</v>
      </c>
      <c r="I901" s="341">
        <v>286</v>
      </c>
      <c r="J901" s="325">
        <v>291</v>
      </c>
      <c r="K901" s="272">
        <f t="shared" si="674"/>
        <v>2</v>
      </c>
      <c r="L901" s="272">
        <f t="shared" si="675"/>
        <v>1384.083044982699</v>
      </c>
      <c r="M901" s="275" t="s">
        <v>701</v>
      </c>
    </row>
    <row r="902" spans="1:13" s="305" customFormat="1" ht="15" customHeight="1">
      <c r="A902" s="290">
        <v>44432</v>
      </c>
      <c r="B902" s="327" t="s">
        <v>1694</v>
      </c>
      <c r="C902" s="327" t="s">
        <v>8</v>
      </c>
      <c r="D902" s="269">
        <f t="shared" si="673"/>
        <v>28.612303290414879</v>
      </c>
      <c r="E902" s="341">
        <v>6990</v>
      </c>
      <c r="F902" s="341">
        <v>7020</v>
      </c>
      <c r="G902" s="341">
        <v>7050</v>
      </c>
      <c r="H902" s="341">
        <v>7090</v>
      </c>
      <c r="I902" s="341">
        <v>6940</v>
      </c>
      <c r="J902" s="325">
        <v>7050</v>
      </c>
      <c r="K902" s="272">
        <f t="shared" si="674"/>
        <v>60</v>
      </c>
      <c r="L902" s="272">
        <f t="shared" si="675"/>
        <v>1716.7381974248926</v>
      </c>
      <c r="M902" s="275" t="s">
        <v>701</v>
      </c>
    </row>
    <row r="903" spans="1:13" s="305" customFormat="1" ht="15" customHeight="1">
      <c r="A903" s="290">
        <v>44432</v>
      </c>
      <c r="B903" s="327" t="s">
        <v>380</v>
      </c>
      <c r="C903" s="327" t="s">
        <v>8</v>
      </c>
      <c r="D903" s="269">
        <f t="shared" si="673"/>
        <v>392.15686274509807</v>
      </c>
      <c r="E903" s="341">
        <v>510</v>
      </c>
      <c r="F903" s="341">
        <v>514</v>
      </c>
      <c r="G903" s="341">
        <v>518</v>
      </c>
      <c r="H903" s="341">
        <v>524</v>
      </c>
      <c r="I903" s="341">
        <v>504</v>
      </c>
      <c r="J903" s="325">
        <v>514</v>
      </c>
      <c r="K903" s="272">
        <f t="shared" si="674"/>
        <v>4</v>
      </c>
      <c r="L903" s="272">
        <f t="shared" si="675"/>
        <v>1568.6274509803923</v>
      </c>
      <c r="M903" s="275" t="s">
        <v>701</v>
      </c>
    </row>
    <row r="904" spans="1:13" s="305" customFormat="1" ht="15" customHeight="1">
      <c r="A904" s="290">
        <v>44432</v>
      </c>
      <c r="B904" s="327" t="s">
        <v>51</v>
      </c>
      <c r="C904" s="327" t="s">
        <v>6</v>
      </c>
      <c r="D904" s="269">
        <f t="shared" si="673"/>
        <v>58.309037900874635</v>
      </c>
      <c r="E904" s="341">
        <v>3430</v>
      </c>
      <c r="F904" s="341">
        <v>3410</v>
      </c>
      <c r="G904" s="341">
        <v>3390</v>
      </c>
      <c r="H904" s="341">
        <v>3360</v>
      </c>
      <c r="I904" s="341">
        <v>3470</v>
      </c>
      <c r="J904" s="325">
        <v>3410</v>
      </c>
      <c r="K904" s="269">
        <f t="shared" ref="K904" si="676">E904-J904</f>
        <v>20</v>
      </c>
      <c r="L904" s="269">
        <f t="shared" si="675"/>
        <v>1166.1807580174927</v>
      </c>
      <c r="M904" s="275" t="s">
        <v>701</v>
      </c>
    </row>
    <row r="905" spans="1:13" s="305" customFormat="1" ht="15" customHeight="1">
      <c r="A905" s="290">
        <v>44432</v>
      </c>
      <c r="B905" s="327" t="s">
        <v>999</v>
      </c>
      <c r="C905" s="327" t="s">
        <v>8</v>
      </c>
      <c r="D905" s="269">
        <f t="shared" si="673"/>
        <v>153.84615384615384</v>
      </c>
      <c r="E905" s="341">
        <v>1300</v>
      </c>
      <c r="F905" s="341">
        <v>1308</v>
      </c>
      <c r="G905" s="341">
        <v>1316</v>
      </c>
      <c r="H905" s="341">
        <v>1324</v>
      </c>
      <c r="I905" s="341">
        <v>1280</v>
      </c>
      <c r="J905" s="325">
        <v>1324</v>
      </c>
      <c r="K905" s="272">
        <f t="shared" si="674"/>
        <v>24</v>
      </c>
      <c r="L905" s="272">
        <f t="shared" si="675"/>
        <v>3692.3076923076924</v>
      </c>
      <c r="M905" s="275" t="s">
        <v>701</v>
      </c>
    </row>
    <row r="906" spans="1:13" s="305" customFormat="1" ht="15" customHeight="1">
      <c r="A906" s="290">
        <v>44432</v>
      </c>
      <c r="B906" s="327" t="s">
        <v>1695</v>
      </c>
      <c r="C906" s="327" t="s">
        <v>8</v>
      </c>
      <c r="D906" s="269">
        <f t="shared" si="673"/>
        <v>35.523978685612789</v>
      </c>
      <c r="E906" s="341">
        <v>5630</v>
      </c>
      <c r="F906" s="341">
        <v>5660</v>
      </c>
      <c r="G906" s="341">
        <v>5690</v>
      </c>
      <c r="H906" s="341">
        <v>5730</v>
      </c>
      <c r="I906" s="341">
        <v>5550</v>
      </c>
      <c r="J906" s="325">
        <v>5730</v>
      </c>
      <c r="K906" s="272">
        <f t="shared" si="674"/>
        <v>100</v>
      </c>
      <c r="L906" s="272">
        <f t="shared" si="675"/>
        <v>3552.3978685612788</v>
      </c>
      <c r="M906" s="275" t="s">
        <v>701</v>
      </c>
    </row>
    <row r="907" spans="1:13" s="305" customFormat="1" ht="15" customHeight="1">
      <c r="A907" s="290">
        <v>44432</v>
      </c>
      <c r="B907" s="327" t="s">
        <v>1158</v>
      </c>
      <c r="C907" s="327" t="s">
        <v>8</v>
      </c>
      <c r="D907" s="269">
        <f t="shared" si="673"/>
        <v>709.21985815602841</v>
      </c>
      <c r="E907" s="341">
        <v>282</v>
      </c>
      <c r="F907" s="341">
        <v>284</v>
      </c>
      <c r="G907" s="341">
        <v>286</v>
      </c>
      <c r="H907" s="341">
        <v>288</v>
      </c>
      <c r="I907" s="341">
        <v>279</v>
      </c>
      <c r="J907" s="325">
        <v>284</v>
      </c>
      <c r="K907" s="272">
        <f t="shared" si="674"/>
        <v>2</v>
      </c>
      <c r="L907" s="272">
        <f t="shared" si="675"/>
        <v>1418.4397163120568</v>
      </c>
      <c r="M907" s="275" t="s">
        <v>701</v>
      </c>
    </row>
    <row r="908" spans="1:13" s="305" customFormat="1" ht="15" customHeight="1">
      <c r="A908" s="290">
        <v>44432</v>
      </c>
      <c r="B908" s="327" t="s">
        <v>1696</v>
      </c>
      <c r="C908" s="327" t="s">
        <v>8</v>
      </c>
      <c r="D908" s="269">
        <f t="shared" si="673"/>
        <v>1666.6666666666667</v>
      </c>
      <c r="E908" s="341">
        <v>120</v>
      </c>
      <c r="F908" s="341">
        <v>121</v>
      </c>
      <c r="G908" s="341">
        <v>123</v>
      </c>
      <c r="H908" s="341">
        <v>125</v>
      </c>
      <c r="I908" s="341">
        <v>117.45</v>
      </c>
      <c r="J908" s="325">
        <v>121</v>
      </c>
      <c r="K908" s="272">
        <f t="shared" si="674"/>
        <v>1</v>
      </c>
      <c r="L908" s="272">
        <f t="shared" si="675"/>
        <v>1666.6666666666667</v>
      </c>
      <c r="M908" s="275" t="s">
        <v>701</v>
      </c>
    </row>
    <row r="909" spans="1:13" s="305" customFormat="1" ht="15" customHeight="1">
      <c r="A909" s="290">
        <v>44432</v>
      </c>
      <c r="B909" s="327" t="s">
        <v>229</v>
      </c>
      <c r="C909" s="327" t="s">
        <v>8</v>
      </c>
      <c r="D909" s="269">
        <f t="shared" si="673"/>
        <v>2515.7232704402518</v>
      </c>
      <c r="E909" s="341">
        <v>79.5</v>
      </c>
      <c r="F909" s="341">
        <v>80</v>
      </c>
      <c r="G909" s="341">
        <v>81</v>
      </c>
      <c r="H909" s="341">
        <v>82</v>
      </c>
      <c r="I909" s="341">
        <v>78.45</v>
      </c>
      <c r="J909" s="325">
        <v>80</v>
      </c>
      <c r="K909" s="272">
        <f t="shared" si="674"/>
        <v>0.5</v>
      </c>
      <c r="L909" s="272">
        <f t="shared" si="675"/>
        <v>1257.8616352201259</v>
      </c>
      <c r="M909" s="275" t="s">
        <v>701</v>
      </c>
    </row>
    <row r="910" spans="1:13" s="305" customFormat="1" ht="15" customHeight="1">
      <c r="A910" s="290">
        <v>44432</v>
      </c>
      <c r="B910" s="327" t="s">
        <v>225</v>
      </c>
      <c r="C910" s="327" t="s">
        <v>8</v>
      </c>
      <c r="D910" s="269">
        <f t="shared" si="673"/>
        <v>56.179775280898873</v>
      </c>
      <c r="E910" s="341">
        <v>3560</v>
      </c>
      <c r="F910" s="341">
        <v>3580</v>
      </c>
      <c r="G910" s="341">
        <v>3600</v>
      </c>
      <c r="H910" s="341">
        <v>3630</v>
      </c>
      <c r="I910" s="341">
        <v>3530</v>
      </c>
      <c r="J910" s="325">
        <v>3580</v>
      </c>
      <c r="K910" s="272">
        <f t="shared" si="674"/>
        <v>20</v>
      </c>
      <c r="L910" s="272">
        <f t="shared" si="675"/>
        <v>1123.5955056179776</v>
      </c>
      <c r="M910" s="275" t="s">
        <v>701</v>
      </c>
    </row>
    <row r="911" spans="1:13" s="305" customFormat="1" ht="15" customHeight="1">
      <c r="A911" s="290">
        <v>44431</v>
      </c>
      <c r="B911" s="224" t="s">
        <v>1646</v>
      </c>
      <c r="C911" s="304" t="s">
        <v>6</v>
      </c>
      <c r="D911" s="269">
        <f t="shared" ref="D911:D914" si="677">200000/E911</f>
        <v>206.18556701030928</v>
      </c>
      <c r="E911" s="304">
        <v>970</v>
      </c>
      <c r="F911" s="304">
        <v>962</v>
      </c>
      <c r="G911" s="304">
        <v>953</v>
      </c>
      <c r="H911" s="304">
        <v>942</v>
      </c>
      <c r="I911" s="304">
        <v>980.2</v>
      </c>
      <c r="J911" s="304">
        <v>964.1</v>
      </c>
      <c r="K911" s="269">
        <f t="shared" ref="K911" si="678">E911-J911</f>
        <v>5.8999999999999773</v>
      </c>
      <c r="L911" s="269">
        <f t="shared" ref="L911:L914" si="679">K911*D911</f>
        <v>1216.4948453608201</v>
      </c>
      <c r="M911" s="275" t="s">
        <v>701</v>
      </c>
    </row>
    <row r="912" spans="1:13" s="305" customFormat="1" ht="15" customHeight="1">
      <c r="A912" s="290">
        <v>44431</v>
      </c>
      <c r="B912" s="224" t="s">
        <v>1262</v>
      </c>
      <c r="C912" s="304" t="s">
        <v>8</v>
      </c>
      <c r="D912" s="269">
        <f t="shared" si="677"/>
        <v>175.25411847178407</v>
      </c>
      <c r="E912" s="304">
        <v>1141.2</v>
      </c>
      <c r="F912" s="304">
        <v>1151</v>
      </c>
      <c r="G912" s="304">
        <v>1162</v>
      </c>
      <c r="H912" s="304">
        <v>1173</v>
      </c>
      <c r="I912" s="304">
        <v>1128</v>
      </c>
      <c r="J912" s="304">
        <v>1162</v>
      </c>
      <c r="K912" s="272">
        <f t="shared" ref="K912:K914" si="680">J912-E912</f>
        <v>20.799999999999955</v>
      </c>
      <c r="L912" s="272">
        <f t="shared" si="679"/>
        <v>3645.2856642131005</v>
      </c>
      <c r="M912" s="275" t="s">
        <v>701</v>
      </c>
    </row>
    <row r="913" spans="1:13" s="305" customFormat="1" ht="15" customHeight="1">
      <c r="A913" s="290">
        <v>44431</v>
      </c>
      <c r="B913" s="224" t="s">
        <v>1295</v>
      </c>
      <c r="C913" s="304" t="s">
        <v>8</v>
      </c>
      <c r="D913" s="269">
        <f t="shared" si="677"/>
        <v>277.70063871146903</v>
      </c>
      <c r="E913" s="304">
        <v>720.2</v>
      </c>
      <c r="F913" s="304">
        <v>727</v>
      </c>
      <c r="G913" s="304">
        <v>735</v>
      </c>
      <c r="H913" s="304">
        <v>743</v>
      </c>
      <c r="I913" s="304">
        <v>710</v>
      </c>
      <c r="J913" s="304">
        <v>726.2</v>
      </c>
      <c r="K913" s="272">
        <f t="shared" si="680"/>
        <v>6</v>
      </c>
      <c r="L913" s="272">
        <f t="shared" si="679"/>
        <v>1666.203832268814</v>
      </c>
      <c r="M913" s="275" t="s">
        <v>701</v>
      </c>
    </row>
    <row r="914" spans="1:13" s="305" customFormat="1" ht="15" customHeight="1">
      <c r="A914" s="290">
        <v>44431</v>
      </c>
      <c r="B914" s="224" t="s">
        <v>1573</v>
      </c>
      <c r="C914" s="304" t="s">
        <v>8</v>
      </c>
      <c r="D914" s="269">
        <f t="shared" si="677"/>
        <v>157.45551881593448</v>
      </c>
      <c r="E914" s="304">
        <v>1270.2</v>
      </c>
      <c r="F914" s="304">
        <v>1280</v>
      </c>
      <c r="G914" s="304">
        <v>1290</v>
      </c>
      <c r="H914" s="304">
        <v>1304</v>
      </c>
      <c r="I914" s="304">
        <v>1258</v>
      </c>
      <c r="J914" s="304">
        <v>1280</v>
      </c>
      <c r="K914" s="272">
        <f t="shared" si="680"/>
        <v>9.7999999999999545</v>
      </c>
      <c r="L914" s="272">
        <f t="shared" si="679"/>
        <v>1543.0640843961507</v>
      </c>
      <c r="M914" s="275" t="s">
        <v>701</v>
      </c>
    </row>
    <row r="915" spans="1:13" s="305" customFormat="1" ht="15" customHeight="1">
      <c r="A915" s="290">
        <v>44428</v>
      </c>
      <c r="B915" s="224" t="s">
        <v>1295</v>
      </c>
      <c r="C915" s="304" t="s">
        <v>6</v>
      </c>
      <c r="D915" s="269">
        <f t="shared" ref="D915:D928" si="681">200000/E915</f>
        <v>282.4858757062147</v>
      </c>
      <c r="E915" s="304">
        <v>708</v>
      </c>
      <c r="F915" s="304">
        <v>701</v>
      </c>
      <c r="G915" s="304">
        <v>695</v>
      </c>
      <c r="H915" s="304">
        <v>687</v>
      </c>
      <c r="I915" s="304">
        <v>718</v>
      </c>
      <c r="J915" s="304">
        <v>687</v>
      </c>
      <c r="K915" s="269">
        <f t="shared" ref="K915:K916" si="682">E915-J915</f>
        <v>21</v>
      </c>
      <c r="L915" s="269">
        <f t="shared" ref="L915:L916" si="683">K915*D915</f>
        <v>5932.203389830509</v>
      </c>
      <c r="M915" s="275" t="s">
        <v>701</v>
      </c>
    </row>
    <row r="916" spans="1:13" s="305" customFormat="1" ht="15" customHeight="1">
      <c r="A916" s="290">
        <v>44428</v>
      </c>
      <c r="B916" s="224" t="s">
        <v>1349</v>
      </c>
      <c r="C916" s="304" t="s">
        <v>6</v>
      </c>
      <c r="D916" s="269">
        <f t="shared" si="681"/>
        <v>404.04040404040404</v>
      </c>
      <c r="E916" s="304">
        <v>495</v>
      </c>
      <c r="F916" s="304">
        <v>491</v>
      </c>
      <c r="G916" s="304">
        <v>486</v>
      </c>
      <c r="H916" s="304">
        <v>481</v>
      </c>
      <c r="I916" s="304">
        <v>501</v>
      </c>
      <c r="J916" s="304">
        <v>491</v>
      </c>
      <c r="K916" s="269">
        <f t="shared" si="682"/>
        <v>4</v>
      </c>
      <c r="L916" s="269">
        <f t="shared" si="683"/>
        <v>1616.1616161616162</v>
      </c>
      <c r="M916" s="275" t="s">
        <v>701</v>
      </c>
    </row>
    <row r="917" spans="1:13" s="305" customFormat="1" ht="15" customHeight="1">
      <c r="A917" s="290">
        <v>44426</v>
      </c>
      <c r="B917" s="224" t="s">
        <v>462</v>
      </c>
      <c r="C917" s="304" t="s">
        <v>8</v>
      </c>
      <c r="D917" s="269">
        <f t="shared" si="681"/>
        <v>276.93159789531984</v>
      </c>
      <c r="E917" s="304">
        <v>722.2</v>
      </c>
      <c r="F917" s="304">
        <v>730</v>
      </c>
      <c r="G917" s="304">
        <v>737</v>
      </c>
      <c r="H917" s="304">
        <v>745</v>
      </c>
      <c r="I917" s="304">
        <v>714</v>
      </c>
      <c r="J917" s="304">
        <v>730</v>
      </c>
      <c r="K917" s="272">
        <f t="shared" ref="K917:K919" si="684">J917-E917</f>
        <v>7.7999999999999545</v>
      </c>
      <c r="L917" s="272">
        <f t="shared" ref="L917:L919" si="685">K917*D917</f>
        <v>2160.0664635834823</v>
      </c>
      <c r="M917" s="275" t="s">
        <v>701</v>
      </c>
    </row>
    <row r="918" spans="1:13" s="305" customFormat="1" ht="15" customHeight="1">
      <c r="A918" s="290">
        <v>44426</v>
      </c>
      <c r="B918" s="224" t="s">
        <v>1687</v>
      </c>
      <c r="C918" s="304" t="s">
        <v>8</v>
      </c>
      <c r="D918" s="269">
        <f t="shared" si="681"/>
        <v>73.099415204678365</v>
      </c>
      <c r="E918" s="304">
        <v>2736</v>
      </c>
      <c r="F918" s="304">
        <v>2755</v>
      </c>
      <c r="G918" s="304">
        <v>2775</v>
      </c>
      <c r="H918" s="304">
        <v>2798</v>
      </c>
      <c r="I918" s="304">
        <v>2705</v>
      </c>
      <c r="J918" s="304">
        <v>2736</v>
      </c>
      <c r="K918" s="272">
        <f t="shared" si="684"/>
        <v>0</v>
      </c>
      <c r="L918" s="272">
        <f t="shared" si="685"/>
        <v>0</v>
      </c>
      <c r="M918" s="275" t="s">
        <v>70</v>
      </c>
    </row>
    <row r="919" spans="1:13" s="305" customFormat="1" ht="15" customHeight="1">
      <c r="A919" s="290">
        <v>44426</v>
      </c>
      <c r="B919" s="224" t="s">
        <v>980</v>
      </c>
      <c r="C919" s="304" t="s">
        <v>8</v>
      </c>
      <c r="D919" s="269">
        <f t="shared" si="681"/>
        <v>158.70496746548167</v>
      </c>
      <c r="E919" s="304">
        <v>1260.2</v>
      </c>
      <c r="F919" s="304">
        <v>1270</v>
      </c>
      <c r="G919" s="304">
        <v>1280</v>
      </c>
      <c r="H919" s="304">
        <v>1292</v>
      </c>
      <c r="I919" s="304">
        <v>1247</v>
      </c>
      <c r="J919" s="304">
        <v>1260.2</v>
      </c>
      <c r="K919" s="272">
        <f t="shared" si="684"/>
        <v>0</v>
      </c>
      <c r="L919" s="272">
        <f t="shared" si="685"/>
        <v>0</v>
      </c>
      <c r="M919" s="275" t="s">
        <v>70</v>
      </c>
    </row>
    <row r="920" spans="1:13" s="305" customFormat="1" ht="15" customHeight="1">
      <c r="A920" s="290">
        <v>44426</v>
      </c>
      <c r="B920" s="224" t="s">
        <v>1688</v>
      </c>
      <c r="C920" s="304" t="s">
        <v>6</v>
      </c>
      <c r="D920" s="269">
        <f t="shared" si="681"/>
        <v>396.03960396039605</v>
      </c>
      <c r="E920" s="304">
        <v>505</v>
      </c>
      <c r="F920" s="304">
        <v>500</v>
      </c>
      <c r="G920" s="304">
        <v>495</v>
      </c>
      <c r="H920" s="304">
        <v>490</v>
      </c>
      <c r="I920" s="304">
        <v>512</v>
      </c>
      <c r="J920" s="304">
        <v>500</v>
      </c>
      <c r="K920" s="269">
        <f t="shared" ref="K920:K921" si="686">E920-J920</f>
        <v>5</v>
      </c>
      <c r="L920" s="269">
        <f t="shared" ref="L920:L921" si="687">K920*D920</f>
        <v>1980.1980198019803</v>
      </c>
      <c r="M920" s="275" t="s">
        <v>701</v>
      </c>
    </row>
    <row r="921" spans="1:13" s="305" customFormat="1" ht="15" customHeight="1">
      <c r="A921" s="290">
        <v>44425</v>
      </c>
      <c r="B921" s="224" t="s">
        <v>1420</v>
      </c>
      <c r="C921" s="304" t="s">
        <v>6</v>
      </c>
      <c r="D921" s="269">
        <f t="shared" si="681"/>
        <v>396.03960396039605</v>
      </c>
      <c r="E921" s="304">
        <v>505</v>
      </c>
      <c r="F921" s="304">
        <v>500</v>
      </c>
      <c r="G921" s="304">
        <v>495</v>
      </c>
      <c r="H921" s="304">
        <v>490</v>
      </c>
      <c r="I921" s="304">
        <v>512</v>
      </c>
      <c r="J921" s="304">
        <v>500.5</v>
      </c>
      <c r="K921" s="269">
        <f t="shared" si="686"/>
        <v>4.5</v>
      </c>
      <c r="L921" s="269">
        <f t="shared" si="687"/>
        <v>1782.1782178217823</v>
      </c>
      <c r="M921" s="275" t="s">
        <v>701</v>
      </c>
    </row>
    <row r="922" spans="1:13" s="305" customFormat="1" ht="15" customHeight="1">
      <c r="A922" s="290">
        <v>44425</v>
      </c>
      <c r="B922" s="224" t="s">
        <v>911</v>
      </c>
      <c r="C922" s="304" t="s">
        <v>6</v>
      </c>
      <c r="D922" s="269">
        <f t="shared" si="681"/>
        <v>260.41666666666669</v>
      </c>
      <c r="E922" s="304">
        <v>768</v>
      </c>
      <c r="F922" s="304">
        <v>760</v>
      </c>
      <c r="G922" s="304">
        <v>751</v>
      </c>
      <c r="H922" s="304">
        <v>742</v>
      </c>
      <c r="I922" s="304">
        <v>778</v>
      </c>
      <c r="J922" s="304">
        <v>751</v>
      </c>
      <c r="K922" s="269">
        <f t="shared" ref="K922" si="688">E922-J922</f>
        <v>17</v>
      </c>
      <c r="L922" s="269">
        <f t="shared" ref="L922:L923" si="689">K922*D922</f>
        <v>4427.0833333333339</v>
      </c>
      <c r="M922" s="275" t="s">
        <v>701</v>
      </c>
    </row>
    <row r="923" spans="1:13" s="305" customFormat="1" ht="15" customHeight="1">
      <c r="A923" s="290">
        <v>44425</v>
      </c>
      <c r="B923" s="224" t="s">
        <v>1362</v>
      </c>
      <c r="C923" s="304" t="s">
        <v>8</v>
      </c>
      <c r="D923" s="269">
        <f t="shared" si="681"/>
        <v>176.95983011856308</v>
      </c>
      <c r="E923" s="304">
        <v>1130.2</v>
      </c>
      <c r="F923" s="304">
        <v>1140</v>
      </c>
      <c r="G923" s="304">
        <v>1150</v>
      </c>
      <c r="H923" s="304">
        <v>1162</v>
      </c>
      <c r="I923" s="304">
        <v>1118</v>
      </c>
      <c r="J923" s="304">
        <v>1150</v>
      </c>
      <c r="K923" s="272">
        <f t="shared" ref="K923" si="690">J923-E923</f>
        <v>19.799999999999955</v>
      </c>
      <c r="L923" s="272">
        <f t="shared" si="689"/>
        <v>3503.804636347541</v>
      </c>
      <c r="M923" s="275" t="s">
        <v>701</v>
      </c>
    </row>
    <row r="924" spans="1:13" s="305" customFormat="1" ht="15" customHeight="1">
      <c r="A924" s="290">
        <v>44425</v>
      </c>
      <c r="B924" s="224" t="s">
        <v>908</v>
      </c>
      <c r="C924" s="304" t="s">
        <v>6</v>
      </c>
      <c r="D924" s="269">
        <f t="shared" si="681"/>
        <v>198.01980198019803</v>
      </c>
      <c r="E924" s="304">
        <v>1010</v>
      </c>
      <c r="F924" s="304">
        <v>1001</v>
      </c>
      <c r="G924" s="304">
        <v>992</v>
      </c>
      <c r="H924" s="304">
        <v>980</v>
      </c>
      <c r="I924" s="304">
        <v>1022</v>
      </c>
      <c r="J924" s="304">
        <v>1001</v>
      </c>
      <c r="K924" s="269">
        <f t="shared" ref="K924:K928" si="691">E924-J924</f>
        <v>9</v>
      </c>
      <c r="L924" s="269">
        <f t="shared" ref="L924:L928" si="692">K924*D924</f>
        <v>1782.1782178217823</v>
      </c>
      <c r="M924" s="275" t="s">
        <v>701</v>
      </c>
    </row>
    <row r="925" spans="1:13" s="305" customFormat="1" ht="15" customHeight="1">
      <c r="A925" s="290">
        <v>44424</v>
      </c>
      <c r="B925" s="224" t="s">
        <v>1082</v>
      </c>
      <c r="C925" s="304" t="s">
        <v>6</v>
      </c>
      <c r="D925" s="269">
        <f t="shared" si="681"/>
        <v>375.93984962406017</v>
      </c>
      <c r="E925" s="304">
        <v>532</v>
      </c>
      <c r="F925" s="304">
        <v>527</v>
      </c>
      <c r="G925" s="304">
        <v>522</v>
      </c>
      <c r="H925" s="304">
        <v>517</v>
      </c>
      <c r="I925" s="304">
        <v>540</v>
      </c>
      <c r="J925" s="304">
        <v>528.29999999999995</v>
      </c>
      <c r="K925" s="269">
        <f t="shared" si="691"/>
        <v>3.7000000000000455</v>
      </c>
      <c r="L925" s="269">
        <f t="shared" si="692"/>
        <v>1390.9774436090397</v>
      </c>
      <c r="M925" s="275" t="s">
        <v>701</v>
      </c>
    </row>
    <row r="926" spans="1:13" s="305" customFormat="1" ht="15" customHeight="1">
      <c r="A926" s="290">
        <v>44424</v>
      </c>
      <c r="B926" s="224" t="s">
        <v>1568</v>
      </c>
      <c r="C926" s="304" t="s">
        <v>6</v>
      </c>
      <c r="D926" s="269">
        <f t="shared" si="681"/>
        <v>258.06451612903226</v>
      </c>
      <c r="E926" s="304">
        <v>775</v>
      </c>
      <c r="F926" s="304">
        <v>768</v>
      </c>
      <c r="G926" s="304">
        <v>760</v>
      </c>
      <c r="H926" s="304">
        <v>752</v>
      </c>
      <c r="I926" s="304">
        <v>782</v>
      </c>
      <c r="J926" s="304">
        <v>770</v>
      </c>
      <c r="K926" s="269">
        <f t="shared" si="691"/>
        <v>5</v>
      </c>
      <c r="L926" s="269">
        <f t="shared" si="692"/>
        <v>1290.3225806451612</v>
      </c>
      <c r="M926" s="275" t="s">
        <v>701</v>
      </c>
    </row>
    <row r="927" spans="1:13" s="305" customFormat="1" ht="15" customHeight="1">
      <c r="A927" s="290">
        <v>44424</v>
      </c>
      <c r="B927" s="224" t="s">
        <v>908</v>
      </c>
      <c r="C927" s="304" t="s">
        <v>6</v>
      </c>
      <c r="D927" s="269">
        <f t="shared" si="681"/>
        <v>196.46365422396858</v>
      </c>
      <c r="E927" s="304">
        <v>1018</v>
      </c>
      <c r="F927" s="304">
        <v>1010</v>
      </c>
      <c r="G927" s="304">
        <v>1000</v>
      </c>
      <c r="H927" s="304">
        <v>990</v>
      </c>
      <c r="I927" s="304">
        <v>1030</v>
      </c>
      <c r="J927" s="304">
        <v>1018</v>
      </c>
      <c r="K927" s="269">
        <f t="shared" si="691"/>
        <v>0</v>
      </c>
      <c r="L927" s="269">
        <f t="shared" si="692"/>
        <v>0</v>
      </c>
      <c r="M927" s="275" t="s">
        <v>701</v>
      </c>
    </row>
    <row r="928" spans="1:13" s="305" customFormat="1" ht="15" customHeight="1">
      <c r="A928" s="290">
        <v>44424</v>
      </c>
      <c r="B928" s="224" t="s">
        <v>500</v>
      </c>
      <c r="C928" s="304" t="s">
        <v>6</v>
      </c>
      <c r="D928" s="269">
        <f t="shared" si="681"/>
        <v>205.76131687242798</v>
      </c>
      <c r="E928" s="304">
        <v>972</v>
      </c>
      <c r="F928" s="304">
        <v>965</v>
      </c>
      <c r="G928" s="304">
        <v>958</v>
      </c>
      <c r="H928" s="304">
        <v>950</v>
      </c>
      <c r="I928" s="304">
        <v>981</v>
      </c>
      <c r="J928" s="304">
        <v>981</v>
      </c>
      <c r="K928" s="267">
        <f t="shared" si="691"/>
        <v>-9</v>
      </c>
      <c r="L928" s="267">
        <f t="shared" si="692"/>
        <v>-1851.8518518518517</v>
      </c>
      <c r="M928" s="324" t="s">
        <v>709</v>
      </c>
    </row>
    <row r="929" spans="1:13" s="305" customFormat="1" ht="15" customHeight="1">
      <c r="A929" s="290">
        <v>44421</v>
      </c>
      <c r="B929" s="365" t="s">
        <v>700</v>
      </c>
      <c r="C929" s="304" t="s">
        <v>6</v>
      </c>
      <c r="D929" s="269">
        <f t="shared" ref="D929:D952" si="693">200000/E929</f>
        <v>254.12960609911056</v>
      </c>
      <c r="E929" s="304">
        <v>787</v>
      </c>
      <c r="F929" s="304">
        <v>780</v>
      </c>
      <c r="G929" s="304">
        <v>773</v>
      </c>
      <c r="H929" s="304">
        <v>763</v>
      </c>
      <c r="I929" s="304">
        <v>792</v>
      </c>
      <c r="J929" s="304">
        <v>763</v>
      </c>
      <c r="K929" s="269">
        <f t="shared" ref="K929" si="694">E929-J929</f>
        <v>24</v>
      </c>
      <c r="L929" s="269">
        <f t="shared" ref="L929" si="695">K929*D929</f>
        <v>6099.1105463786535</v>
      </c>
      <c r="M929" s="275" t="s">
        <v>701</v>
      </c>
    </row>
    <row r="930" spans="1:13" s="305" customFormat="1" ht="15" customHeight="1">
      <c r="A930" s="290">
        <v>44421</v>
      </c>
      <c r="B930" s="365" t="s">
        <v>928</v>
      </c>
      <c r="C930" s="304" t="s">
        <v>8</v>
      </c>
      <c r="D930" s="269">
        <f t="shared" si="693"/>
        <v>204.87604998975618</v>
      </c>
      <c r="E930" s="304">
        <v>976.2</v>
      </c>
      <c r="F930" s="304">
        <v>983</v>
      </c>
      <c r="G930" s="304">
        <v>990</v>
      </c>
      <c r="H930" s="304">
        <v>999</v>
      </c>
      <c r="I930" s="304">
        <v>965</v>
      </c>
      <c r="J930" s="304">
        <v>983</v>
      </c>
      <c r="K930" s="272">
        <f t="shared" ref="K930:K933" si="696">J930-E930</f>
        <v>6.7999999999999545</v>
      </c>
      <c r="L930" s="272">
        <f t="shared" ref="L930:L934" si="697">K930*D930</f>
        <v>1393.1571399303327</v>
      </c>
      <c r="M930" s="275" t="s">
        <v>701</v>
      </c>
    </row>
    <row r="931" spans="1:13" s="305" customFormat="1" ht="15" customHeight="1">
      <c r="A931" s="290">
        <v>44421</v>
      </c>
      <c r="B931" s="365" t="s">
        <v>1262</v>
      </c>
      <c r="C931" s="304" t="s">
        <v>8</v>
      </c>
      <c r="D931" s="269">
        <f t="shared" si="693"/>
        <v>178.53954650955185</v>
      </c>
      <c r="E931" s="305">
        <v>1120.2</v>
      </c>
      <c r="F931" s="305">
        <v>1130</v>
      </c>
      <c r="G931" s="305">
        <v>1140</v>
      </c>
      <c r="H931" s="305">
        <v>1150</v>
      </c>
      <c r="I931" s="305">
        <v>1107</v>
      </c>
      <c r="J931" s="305">
        <v>1120.2</v>
      </c>
      <c r="K931" s="272">
        <f t="shared" si="696"/>
        <v>0</v>
      </c>
      <c r="L931" s="272">
        <f t="shared" si="697"/>
        <v>0</v>
      </c>
      <c r="M931" s="275" t="s">
        <v>70</v>
      </c>
    </row>
    <row r="932" spans="1:13" s="305" customFormat="1" ht="15" customHeight="1">
      <c r="A932" s="290">
        <v>44420</v>
      </c>
      <c r="B932" s="365" t="s">
        <v>1647</v>
      </c>
      <c r="C932" s="304" t="s">
        <v>8</v>
      </c>
      <c r="D932" s="269">
        <f t="shared" si="693"/>
        <v>389.71161340607949</v>
      </c>
      <c r="E932" s="304">
        <v>513.20000000000005</v>
      </c>
      <c r="F932" s="304">
        <v>517</v>
      </c>
      <c r="G932" s="304">
        <v>523</v>
      </c>
      <c r="H932" s="304">
        <v>529</v>
      </c>
      <c r="I932" s="304">
        <v>504</v>
      </c>
      <c r="J932" s="304">
        <v>513.20000000000005</v>
      </c>
      <c r="K932" s="272">
        <f t="shared" si="696"/>
        <v>0</v>
      </c>
      <c r="L932" s="272">
        <f t="shared" si="697"/>
        <v>0</v>
      </c>
      <c r="M932" s="275" t="s">
        <v>70</v>
      </c>
    </row>
    <row r="933" spans="1:13" s="305" customFormat="1" ht="15" customHeight="1">
      <c r="A933" s="290">
        <v>44420</v>
      </c>
      <c r="B933" s="365" t="s">
        <v>1648</v>
      </c>
      <c r="C933" s="304" t="s">
        <v>8</v>
      </c>
      <c r="D933" s="269">
        <f t="shared" si="693"/>
        <v>276.93159789531984</v>
      </c>
      <c r="E933" s="304">
        <v>722.2</v>
      </c>
      <c r="F933" s="304">
        <v>728</v>
      </c>
      <c r="G933" s="304">
        <v>736</v>
      </c>
      <c r="H933" s="304">
        <v>743</v>
      </c>
      <c r="I933" s="304">
        <v>715</v>
      </c>
      <c r="J933" s="304">
        <v>722.2</v>
      </c>
      <c r="K933" s="272">
        <f t="shared" si="696"/>
        <v>0</v>
      </c>
      <c r="L933" s="272">
        <f t="shared" si="697"/>
        <v>0</v>
      </c>
      <c r="M933" s="275" t="s">
        <v>70</v>
      </c>
    </row>
    <row r="934" spans="1:13" s="305" customFormat="1" ht="15" customHeight="1">
      <c r="A934" s="290">
        <v>44420</v>
      </c>
      <c r="B934" s="365" t="s">
        <v>1290</v>
      </c>
      <c r="C934" s="304" t="s">
        <v>6</v>
      </c>
      <c r="D934" s="269">
        <f t="shared" si="693"/>
        <v>200.20020020020021</v>
      </c>
      <c r="E934" s="304">
        <v>999</v>
      </c>
      <c r="F934" s="304">
        <v>990</v>
      </c>
      <c r="G934" s="304">
        <v>980</v>
      </c>
      <c r="H934" s="304">
        <v>970</v>
      </c>
      <c r="I934" s="304">
        <v>1012</v>
      </c>
      <c r="J934" s="304">
        <v>980</v>
      </c>
      <c r="K934" s="269">
        <f t="shared" ref="K934" si="698">E934-J934</f>
        <v>19</v>
      </c>
      <c r="L934" s="269">
        <f t="shared" si="697"/>
        <v>3803.8038038038039</v>
      </c>
      <c r="M934" s="275" t="s">
        <v>701</v>
      </c>
    </row>
    <row r="935" spans="1:13" s="305" customFormat="1" ht="15" customHeight="1">
      <c r="A935" s="290">
        <v>44420</v>
      </c>
      <c r="B935" s="365" t="s">
        <v>1397</v>
      </c>
      <c r="C935" s="304" t="s">
        <v>8</v>
      </c>
      <c r="D935" s="269">
        <f t="shared" si="693"/>
        <v>139.06271728549575</v>
      </c>
      <c r="E935" s="304">
        <v>1438.2</v>
      </c>
      <c r="F935" s="304">
        <v>1448</v>
      </c>
      <c r="G935" s="304">
        <v>1460</v>
      </c>
      <c r="H935" s="304">
        <v>172</v>
      </c>
      <c r="I935" s="304">
        <v>1422</v>
      </c>
      <c r="J935" s="304">
        <v>1444.7</v>
      </c>
      <c r="K935" s="272">
        <f t="shared" ref="K935" si="699">J935-E935</f>
        <v>6.5</v>
      </c>
      <c r="L935" s="272">
        <f t="shared" ref="L935:L942" si="700">K935*D935</f>
        <v>903.90766235572232</v>
      </c>
      <c r="M935" s="275" t="s">
        <v>701</v>
      </c>
    </row>
    <row r="936" spans="1:13" s="305" customFormat="1" ht="15" customHeight="1">
      <c r="A936" s="290">
        <v>44419</v>
      </c>
      <c r="B936" s="365" t="s">
        <v>1018</v>
      </c>
      <c r="C936" s="304" t="s">
        <v>6</v>
      </c>
      <c r="D936" s="269">
        <f t="shared" si="693"/>
        <v>203.04568527918781</v>
      </c>
      <c r="E936" s="304">
        <v>985</v>
      </c>
      <c r="F936" s="304">
        <v>978</v>
      </c>
      <c r="G936" s="304">
        <v>970</v>
      </c>
      <c r="H936" s="304">
        <v>961</v>
      </c>
      <c r="I936" s="304">
        <v>995</v>
      </c>
      <c r="J936" s="304">
        <v>978</v>
      </c>
      <c r="K936" s="269">
        <f t="shared" ref="K936:K942" si="701">E936-J936</f>
        <v>7</v>
      </c>
      <c r="L936" s="269">
        <f t="shared" si="700"/>
        <v>1421.3197969543146</v>
      </c>
      <c r="M936" s="275" t="s">
        <v>701</v>
      </c>
    </row>
    <row r="937" spans="1:13" s="305" customFormat="1" ht="15" customHeight="1">
      <c r="A937" s="290">
        <v>44419</v>
      </c>
      <c r="B937" s="365" t="s">
        <v>1342</v>
      </c>
      <c r="C937" s="304" t="s">
        <v>6</v>
      </c>
      <c r="D937" s="269">
        <f t="shared" si="693"/>
        <v>229.88505747126436</v>
      </c>
      <c r="E937" s="304">
        <v>870</v>
      </c>
      <c r="F937" s="304">
        <v>863</v>
      </c>
      <c r="G937" s="304">
        <v>855</v>
      </c>
      <c r="H937" s="304">
        <v>847</v>
      </c>
      <c r="I937" s="304">
        <v>880</v>
      </c>
      <c r="J937" s="304">
        <v>855</v>
      </c>
      <c r="K937" s="269">
        <f t="shared" si="701"/>
        <v>15</v>
      </c>
      <c r="L937" s="269">
        <f t="shared" si="700"/>
        <v>3448.2758620689656</v>
      </c>
      <c r="M937" s="275" t="s">
        <v>701</v>
      </c>
    </row>
    <row r="938" spans="1:13" s="305" customFormat="1" ht="15" customHeight="1">
      <c r="A938" s="290">
        <v>44419</v>
      </c>
      <c r="B938" s="365" t="s">
        <v>830</v>
      </c>
      <c r="C938" s="304" t="s">
        <v>6</v>
      </c>
      <c r="D938" s="269">
        <f t="shared" si="693"/>
        <v>384.61538461538464</v>
      </c>
      <c r="E938" s="304">
        <v>520</v>
      </c>
      <c r="F938" s="304">
        <v>515</v>
      </c>
      <c r="G938" s="304">
        <v>510</v>
      </c>
      <c r="H938" s="304">
        <v>505</v>
      </c>
      <c r="I938" s="304">
        <v>526</v>
      </c>
      <c r="J938" s="304">
        <v>520</v>
      </c>
      <c r="K938" s="269">
        <f t="shared" si="701"/>
        <v>0</v>
      </c>
      <c r="L938" s="269">
        <f t="shared" si="700"/>
        <v>0</v>
      </c>
      <c r="M938" s="275" t="s">
        <v>70</v>
      </c>
    </row>
    <row r="939" spans="1:13" s="305" customFormat="1" ht="15" customHeight="1">
      <c r="A939" s="290">
        <v>44419</v>
      </c>
      <c r="B939" s="365" t="s">
        <v>1649</v>
      </c>
      <c r="C939" s="304" t="s">
        <v>6</v>
      </c>
      <c r="D939" s="269">
        <f t="shared" si="693"/>
        <v>190.83969465648855</v>
      </c>
      <c r="E939" s="304">
        <v>1048</v>
      </c>
      <c r="F939" s="304">
        <v>1040</v>
      </c>
      <c r="G939" s="304">
        <v>1030</v>
      </c>
      <c r="H939" s="304">
        <v>1018</v>
      </c>
      <c r="I939" s="304">
        <v>1058</v>
      </c>
      <c r="J939" s="304">
        <v>1040</v>
      </c>
      <c r="K939" s="269">
        <f t="shared" si="701"/>
        <v>8</v>
      </c>
      <c r="L939" s="269">
        <f t="shared" si="700"/>
        <v>1526.7175572519084</v>
      </c>
      <c r="M939" s="275" t="s">
        <v>701</v>
      </c>
    </row>
    <row r="940" spans="1:13" s="305" customFormat="1" ht="15" customHeight="1">
      <c r="A940" s="290">
        <v>44419</v>
      </c>
      <c r="B940" s="365" t="s">
        <v>1650</v>
      </c>
      <c r="C940" s="304" t="s">
        <v>6</v>
      </c>
      <c r="D940" s="269">
        <f t="shared" si="693"/>
        <v>163.9344262295082</v>
      </c>
      <c r="E940" s="304">
        <v>1220</v>
      </c>
      <c r="F940" s="304">
        <v>1210</v>
      </c>
      <c r="G940" s="304">
        <v>1200</v>
      </c>
      <c r="H940" s="304">
        <v>1188</v>
      </c>
      <c r="I940" s="304">
        <v>1232</v>
      </c>
      <c r="J940" s="304">
        <v>1200</v>
      </c>
      <c r="K940" s="269">
        <f t="shared" si="701"/>
        <v>20</v>
      </c>
      <c r="L940" s="269">
        <f t="shared" si="700"/>
        <v>3278.688524590164</v>
      </c>
      <c r="M940" s="275" t="s">
        <v>701</v>
      </c>
    </row>
    <row r="941" spans="1:13" s="305" customFormat="1" ht="15" customHeight="1">
      <c r="A941" s="290">
        <v>44418</v>
      </c>
      <c r="B941" s="365" t="s">
        <v>1654</v>
      </c>
      <c r="C941" s="304" t="s">
        <v>6</v>
      </c>
      <c r="D941" s="269">
        <f t="shared" si="693"/>
        <v>66.006600660066013</v>
      </c>
      <c r="E941" s="304">
        <v>3030</v>
      </c>
      <c r="F941" s="304">
        <v>3010</v>
      </c>
      <c r="G941" s="304">
        <v>2990</v>
      </c>
      <c r="H941" s="304">
        <v>2960</v>
      </c>
      <c r="I941" s="304">
        <v>3056</v>
      </c>
      <c r="J941" s="304">
        <v>3010</v>
      </c>
      <c r="K941" s="269">
        <f t="shared" si="701"/>
        <v>20</v>
      </c>
      <c r="L941" s="269">
        <f t="shared" si="700"/>
        <v>1320.1320132013202</v>
      </c>
      <c r="M941" s="275" t="s">
        <v>701</v>
      </c>
    </row>
    <row r="942" spans="1:13" s="305" customFormat="1" ht="15" customHeight="1">
      <c r="A942" s="290">
        <v>44418</v>
      </c>
      <c r="B942" s="365" t="s">
        <v>1655</v>
      </c>
      <c r="C942" s="304" t="s">
        <v>6</v>
      </c>
      <c r="D942" s="269">
        <f t="shared" si="693"/>
        <v>308.64197530864197</v>
      </c>
      <c r="E942" s="304">
        <v>648</v>
      </c>
      <c r="F942" s="304">
        <v>643</v>
      </c>
      <c r="G942" s="304">
        <v>638</v>
      </c>
      <c r="H942" s="304">
        <v>631</v>
      </c>
      <c r="I942" s="304">
        <v>655</v>
      </c>
      <c r="J942" s="304">
        <v>638</v>
      </c>
      <c r="K942" s="269">
        <f t="shared" si="701"/>
        <v>10</v>
      </c>
      <c r="L942" s="269">
        <f t="shared" si="700"/>
        <v>3086.4197530864199</v>
      </c>
      <c r="M942" s="275" t="s">
        <v>701</v>
      </c>
    </row>
    <row r="943" spans="1:13" s="305" customFormat="1" ht="15" customHeight="1">
      <c r="A943" s="290">
        <v>44418</v>
      </c>
      <c r="B943" s="365" t="s">
        <v>1656</v>
      </c>
      <c r="C943" s="304" t="s">
        <v>8</v>
      </c>
      <c r="D943" s="269">
        <f t="shared" si="693"/>
        <v>360.23054755043222</v>
      </c>
      <c r="E943" s="304">
        <v>555.20000000000005</v>
      </c>
      <c r="F943" s="304">
        <v>559</v>
      </c>
      <c r="G943" s="304">
        <v>564</v>
      </c>
      <c r="H943" s="304">
        <v>570</v>
      </c>
      <c r="I943" s="304">
        <v>548</v>
      </c>
      <c r="J943" s="304">
        <v>548</v>
      </c>
      <c r="K943" s="226">
        <f t="shared" ref="K943:K944" si="702">J943-E943</f>
        <v>-7.2000000000000455</v>
      </c>
      <c r="L943" s="226">
        <f t="shared" ref="L943:L949" si="703">K943*D943</f>
        <v>-2593.6599423631283</v>
      </c>
      <c r="M943" s="324" t="s">
        <v>709</v>
      </c>
    </row>
    <row r="944" spans="1:13" s="305" customFormat="1" ht="15" customHeight="1">
      <c r="A944" s="290">
        <v>44418</v>
      </c>
      <c r="B944" s="365" t="s">
        <v>1657</v>
      </c>
      <c r="C944" s="304" t="s">
        <v>8</v>
      </c>
      <c r="D944" s="269">
        <f t="shared" si="693"/>
        <v>158.32805573147562</v>
      </c>
      <c r="E944" s="304">
        <v>1263.2</v>
      </c>
      <c r="F944" s="304">
        <v>1272</v>
      </c>
      <c r="G944" s="304">
        <v>1285</v>
      </c>
      <c r="H944" s="304">
        <v>1298</v>
      </c>
      <c r="I944" s="304">
        <v>1247</v>
      </c>
      <c r="J944" s="304">
        <v>1272</v>
      </c>
      <c r="K944" s="272">
        <f t="shared" si="702"/>
        <v>8.7999999999999545</v>
      </c>
      <c r="L944" s="272">
        <f t="shared" si="703"/>
        <v>1393.2868904369782</v>
      </c>
      <c r="M944" s="275" t="s">
        <v>701</v>
      </c>
    </row>
    <row r="945" spans="1:13" s="305" customFormat="1" ht="15" customHeight="1">
      <c r="A945" s="290">
        <v>44418</v>
      </c>
      <c r="B945" s="365" t="s">
        <v>1658</v>
      </c>
      <c r="C945" s="304" t="s">
        <v>6</v>
      </c>
      <c r="D945" s="269">
        <f t="shared" si="693"/>
        <v>392.15686274509807</v>
      </c>
      <c r="E945" s="304">
        <v>510</v>
      </c>
      <c r="F945" s="304">
        <v>505</v>
      </c>
      <c r="G945" s="304">
        <v>500</v>
      </c>
      <c r="H945" s="304">
        <v>495</v>
      </c>
      <c r="I945" s="304">
        <v>516</v>
      </c>
      <c r="J945" s="304">
        <v>495</v>
      </c>
      <c r="K945" s="269">
        <f t="shared" ref="K945:K949" si="704">E945-J945</f>
        <v>15</v>
      </c>
      <c r="L945" s="269">
        <f t="shared" si="703"/>
        <v>5882.3529411764712</v>
      </c>
      <c r="M945" s="275" t="s">
        <v>701</v>
      </c>
    </row>
    <row r="946" spans="1:13" s="305" customFormat="1" ht="15" customHeight="1">
      <c r="A946" s="290">
        <v>44418</v>
      </c>
      <c r="B946" s="365" t="s">
        <v>1467</v>
      </c>
      <c r="C946" s="304" t="s">
        <v>6</v>
      </c>
      <c r="D946" s="269">
        <f t="shared" si="693"/>
        <v>155.03875968992247</v>
      </c>
      <c r="E946" s="304">
        <v>1290</v>
      </c>
      <c r="F946" s="304">
        <v>1280</v>
      </c>
      <c r="G946" s="304">
        <v>1270</v>
      </c>
      <c r="H946" s="304">
        <v>1257</v>
      </c>
      <c r="I946" s="304">
        <v>1306</v>
      </c>
      <c r="J946" s="304">
        <v>1270</v>
      </c>
      <c r="K946" s="269">
        <f t="shared" si="704"/>
        <v>20</v>
      </c>
      <c r="L946" s="269">
        <f t="shared" si="703"/>
        <v>3100.7751937984494</v>
      </c>
      <c r="M946" s="275" t="s">
        <v>701</v>
      </c>
    </row>
    <row r="947" spans="1:13" s="305" customFormat="1" ht="15" customHeight="1">
      <c r="A947" s="290">
        <v>44417</v>
      </c>
      <c r="B947" s="365" t="s">
        <v>1651</v>
      </c>
      <c r="C947" s="304" t="s">
        <v>6</v>
      </c>
      <c r="D947" s="269">
        <f t="shared" si="693"/>
        <v>153.84615384615384</v>
      </c>
      <c r="E947" s="304">
        <v>1300</v>
      </c>
      <c r="F947" s="304">
        <v>1290</v>
      </c>
      <c r="G947" s="304">
        <v>1278</v>
      </c>
      <c r="H947" s="304">
        <v>1266</v>
      </c>
      <c r="I947" s="304">
        <v>1312</v>
      </c>
      <c r="J947" s="304">
        <v>1300</v>
      </c>
      <c r="K947" s="269">
        <f t="shared" si="704"/>
        <v>0</v>
      </c>
      <c r="L947" s="269">
        <f t="shared" si="703"/>
        <v>0</v>
      </c>
      <c r="M947" s="275" t="s">
        <v>70</v>
      </c>
    </row>
    <row r="948" spans="1:13" s="305" customFormat="1" ht="15" customHeight="1">
      <c r="A948" s="290">
        <v>44417</v>
      </c>
      <c r="B948" s="365" t="s">
        <v>1652</v>
      </c>
      <c r="C948" s="304" t="s">
        <v>6</v>
      </c>
      <c r="D948" s="269">
        <f t="shared" si="693"/>
        <v>193.42359767891682</v>
      </c>
      <c r="E948" s="304">
        <v>1034</v>
      </c>
      <c r="F948" s="304">
        <v>1025</v>
      </c>
      <c r="G948" s="304">
        <v>1015</v>
      </c>
      <c r="H948" s="304">
        <v>1005</v>
      </c>
      <c r="I948" s="304">
        <v>1045</v>
      </c>
      <c r="J948" s="304">
        <v>1025</v>
      </c>
      <c r="K948" s="269">
        <f t="shared" si="704"/>
        <v>9</v>
      </c>
      <c r="L948" s="269">
        <f t="shared" si="703"/>
        <v>1740.8123791102514</v>
      </c>
      <c r="M948" s="275" t="s">
        <v>701</v>
      </c>
    </row>
    <row r="949" spans="1:13" s="305" customFormat="1" ht="15" customHeight="1">
      <c r="A949" s="290">
        <v>44417</v>
      </c>
      <c r="B949" s="365" t="s">
        <v>1653</v>
      </c>
      <c r="C949" s="304" t="s">
        <v>6</v>
      </c>
      <c r="D949" s="269">
        <f t="shared" si="693"/>
        <v>174.21602787456445</v>
      </c>
      <c r="E949" s="304">
        <v>1148</v>
      </c>
      <c r="F949" s="304">
        <v>1138</v>
      </c>
      <c r="G949" s="304">
        <v>1128</v>
      </c>
      <c r="H949" s="304">
        <v>1118</v>
      </c>
      <c r="I949" s="304">
        <v>1160</v>
      </c>
      <c r="J949" s="304">
        <v>1118</v>
      </c>
      <c r="K949" s="269">
        <f t="shared" si="704"/>
        <v>30</v>
      </c>
      <c r="L949" s="269">
        <f t="shared" si="703"/>
        <v>5226.4808362369331</v>
      </c>
      <c r="M949" s="275" t="s">
        <v>701</v>
      </c>
    </row>
    <row r="950" spans="1:13" s="305" customFormat="1" ht="15" customHeight="1">
      <c r="A950" s="290">
        <v>44414</v>
      </c>
      <c r="B950" s="365" t="s">
        <v>1659</v>
      </c>
      <c r="C950" s="304" t="s">
        <v>56</v>
      </c>
      <c r="D950" s="269">
        <f t="shared" si="693"/>
        <v>252.14321734745334</v>
      </c>
      <c r="E950" s="304">
        <v>793.2</v>
      </c>
      <c r="F950" s="304">
        <v>800</v>
      </c>
      <c r="G950" s="304">
        <v>808</v>
      </c>
      <c r="H950" s="304">
        <v>818</v>
      </c>
      <c r="I950" s="304">
        <v>782</v>
      </c>
      <c r="J950" s="304">
        <v>782</v>
      </c>
      <c r="K950" s="226">
        <f t="shared" ref="K950" si="705">J950-E950</f>
        <v>-11.200000000000045</v>
      </c>
      <c r="L950" s="226">
        <f t="shared" ref="L950:L951" si="706">K950*D950</f>
        <v>-2824.004034291489</v>
      </c>
      <c r="M950" s="324" t="s">
        <v>709</v>
      </c>
    </row>
    <row r="951" spans="1:13" s="305" customFormat="1" ht="15" customHeight="1">
      <c r="A951" s="290">
        <v>44414</v>
      </c>
      <c r="B951" s="365" t="s">
        <v>1660</v>
      </c>
      <c r="C951" s="304" t="s">
        <v>6</v>
      </c>
      <c r="D951" s="269">
        <f t="shared" si="693"/>
        <v>1000</v>
      </c>
      <c r="E951" s="304">
        <v>200</v>
      </c>
      <c r="F951" s="304">
        <v>198</v>
      </c>
      <c r="G951" s="304">
        <v>195</v>
      </c>
      <c r="H951" s="304">
        <v>192</v>
      </c>
      <c r="I951" s="304">
        <v>203</v>
      </c>
      <c r="J951" s="304">
        <v>198</v>
      </c>
      <c r="K951" s="269">
        <f t="shared" ref="K951" si="707">E951-J951</f>
        <v>2</v>
      </c>
      <c r="L951" s="269">
        <f t="shared" si="706"/>
        <v>2000</v>
      </c>
      <c r="M951" s="275" t="s">
        <v>701</v>
      </c>
    </row>
    <row r="952" spans="1:13" s="305" customFormat="1" ht="15" customHeight="1">
      <c r="A952" s="290">
        <v>44414</v>
      </c>
      <c r="B952" s="365" t="s">
        <v>1661</v>
      </c>
      <c r="C952" s="304" t="s">
        <v>8</v>
      </c>
      <c r="D952" s="269">
        <f t="shared" si="693"/>
        <v>603.86473429951695</v>
      </c>
      <c r="E952" s="304">
        <v>331.2</v>
      </c>
      <c r="F952" s="304">
        <v>335</v>
      </c>
      <c r="G952" s="304">
        <v>340</v>
      </c>
      <c r="H952" s="304">
        <v>345</v>
      </c>
      <c r="I952" s="304">
        <v>325</v>
      </c>
      <c r="J952" s="304">
        <v>335</v>
      </c>
      <c r="K952" s="272">
        <f t="shared" ref="K952" si="708">J952-E952</f>
        <v>3.8000000000000114</v>
      </c>
      <c r="L952" s="272">
        <f t="shared" ref="L952" si="709">K952*D952</f>
        <v>2294.6859903381715</v>
      </c>
      <c r="M952" s="275" t="s">
        <v>701</v>
      </c>
    </row>
    <row r="953" spans="1:13" s="305" customFormat="1" ht="15" customHeight="1">
      <c r="A953" s="290">
        <v>44413</v>
      </c>
      <c r="B953" s="327" t="s">
        <v>1679</v>
      </c>
      <c r="C953" s="327" t="s">
        <v>8</v>
      </c>
      <c r="D953" s="269">
        <f t="shared" ref="D953:D970" si="710">200000/E953</f>
        <v>341.29692832764505</v>
      </c>
      <c r="E953" s="341">
        <v>586</v>
      </c>
      <c r="F953" s="341">
        <v>596</v>
      </c>
      <c r="G953" s="341">
        <v>606</v>
      </c>
      <c r="H953" s="341">
        <v>615</v>
      </c>
      <c r="I953" s="341">
        <v>576</v>
      </c>
      <c r="J953" s="325">
        <v>615</v>
      </c>
      <c r="K953" s="272">
        <f t="shared" ref="K953:K958" si="711">J953-E953</f>
        <v>29</v>
      </c>
      <c r="L953" s="272">
        <f t="shared" ref="L953:L970" si="712">K953*D953</f>
        <v>9897.6109215017059</v>
      </c>
      <c r="M953" s="275" t="s">
        <v>701</v>
      </c>
    </row>
    <row r="954" spans="1:13" s="305" customFormat="1" ht="15" customHeight="1">
      <c r="A954" s="290">
        <v>44413</v>
      </c>
      <c r="B954" s="327" t="s">
        <v>1181</v>
      </c>
      <c r="C954" s="327" t="s">
        <v>8</v>
      </c>
      <c r="D954" s="269">
        <f t="shared" si="710"/>
        <v>324.6753246753247</v>
      </c>
      <c r="E954" s="341">
        <v>616</v>
      </c>
      <c r="F954" s="341">
        <v>620</v>
      </c>
      <c r="G954" s="341">
        <v>624</v>
      </c>
      <c r="H954" s="341">
        <v>630</v>
      </c>
      <c r="I954" s="341">
        <v>608</v>
      </c>
      <c r="J954" s="325">
        <v>608</v>
      </c>
      <c r="K954" s="226">
        <f t="shared" si="711"/>
        <v>-8</v>
      </c>
      <c r="L954" s="226">
        <f t="shared" si="712"/>
        <v>-2597.4025974025976</v>
      </c>
      <c r="M954" s="324" t="s">
        <v>709</v>
      </c>
    </row>
    <row r="955" spans="1:13" s="305" customFormat="1" ht="15" customHeight="1">
      <c r="A955" s="290">
        <v>44413</v>
      </c>
      <c r="B955" s="327" t="s">
        <v>1181</v>
      </c>
      <c r="C955" s="327" t="s">
        <v>8</v>
      </c>
      <c r="D955" s="269">
        <f t="shared" si="710"/>
        <v>333.33333333333331</v>
      </c>
      <c r="E955" s="341">
        <v>600</v>
      </c>
      <c r="F955" s="341">
        <v>604</v>
      </c>
      <c r="G955" s="341">
        <v>608</v>
      </c>
      <c r="H955" s="341">
        <v>614</v>
      </c>
      <c r="I955" s="341">
        <v>594</v>
      </c>
      <c r="J955" s="325">
        <v>617</v>
      </c>
      <c r="K955" s="272">
        <f t="shared" si="711"/>
        <v>17</v>
      </c>
      <c r="L955" s="272">
        <f t="shared" si="712"/>
        <v>5666.6666666666661</v>
      </c>
      <c r="M955" s="275" t="s">
        <v>701</v>
      </c>
    </row>
    <row r="956" spans="1:13" s="305" customFormat="1" ht="15" customHeight="1">
      <c r="A956" s="290">
        <v>44413</v>
      </c>
      <c r="B956" s="327" t="s">
        <v>1145</v>
      </c>
      <c r="C956" s="327" t="s">
        <v>8</v>
      </c>
      <c r="D956" s="269">
        <f t="shared" si="710"/>
        <v>378.78787878787881</v>
      </c>
      <c r="E956" s="341">
        <v>528</v>
      </c>
      <c r="F956" s="341">
        <v>531</v>
      </c>
      <c r="G956" s="341">
        <v>534</v>
      </c>
      <c r="H956" s="341">
        <v>539</v>
      </c>
      <c r="I956" s="341">
        <v>520</v>
      </c>
      <c r="J956" s="325">
        <v>539</v>
      </c>
      <c r="K956" s="272">
        <f t="shared" si="711"/>
        <v>11</v>
      </c>
      <c r="L956" s="272">
        <f t="shared" si="712"/>
        <v>4166.666666666667</v>
      </c>
      <c r="M956" s="275" t="s">
        <v>701</v>
      </c>
    </row>
    <row r="957" spans="1:13" s="305" customFormat="1" ht="15" customHeight="1">
      <c r="A957" s="290">
        <v>44413</v>
      </c>
      <c r="B957" s="327" t="s">
        <v>1680</v>
      </c>
      <c r="C957" s="327" t="s">
        <v>8</v>
      </c>
      <c r="D957" s="269">
        <f t="shared" si="710"/>
        <v>943.39622641509436</v>
      </c>
      <c r="E957" s="341">
        <v>212</v>
      </c>
      <c r="F957" s="341">
        <v>214</v>
      </c>
      <c r="G957" s="341">
        <v>216</v>
      </c>
      <c r="H957" s="341">
        <v>219</v>
      </c>
      <c r="I957" s="341">
        <v>209</v>
      </c>
      <c r="J957" s="325">
        <v>216</v>
      </c>
      <c r="K957" s="272">
        <f t="shared" si="711"/>
        <v>4</v>
      </c>
      <c r="L957" s="272">
        <f t="shared" si="712"/>
        <v>3773.5849056603774</v>
      </c>
      <c r="M957" s="275" t="s">
        <v>701</v>
      </c>
    </row>
    <row r="958" spans="1:13" s="305" customFormat="1" ht="15" customHeight="1">
      <c r="A958" s="290">
        <v>44413</v>
      </c>
      <c r="B958" s="327" t="s">
        <v>1500</v>
      </c>
      <c r="C958" s="327" t="s">
        <v>8</v>
      </c>
      <c r="D958" s="269">
        <f t="shared" si="710"/>
        <v>96.899224806201545</v>
      </c>
      <c r="E958" s="341">
        <v>2064</v>
      </c>
      <c r="F958" s="341">
        <v>2072</v>
      </c>
      <c r="G958" s="341">
        <v>2080</v>
      </c>
      <c r="H958" s="341">
        <v>2090</v>
      </c>
      <c r="I958" s="341">
        <v>2052</v>
      </c>
      <c r="J958" s="325">
        <v>2064</v>
      </c>
      <c r="K958" s="272">
        <f t="shared" si="711"/>
        <v>0</v>
      </c>
      <c r="L958" s="272">
        <f t="shared" si="712"/>
        <v>0</v>
      </c>
      <c r="M958" s="275" t="s">
        <v>70</v>
      </c>
    </row>
    <row r="959" spans="1:13" s="305" customFormat="1" ht="15" customHeight="1">
      <c r="A959" s="290">
        <v>44413</v>
      </c>
      <c r="B959" s="327" t="s">
        <v>1681</v>
      </c>
      <c r="C959" s="327" t="s">
        <v>6</v>
      </c>
      <c r="D959" s="269">
        <f t="shared" si="710"/>
        <v>41666.666666666672</v>
      </c>
      <c r="E959" s="341">
        <v>4.8</v>
      </c>
      <c r="F959" s="341">
        <v>4.5</v>
      </c>
      <c r="G959" s="341">
        <v>4.2</v>
      </c>
      <c r="H959" s="341">
        <v>3.8</v>
      </c>
      <c r="I959" s="341">
        <v>5.3</v>
      </c>
      <c r="J959" s="325">
        <v>4.8</v>
      </c>
      <c r="K959" s="269">
        <f t="shared" ref="K959" si="713">E959-J959</f>
        <v>0</v>
      </c>
      <c r="L959" s="269">
        <f t="shared" si="712"/>
        <v>0</v>
      </c>
      <c r="M959" s="275" t="s">
        <v>70</v>
      </c>
    </row>
    <row r="960" spans="1:13" s="305" customFormat="1" ht="15" customHeight="1">
      <c r="A960" s="290">
        <v>44413</v>
      </c>
      <c r="B960" s="327" t="s">
        <v>1151</v>
      </c>
      <c r="C960" s="327" t="s">
        <v>8</v>
      </c>
      <c r="D960" s="269">
        <f t="shared" si="710"/>
        <v>187.44142455482663</v>
      </c>
      <c r="E960" s="341">
        <v>1067</v>
      </c>
      <c r="F960" s="341">
        <v>1073</v>
      </c>
      <c r="G960" s="341">
        <v>1079</v>
      </c>
      <c r="H960" s="341">
        <v>1087</v>
      </c>
      <c r="I960" s="341">
        <v>1057</v>
      </c>
      <c r="J960" s="325">
        <v>1073</v>
      </c>
      <c r="K960" s="272">
        <f t="shared" ref="K960:K961" si="714">J960-E960</f>
        <v>6</v>
      </c>
      <c r="L960" s="272">
        <f t="shared" si="712"/>
        <v>1124.6485473289597</v>
      </c>
      <c r="M960" s="275" t="s">
        <v>701</v>
      </c>
    </row>
    <row r="961" spans="1:13" s="305" customFormat="1" ht="15" customHeight="1">
      <c r="A961" s="290">
        <v>44413</v>
      </c>
      <c r="B961" s="327" t="s">
        <v>1606</v>
      </c>
      <c r="C961" s="327" t="s">
        <v>8</v>
      </c>
      <c r="D961" s="269">
        <f t="shared" si="710"/>
        <v>50.890585241730278</v>
      </c>
      <c r="E961" s="341">
        <v>3930</v>
      </c>
      <c r="F961" s="341">
        <v>3945</v>
      </c>
      <c r="G961" s="341">
        <v>3970</v>
      </c>
      <c r="H961" s="341">
        <v>4000</v>
      </c>
      <c r="I961" s="341">
        <v>3890</v>
      </c>
      <c r="J961" s="325">
        <v>3945</v>
      </c>
      <c r="K961" s="272">
        <f t="shared" si="714"/>
        <v>15</v>
      </c>
      <c r="L961" s="272">
        <f t="shared" si="712"/>
        <v>763.35877862595419</v>
      </c>
      <c r="M961" s="275" t="s">
        <v>701</v>
      </c>
    </row>
    <row r="962" spans="1:13" s="305" customFormat="1" ht="15" customHeight="1">
      <c r="A962" s="290">
        <v>44413</v>
      </c>
      <c r="B962" s="327" t="s">
        <v>1682</v>
      </c>
      <c r="C962" s="327" t="s">
        <v>6</v>
      </c>
      <c r="D962" s="269">
        <f t="shared" si="710"/>
        <v>13.513513513513514</v>
      </c>
      <c r="E962" s="341">
        <v>14800</v>
      </c>
      <c r="F962" s="341">
        <v>14680</v>
      </c>
      <c r="G962" s="341">
        <v>14400</v>
      </c>
      <c r="H962" s="341">
        <v>14100</v>
      </c>
      <c r="I962" s="341">
        <v>15100</v>
      </c>
      <c r="J962" s="325">
        <v>14680</v>
      </c>
      <c r="K962" s="269">
        <f t="shared" ref="K962:K964" si="715">E962-J962</f>
        <v>120</v>
      </c>
      <c r="L962" s="269">
        <f t="shared" si="712"/>
        <v>1621.6216216216217</v>
      </c>
      <c r="M962" s="275" t="s">
        <v>701</v>
      </c>
    </row>
    <row r="963" spans="1:13" s="305" customFormat="1" ht="15" customHeight="1">
      <c r="A963" s="290">
        <v>44413</v>
      </c>
      <c r="B963" s="327" t="s">
        <v>1164</v>
      </c>
      <c r="C963" s="327" t="s">
        <v>6</v>
      </c>
      <c r="D963" s="269">
        <f t="shared" si="710"/>
        <v>120.62726176115802</v>
      </c>
      <c r="E963" s="341">
        <v>1658</v>
      </c>
      <c r="F963" s="341">
        <v>1650</v>
      </c>
      <c r="G963" s="341">
        <v>1642</v>
      </c>
      <c r="H963" s="341">
        <v>1632</v>
      </c>
      <c r="I963" s="341">
        <v>1670</v>
      </c>
      <c r="J963" s="325">
        <v>1650</v>
      </c>
      <c r="K963" s="269">
        <f t="shared" si="715"/>
        <v>8</v>
      </c>
      <c r="L963" s="269">
        <f t="shared" si="712"/>
        <v>965.0180940892642</v>
      </c>
      <c r="M963" s="275" t="s">
        <v>701</v>
      </c>
    </row>
    <row r="964" spans="1:13" s="305" customFormat="1" ht="15" customHeight="1">
      <c r="A964" s="290">
        <v>44413</v>
      </c>
      <c r="B964" s="327" t="s">
        <v>1683</v>
      </c>
      <c r="C964" s="327" t="s">
        <v>6</v>
      </c>
      <c r="D964" s="269">
        <f t="shared" si="710"/>
        <v>932.40093240093245</v>
      </c>
      <c r="E964" s="341">
        <v>214.5</v>
      </c>
      <c r="F964" s="341">
        <v>212.5</v>
      </c>
      <c r="G964" s="341">
        <v>210.5</v>
      </c>
      <c r="H964" s="341">
        <v>208</v>
      </c>
      <c r="I964" s="341">
        <v>217.5</v>
      </c>
      <c r="J964" s="325">
        <v>212.5</v>
      </c>
      <c r="K964" s="269">
        <f t="shared" si="715"/>
        <v>2</v>
      </c>
      <c r="L964" s="269">
        <f t="shared" si="712"/>
        <v>1864.8018648018649</v>
      </c>
      <c r="M964" s="275" t="s">
        <v>701</v>
      </c>
    </row>
    <row r="965" spans="1:13" s="305" customFormat="1" ht="15" customHeight="1">
      <c r="A965" s="290">
        <v>44413</v>
      </c>
      <c r="B965" s="327" t="s">
        <v>999</v>
      </c>
      <c r="C965" s="327" t="s">
        <v>8</v>
      </c>
      <c r="D965" s="269">
        <f t="shared" si="710"/>
        <v>160</v>
      </c>
      <c r="E965" s="341">
        <v>1250</v>
      </c>
      <c r="F965" s="341">
        <v>1258</v>
      </c>
      <c r="G965" s="341">
        <v>1266</v>
      </c>
      <c r="H965" s="341">
        <v>1276</v>
      </c>
      <c r="I965" s="341">
        <v>1235</v>
      </c>
      <c r="J965" s="325">
        <v>1235</v>
      </c>
      <c r="K965" s="226">
        <f t="shared" ref="K965:K970" si="716">J965-E965</f>
        <v>-15</v>
      </c>
      <c r="L965" s="226">
        <f t="shared" si="712"/>
        <v>-2400</v>
      </c>
      <c r="M965" s="324" t="s">
        <v>709</v>
      </c>
    </row>
    <row r="966" spans="1:13" s="305" customFormat="1" ht="15" customHeight="1">
      <c r="A966" s="290">
        <v>44412</v>
      </c>
      <c r="B966" s="327" t="s">
        <v>1684</v>
      </c>
      <c r="C966" s="327" t="s">
        <v>6</v>
      </c>
      <c r="D966" s="269">
        <f t="shared" si="710"/>
        <v>1123.5955056179776</v>
      </c>
      <c r="E966" s="168">
        <v>178</v>
      </c>
      <c r="F966" s="232">
        <v>176.5</v>
      </c>
      <c r="G966" s="232">
        <v>175</v>
      </c>
      <c r="H966" s="232">
        <v>173</v>
      </c>
      <c r="I966" s="232">
        <v>180.5</v>
      </c>
      <c r="J966" s="232">
        <v>175</v>
      </c>
      <c r="K966" s="269">
        <f t="shared" ref="K966" si="717">E966-J966</f>
        <v>3</v>
      </c>
      <c r="L966" s="269">
        <f t="shared" si="712"/>
        <v>3370.7865168539329</v>
      </c>
      <c r="M966" s="275" t="s">
        <v>701</v>
      </c>
    </row>
    <row r="967" spans="1:13" s="305" customFormat="1" ht="15" customHeight="1">
      <c r="A967" s="290">
        <v>44412</v>
      </c>
      <c r="B967" s="327" t="s">
        <v>1180</v>
      </c>
      <c r="C967" s="327" t="s">
        <v>8</v>
      </c>
      <c r="D967" s="269">
        <f t="shared" si="710"/>
        <v>53.619302949061662</v>
      </c>
      <c r="E967" s="232">
        <v>3730</v>
      </c>
      <c r="F967" s="232">
        <v>3710</v>
      </c>
      <c r="G967" s="232">
        <v>3690</v>
      </c>
      <c r="H967" s="232">
        <v>3660</v>
      </c>
      <c r="I967" s="232">
        <v>3760</v>
      </c>
      <c r="J967" s="232">
        <v>3730</v>
      </c>
      <c r="K967" s="272">
        <f t="shared" si="716"/>
        <v>0</v>
      </c>
      <c r="L967" s="272">
        <f t="shared" si="712"/>
        <v>0</v>
      </c>
      <c r="M967" s="275" t="s">
        <v>70</v>
      </c>
    </row>
    <row r="968" spans="1:13" s="305" customFormat="1" ht="15" customHeight="1">
      <c r="A968" s="290">
        <v>44412</v>
      </c>
      <c r="B968" s="327" t="s">
        <v>1579</v>
      </c>
      <c r="C968" s="327" t="s">
        <v>8</v>
      </c>
      <c r="D968" s="269">
        <f t="shared" si="710"/>
        <v>50.761421319796952</v>
      </c>
      <c r="E968" s="232">
        <v>3940</v>
      </c>
      <c r="F968" s="232">
        <v>3960</v>
      </c>
      <c r="G968" s="232">
        <v>3980</v>
      </c>
      <c r="H968" s="232">
        <v>4010</v>
      </c>
      <c r="I968" s="232">
        <v>3900</v>
      </c>
      <c r="J968" s="232">
        <v>3960</v>
      </c>
      <c r="K968" s="272">
        <f t="shared" si="716"/>
        <v>20</v>
      </c>
      <c r="L968" s="272">
        <f t="shared" si="712"/>
        <v>1015.2284263959391</v>
      </c>
      <c r="M968" s="275" t="s">
        <v>701</v>
      </c>
    </row>
    <row r="969" spans="1:13" s="305" customFormat="1" ht="15" customHeight="1">
      <c r="A969" s="290">
        <v>44412</v>
      </c>
      <c r="B969" s="327" t="s">
        <v>1685</v>
      </c>
      <c r="C969" s="327" t="s">
        <v>8</v>
      </c>
      <c r="D969" s="269">
        <f t="shared" si="710"/>
        <v>264.55026455026456</v>
      </c>
      <c r="E969" s="232">
        <v>756</v>
      </c>
      <c r="F969" s="232">
        <v>752</v>
      </c>
      <c r="G969" s="232">
        <v>748</v>
      </c>
      <c r="H969" s="232">
        <v>742</v>
      </c>
      <c r="I969" s="232">
        <v>762</v>
      </c>
      <c r="J969" s="232">
        <v>756</v>
      </c>
      <c r="K969" s="272">
        <f t="shared" si="716"/>
        <v>0</v>
      </c>
      <c r="L969" s="272">
        <f t="shared" si="712"/>
        <v>0</v>
      </c>
      <c r="M969" s="275" t="s">
        <v>70</v>
      </c>
    </row>
    <row r="970" spans="1:13" s="305" customFormat="1" ht="15" customHeight="1">
      <c r="A970" s="290">
        <v>44412</v>
      </c>
      <c r="B970" s="327" t="s">
        <v>1686</v>
      </c>
      <c r="C970" s="327" t="s">
        <v>8</v>
      </c>
      <c r="D970" s="269">
        <f t="shared" si="710"/>
        <v>6.7796610169491522</v>
      </c>
      <c r="E970" s="232">
        <v>29500</v>
      </c>
      <c r="F970" s="232">
        <v>29700</v>
      </c>
      <c r="G970" s="232">
        <v>29900</v>
      </c>
      <c r="H970" s="232">
        <v>30200</v>
      </c>
      <c r="I970" s="232">
        <v>29200</v>
      </c>
      <c r="J970" s="232">
        <v>30200</v>
      </c>
      <c r="K970" s="272">
        <f t="shared" si="716"/>
        <v>700</v>
      </c>
      <c r="L970" s="272">
        <f t="shared" si="712"/>
        <v>4745.7627118644068</v>
      </c>
      <c r="M970" s="275" t="s">
        <v>701</v>
      </c>
    </row>
    <row r="971" spans="1:13" s="305" customFormat="1" ht="15" customHeight="1">
      <c r="A971" s="290">
        <v>44411</v>
      </c>
      <c r="B971" s="365" t="s">
        <v>1377</v>
      </c>
      <c r="C971" s="304" t="s">
        <v>8</v>
      </c>
      <c r="D971" s="269">
        <f t="shared" ref="D971:D977" si="718">200000/E971</f>
        <v>197.58940920766645</v>
      </c>
      <c r="E971" s="304">
        <v>1012.2</v>
      </c>
      <c r="F971" s="304">
        <v>1020</v>
      </c>
      <c r="G971" s="304">
        <v>1030</v>
      </c>
      <c r="H971" s="304">
        <v>1040</v>
      </c>
      <c r="I971" s="304">
        <v>1002</v>
      </c>
      <c r="J971" s="304">
        <v>1020</v>
      </c>
      <c r="K971" s="272">
        <f t="shared" ref="K971:K975" si="719">J971-E971</f>
        <v>7.7999999999999545</v>
      </c>
      <c r="L971" s="272">
        <f t="shared" ref="L971:L977" si="720">K971*D971</f>
        <v>1541.1973918197893</v>
      </c>
      <c r="M971" s="275" t="s">
        <v>701</v>
      </c>
    </row>
    <row r="972" spans="1:13" s="305" customFormat="1" ht="15" customHeight="1">
      <c r="A972" s="290">
        <v>44411</v>
      </c>
      <c r="B972" s="365" t="s">
        <v>1662</v>
      </c>
      <c r="C972" s="304" t="s">
        <v>8</v>
      </c>
      <c r="D972" s="269">
        <f t="shared" si="718"/>
        <v>175.10068289266329</v>
      </c>
      <c r="E972" s="305">
        <v>1142.2</v>
      </c>
      <c r="F972" s="304">
        <v>1152</v>
      </c>
      <c r="G972" s="304">
        <v>1162</v>
      </c>
      <c r="H972" s="304">
        <v>1174</v>
      </c>
      <c r="I972" s="304">
        <v>1130</v>
      </c>
      <c r="J972" s="304">
        <v>1149</v>
      </c>
      <c r="K972" s="272">
        <f t="shared" si="719"/>
        <v>6.7999999999999545</v>
      </c>
      <c r="L972" s="272">
        <f t="shared" si="720"/>
        <v>1190.6846436701023</v>
      </c>
      <c r="M972" s="275" t="s">
        <v>701</v>
      </c>
    </row>
    <row r="973" spans="1:13" s="305" customFormat="1" ht="15" customHeight="1">
      <c r="A973" s="290">
        <v>44411</v>
      </c>
      <c r="B973" s="365" t="s">
        <v>1663</v>
      </c>
      <c r="C973" s="304" t="s">
        <v>8</v>
      </c>
      <c r="D973" s="269">
        <f t="shared" si="718"/>
        <v>73.632280391723739</v>
      </c>
      <c r="E973" s="304">
        <v>2716.2</v>
      </c>
      <c r="F973" s="304">
        <v>2735</v>
      </c>
      <c r="G973" s="304">
        <v>2760</v>
      </c>
      <c r="H973" s="304">
        <v>2790</v>
      </c>
      <c r="I973" s="304">
        <v>2678</v>
      </c>
      <c r="J973" s="304">
        <v>2735</v>
      </c>
      <c r="K973" s="272">
        <f t="shared" si="719"/>
        <v>18.800000000000182</v>
      </c>
      <c r="L973" s="272">
        <f t="shared" si="720"/>
        <v>1384.2868713644198</v>
      </c>
      <c r="M973" s="275" t="s">
        <v>701</v>
      </c>
    </row>
    <row r="974" spans="1:13" s="305" customFormat="1" ht="15" customHeight="1">
      <c r="A974" s="290">
        <v>44411</v>
      </c>
      <c r="B974" s="365" t="s">
        <v>1578</v>
      </c>
      <c r="C974" s="304" t="s">
        <v>8</v>
      </c>
      <c r="D974" s="269">
        <f t="shared" si="718"/>
        <v>164.98927569707968</v>
      </c>
      <c r="E974" s="304">
        <v>1212.2</v>
      </c>
      <c r="F974" s="304">
        <v>1222</v>
      </c>
      <c r="G974" s="304">
        <v>1234</v>
      </c>
      <c r="H974" s="304">
        <v>1246</v>
      </c>
      <c r="I974" s="304">
        <v>1198</v>
      </c>
      <c r="J974" s="304">
        <v>1222</v>
      </c>
      <c r="K974" s="272">
        <f t="shared" si="719"/>
        <v>9.7999999999999545</v>
      </c>
      <c r="L974" s="272">
        <f t="shared" si="720"/>
        <v>1616.8949018313733</v>
      </c>
      <c r="M974" s="275" t="s">
        <v>701</v>
      </c>
    </row>
    <row r="975" spans="1:13" s="305" customFormat="1" ht="15" customHeight="1">
      <c r="A975" s="290">
        <v>44410</v>
      </c>
      <c r="B975" s="365" t="s">
        <v>1664</v>
      </c>
      <c r="C975" s="304" t="s">
        <v>8</v>
      </c>
      <c r="D975" s="269">
        <f t="shared" si="718"/>
        <v>186.88095683049897</v>
      </c>
      <c r="E975" s="304">
        <v>1070.2</v>
      </c>
      <c r="F975" s="304">
        <v>1080</v>
      </c>
      <c r="G975" s="304">
        <v>1090</v>
      </c>
      <c r="H975" s="304">
        <v>1100</v>
      </c>
      <c r="I975" s="304">
        <v>1057</v>
      </c>
      <c r="J975" s="304">
        <v>1080</v>
      </c>
      <c r="K975" s="272">
        <f t="shared" si="719"/>
        <v>9.7999999999999545</v>
      </c>
      <c r="L975" s="272">
        <f t="shared" si="720"/>
        <v>1831.4333769388813</v>
      </c>
      <c r="M975" s="275" t="s">
        <v>701</v>
      </c>
    </row>
    <row r="976" spans="1:13" s="305" customFormat="1" ht="15" customHeight="1">
      <c r="A976" s="290">
        <v>44410</v>
      </c>
      <c r="B976" s="365" t="s">
        <v>1529</v>
      </c>
      <c r="C976" s="304" t="s">
        <v>6</v>
      </c>
      <c r="D976" s="269">
        <f t="shared" si="718"/>
        <v>347.82608695652175</v>
      </c>
      <c r="E976" s="304">
        <v>575</v>
      </c>
      <c r="F976" s="304">
        <v>570</v>
      </c>
      <c r="G976" s="304">
        <v>565</v>
      </c>
      <c r="H976" s="304">
        <v>558</v>
      </c>
      <c r="I976" s="304">
        <v>582</v>
      </c>
      <c r="J976" s="304">
        <v>565</v>
      </c>
      <c r="K976" s="269">
        <f t="shared" ref="K976:K977" si="721">E976-J976</f>
        <v>10</v>
      </c>
      <c r="L976" s="269">
        <f t="shared" si="720"/>
        <v>3478.2608695652175</v>
      </c>
      <c r="M976" s="275" t="s">
        <v>701</v>
      </c>
    </row>
    <row r="977" spans="1:13" s="305" customFormat="1" ht="15" customHeight="1">
      <c r="A977" s="290">
        <v>44410</v>
      </c>
      <c r="B977" s="365" t="s">
        <v>1324</v>
      </c>
      <c r="C977" s="304" t="s">
        <v>6</v>
      </c>
      <c r="D977" s="269">
        <f t="shared" si="718"/>
        <v>250.62656641604011</v>
      </c>
      <c r="E977" s="304">
        <v>798</v>
      </c>
      <c r="F977" s="304">
        <v>790</v>
      </c>
      <c r="G977" s="304">
        <v>782</v>
      </c>
      <c r="H977" s="304">
        <v>773</v>
      </c>
      <c r="I977" s="304">
        <v>808</v>
      </c>
      <c r="J977" s="304">
        <v>790</v>
      </c>
      <c r="K977" s="269">
        <f t="shared" si="721"/>
        <v>8</v>
      </c>
      <c r="L977" s="269">
        <f t="shared" si="720"/>
        <v>2005.0125313283208</v>
      </c>
      <c r="M977" s="275" t="s">
        <v>701</v>
      </c>
    </row>
    <row r="978" spans="1:13" s="305" customFormat="1" ht="15" customHeight="1">
      <c r="A978" s="335"/>
      <c r="B978" s="365"/>
      <c r="C978" s="304"/>
      <c r="D978" s="304"/>
      <c r="E978" s="304"/>
      <c r="F978" s="304"/>
      <c r="G978" s="304"/>
      <c r="H978" s="304"/>
      <c r="I978" s="304"/>
      <c r="J978" s="304"/>
      <c r="K978" s="304"/>
      <c r="L978" s="304"/>
      <c r="M978" s="326"/>
    </row>
    <row r="979" spans="1:13" s="305" customFormat="1" ht="15" customHeight="1">
      <c r="A979" s="335"/>
      <c r="B979" s="364"/>
      <c r="C979" s="304"/>
      <c r="D979" s="304"/>
      <c r="E979" s="304"/>
      <c r="F979" s="304"/>
      <c r="G979" s="304"/>
      <c r="H979" s="304"/>
      <c r="I979" s="304"/>
      <c r="J979" s="304"/>
      <c r="K979" s="304"/>
      <c r="L979" s="304"/>
      <c r="M979" s="326"/>
    </row>
    <row r="980" spans="1:13" s="305" customFormat="1" ht="15" customHeight="1">
      <c r="A980" s="335"/>
      <c r="B980" s="364"/>
      <c r="C980" s="304"/>
      <c r="D980" s="304"/>
      <c r="E980" s="304"/>
      <c r="F980" s="304"/>
      <c r="G980" s="304"/>
      <c r="H980" s="304"/>
      <c r="I980" s="304"/>
      <c r="J980" s="304"/>
      <c r="K980" s="304"/>
      <c r="L980" s="304"/>
      <c r="M980" s="326"/>
    </row>
    <row r="981" spans="1:13" s="305" customFormat="1" ht="15" customHeight="1">
      <c r="A981" s="335"/>
      <c r="B981" s="364"/>
      <c r="C981" s="304"/>
      <c r="D981" s="304"/>
      <c r="E981" s="304"/>
      <c r="F981" s="304"/>
      <c r="G981" s="304"/>
      <c r="H981" s="304"/>
      <c r="I981" s="304"/>
      <c r="J981" s="304"/>
      <c r="K981" s="304"/>
      <c r="L981" s="304"/>
      <c r="M981" s="326"/>
    </row>
    <row r="982" spans="1:13" s="305" customFormat="1" ht="15" customHeight="1">
      <c r="A982" s="335"/>
      <c r="B982" s="364"/>
      <c r="C982" s="304"/>
      <c r="D982" s="304"/>
      <c r="E982" s="304"/>
      <c r="F982" s="304"/>
      <c r="G982" s="304"/>
      <c r="H982" s="304"/>
      <c r="I982" s="304"/>
      <c r="J982" s="304"/>
      <c r="K982" s="304"/>
      <c r="L982" s="304"/>
      <c r="M982" s="326"/>
    </row>
    <row r="983" spans="1:13" s="305" customFormat="1" ht="15" customHeight="1">
      <c r="A983" s="335"/>
      <c r="B983" s="364"/>
      <c r="C983" s="304"/>
      <c r="D983" s="304"/>
      <c r="E983" s="304"/>
      <c r="F983" s="304"/>
      <c r="G983" s="304"/>
      <c r="H983" s="304"/>
      <c r="I983" s="304"/>
      <c r="J983" s="304"/>
      <c r="K983" s="304"/>
      <c r="L983" s="304"/>
      <c r="M983" s="326"/>
    </row>
    <row r="984" spans="1:13" s="305" customFormat="1" ht="15" customHeight="1">
      <c r="A984" s="335"/>
      <c r="B984" s="364"/>
      <c r="C984" s="304"/>
      <c r="D984" s="304"/>
      <c r="E984" s="304"/>
      <c r="F984" s="304"/>
      <c r="G984" s="304"/>
      <c r="H984" s="304"/>
      <c r="I984" s="304"/>
      <c r="J984" s="304"/>
      <c r="K984" s="304"/>
      <c r="L984" s="304"/>
      <c r="M984" s="326"/>
    </row>
    <row r="985" spans="1:13" s="305" customFormat="1" ht="15" customHeight="1">
      <c r="A985" s="335"/>
      <c r="B985" s="364"/>
      <c r="C985" s="304"/>
      <c r="D985" s="304"/>
      <c r="E985" s="304"/>
      <c r="F985" s="304"/>
      <c r="G985" s="304"/>
      <c r="H985" s="304"/>
      <c r="I985" s="304"/>
      <c r="J985" s="304"/>
      <c r="K985" s="304"/>
      <c r="L985" s="304"/>
      <c r="M985" s="326"/>
    </row>
    <row r="986" spans="1:13" s="305" customFormat="1" ht="15" customHeight="1">
      <c r="A986" s="335"/>
      <c r="B986" s="364"/>
      <c r="C986" s="304"/>
      <c r="D986" s="304"/>
      <c r="E986" s="304"/>
      <c r="F986" s="304"/>
      <c r="G986" s="304"/>
      <c r="H986" s="304"/>
      <c r="I986" s="304"/>
      <c r="J986" s="304"/>
      <c r="K986" s="304"/>
      <c r="L986" s="304"/>
      <c r="M986" s="326"/>
    </row>
    <row r="987" spans="1:13" s="305" customFormat="1" ht="15" customHeight="1">
      <c r="A987" s="290">
        <v>44407</v>
      </c>
      <c r="B987" s="365" t="s">
        <v>980</v>
      </c>
      <c r="C987" s="304" t="s">
        <v>8</v>
      </c>
      <c r="D987" s="269">
        <f t="shared" ref="D987:D990" si="722">200000/E987</f>
        <v>168.03898504453034</v>
      </c>
      <c r="E987" s="304">
        <v>1190.2</v>
      </c>
      <c r="F987" s="304">
        <v>1200</v>
      </c>
      <c r="G987" s="304">
        <v>1211</v>
      </c>
      <c r="H987" s="304">
        <v>1223</v>
      </c>
      <c r="I987" s="304">
        <v>1177</v>
      </c>
      <c r="J987" s="304">
        <v>1177</v>
      </c>
      <c r="K987" s="226">
        <f t="shared" ref="K987:K990" si="723">J987-E987</f>
        <v>-13.200000000000045</v>
      </c>
      <c r="L987" s="226">
        <f t="shared" ref="L987:L990" si="724">K987*D987</f>
        <v>-2218.1146025878079</v>
      </c>
      <c r="M987" s="324" t="s">
        <v>709</v>
      </c>
    </row>
    <row r="988" spans="1:13" s="305" customFormat="1" ht="15" customHeight="1">
      <c r="A988" s="290">
        <v>44407</v>
      </c>
      <c r="B988" s="365" t="s">
        <v>1329</v>
      </c>
      <c r="C988" s="304" t="s">
        <v>8</v>
      </c>
      <c r="D988" s="269">
        <f t="shared" si="722"/>
        <v>173.13019390581718</v>
      </c>
      <c r="E988" s="304">
        <v>1155.2</v>
      </c>
      <c r="F988" s="304">
        <v>1165</v>
      </c>
      <c r="G988" s="304">
        <v>1175</v>
      </c>
      <c r="H988" s="304">
        <v>1186</v>
      </c>
      <c r="I988" s="304">
        <v>1144</v>
      </c>
      <c r="J988" s="304">
        <v>1175</v>
      </c>
      <c r="K988" s="272">
        <f t="shared" si="723"/>
        <v>19.799999999999955</v>
      </c>
      <c r="L988" s="272">
        <f t="shared" si="724"/>
        <v>3427.9778393351721</v>
      </c>
      <c r="M988" s="275" t="s">
        <v>701</v>
      </c>
    </row>
    <row r="989" spans="1:13" s="305" customFormat="1" ht="15" customHeight="1">
      <c r="A989" s="290">
        <v>44407</v>
      </c>
      <c r="B989" s="365" t="s">
        <v>1262</v>
      </c>
      <c r="C989" s="304" t="s">
        <v>8</v>
      </c>
      <c r="D989" s="269">
        <f t="shared" si="722"/>
        <v>191.35093761959433</v>
      </c>
      <c r="E989" s="304">
        <v>1045.2</v>
      </c>
      <c r="F989" s="304">
        <v>1054</v>
      </c>
      <c r="G989" s="304">
        <v>1065</v>
      </c>
      <c r="H989" s="304">
        <v>1075</v>
      </c>
      <c r="I989" s="304">
        <v>1032</v>
      </c>
      <c r="J989" s="304">
        <v>1045.2</v>
      </c>
      <c r="K989" s="272">
        <f t="shared" si="723"/>
        <v>0</v>
      </c>
      <c r="L989" s="272">
        <f t="shared" si="724"/>
        <v>0</v>
      </c>
      <c r="M989" s="275" t="s">
        <v>171</v>
      </c>
    </row>
    <row r="990" spans="1:13" s="305" customFormat="1" ht="15" customHeight="1">
      <c r="A990" s="290">
        <v>44407</v>
      </c>
      <c r="B990" s="365" t="s">
        <v>1074</v>
      </c>
      <c r="C990" s="304" t="s">
        <v>8</v>
      </c>
      <c r="D990" s="269">
        <f t="shared" si="722"/>
        <v>188.28845791752966</v>
      </c>
      <c r="E990" s="304">
        <v>1062.2</v>
      </c>
      <c r="F990" s="304">
        <v>1070</v>
      </c>
      <c r="G990" s="304">
        <v>1080</v>
      </c>
      <c r="H990" s="304">
        <v>1090</v>
      </c>
      <c r="I990" s="304">
        <v>1050</v>
      </c>
      <c r="J990" s="304">
        <v>1062.2</v>
      </c>
      <c r="K990" s="272">
        <f t="shared" si="723"/>
        <v>0</v>
      </c>
      <c r="L990" s="272">
        <f t="shared" si="724"/>
        <v>0</v>
      </c>
      <c r="M990" s="275" t="s">
        <v>171</v>
      </c>
    </row>
    <row r="991" spans="1:13" s="305" customFormat="1" ht="15" customHeight="1">
      <c r="A991" s="290">
        <v>44406</v>
      </c>
      <c r="B991" s="327" t="s">
        <v>1215</v>
      </c>
      <c r="C991" s="327" t="s">
        <v>6</v>
      </c>
      <c r="D991" s="269">
        <f t="shared" ref="D991:D1005" si="725">200000/E991</f>
        <v>476.1904761904762</v>
      </c>
      <c r="E991" s="341">
        <v>420</v>
      </c>
      <c r="F991" s="341">
        <v>417</v>
      </c>
      <c r="G991" s="341">
        <v>414</v>
      </c>
      <c r="H991" s="341">
        <v>409</v>
      </c>
      <c r="I991" s="341">
        <v>425</v>
      </c>
      <c r="J991" s="325">
        <v>417</v>
      </c>
      <c r="K991" s="269">
        <f t="shared" ref="K991" si="726">E991-J991</f>
        <v>3</v>
      </c>
      <c r="L991" s="269">
        <f t="shared" ref="L991:L1005" si="727">K991*D991</f>
        <v>1428.5714285714287</v>
      </c>
      <c r="M991" s="275" t="s">
        <v>701</v>
      </c>
    </row>
    <row r="992" spans="1:13" s="305" customFormat="1" ht="15" customHeight="1">
      <c r="A992" s="290">
        <v>44406</v>
      </c>
      <c r="B992" s="327" t="s">
        <v>1173</v>
      </c>
      <c r="C992" s="327" t="s">
        <v>8</v>
      </c>
      <c r="D992" s="269">
        <f t="shared" si="725"/>
        <v>449.43820224719099</v>
      </c>
      <c r="E992" s="341">
        <v>445</v>
      </c>
      <c r="F992" s="341">
        <v>448</v>
      </c>
      <c r="G992" s="341">
        <v>451</v>
      </c>
      <c r="H992" s="341">
        <v>456</v>
      </c>
      <c r="I992" s="341">
        <v>440</v>
      </c>
      <c r="J992" s="325">
        <v>445</v>
      </c>
      <c r="K992" s="272">
        <f t="shared" ref="K992:K1001" si="728">J992-E992</f>
        <v>0</v>
      </c>
      <c r="L992" s="272">
        <f t="shared" si="727"/>
        <v>0</v>
      </c>
      <c r="M992" s="275" t="s">
        <v>171</v>
      </c>
    </row>
    <row r="993" spans="1:13" s="305" customFormat="1" ht="15" customHeight="1">
      <c r="A993" s="290">
        <v>44406</v>
      </c>
      <c r="B993" s="327" t="s">
        <v>1678</v>
      </c>
      <c r="C993" s="327" t="s">
        <v>8</v>
      </c>
      <c r="D993" s="269">
        <f t="shared" si="725"/>
        <v>43.478260869565219</v>
      </c>
      <c r="E993" s="341">
        <v>4600</v>
      </c>
      <c r="F993" s="341">
        <v>4620</v>
      </c>
      <c r="G993" s="341">
        <v>4640</v>
      </c>
      <c r="H993" s="341">
        <v>4670</v>
      </c>
      <c r="I993" s="341">
        <v>4570</v>
      </c>
      <c r="J993" s="325">
        <v>4620</v>
      </c>
      <c r="K993" s="272">
        <f t="shared" si="728"/>
        <v>20</v>
      </c>
      <c r="L993" s="272">
        <f t="shared" si="727"/>
        <v>869.56521739130437</v>
      </c>
      <c r="M993" s="275" t="s">
        <v>701</v>
      </c>
    </row>
    <row r="994" spans="1:13" s="305" customFormat="1" ht="15" customHeight="1">
      <c r="A994" s="290">
        <v>44406</v>
      </c>
      <c r="B994" s="327" t="s">
        <v>135</v>
      </c>
      <c r="C994" s="327" t="s">
        <v>8</v>
      </c>
      <c r="D994" s="269">
        <f t="shared" si="725"/>
        <v>138.4083044982699</v>
      </c>
      <c r="E994" s="341">
        <v>1445</v>
      </c>
      <c r="F994" s="341">
        <v>1451</v>
      </c>
      <c r="G994" s="341">
        <v>1457</v>
      </c>
      <c r="H994" s="341">
        <v>1465</v>
      </c>
      <c r="I994" s="341">
        <v>1430</v>
      </c>
      <c r="J994" s="325">
        <v>1465</v>
      </c>
      <c r="K994" s="272">
        <f t="shared" si="728"/>
        <v>20</v>
      </c>
      <c r="L994" s="272">
        <f t="shared" si="727"/>
        <v>2768.166089965398</v>
      </c>
      <c r="M994" s="275" t="s">
        <v>701</v>
      </c>
    </row>
    <row r="995" spans="1:13" s="305" customFormat="1" ht="15" customHeight="1">
      <c r="A995" s="290">
        <v>44406</v>
      </c>
      <c r="B995" s="327" t="s">
        <v>1148</v>
      </c>
      <c r="C995" s="327" t="s">
        <v>8</v>
      </c>
      <c r="D995" s="269">
        <f t="shared" si="725"/>
        <v>114.28571428571429</v>
      </c>
      <c r="E995" s="341">
        <v>1750</v>
      </c>
      <c r="F995" s="341">
        <v>1740</v>
      </c>
      <c r="G995" s="341">
        <v>1730</v>
      </c>
      <c r="H995" s="341">
        <v>1718</v>
      </c>
      <c r="I995" s="341">
        <v>1765</v>
      </c>
      <c r="J995" s="325">
        <v>1718</v>
      </c>
      <c r="K995" s="226">
        <f t="shared" si="728"/>
        <v>-32</v>
      </c>
      <c r="L995" s="226">
        <f t="shared" si="727"/>
        <v>-3657.1428571428573</v>
      </c>
      <c r="M995" s="324" t="s">
        <v>709</v>
      </c>
    </row>
    <row r="996" spans="1:13" s="305" customFormat="1" ht="15" customHeight="1">
      <c r="A996" s="290">
        <v>44406</v>
      </c>
      <c r="B996" s="327" t="s">
        <v>338</v>
      </c>
      <c r="C996" s="327" t="s">
        <v>8</v>
      </c>
      <c r="D996" s="269">
        <f t="shared" si="725"/>
        <v>2247.1910112359551</v>
      </c>
      <c r="E996" s="341">
        <v>89</v>
      </c>
      <c r="F996" s="341">
        <v>89.6</v>
      </c>
      <c r="G996" s="341">
        <v>90.5</v>
      </c>
      <c r="H996" s="341">
        <v>91.5</v>
      </c>
      <c r="I996" s="341">
        <v>87.45</v>
      </c>
      <c r="J996" s="325">
        <v>91.5</v>
      </c>
      <c r="K996" s="272">
        <f t="shared" si="728"/>
        <v>2.5</v>
      </c>
      <c r="L996" s="272">
        <f t="shared" si="727"/>
        <v>5617.9775280898875</v>
      </c>
      <c r="M996" s="275" t="s">
        <v>701</v>
      </c>
    </row>
    <row r="997" spans="1:13" s="305" customFormat="1" ht="15" customHeight="1">
      <c r="A997" s="290">
        <v>44406</v>
      </c>
      <c r="B997" s="327" t="s">
        <v>612</v>
      </c>
      <c r="C997" s="327" t="s">
        <v>8</v>
      </c>
      <c r="D997" s="269">
        <f t="shared" si="725"/>
        <v>1428.5714285714287</v>
      </c>
      <c r="E997" s="341">
        <v>140</v>
      </c>
      <c r="F997" s="341">
        <v>141.5</v>
      </c>
      <c r="G997" s="341">
        <v>143</v>
      </c>
      <c r="H997" s="341">
        <v>145</v>
      </c>
      <c r="I997" s="341">
        <v>138</v>
      </c>
      <c r="J997" s="325">
        <v>143</v>
      </c>
      <c r="K997" s="272">
        <f t="shared" si="728"/>
        <v>3</v>
      </c>
      <c r="L997" s="272">
        <f t="shared" si="727"/>
        <v>4285.7142857142862</v>
      </c>
      <c r="M997" s="275" t="s">
        <v>701</v>
      </c>
    </row>
    <row r="998" spans="1:13" s="305" customFormat="1" ht="15" customHeight="1">
      <c r="A998" s="290">
        <v>44406</v>
      </c>
      <c r="B998" s="327" t="s">
        <v>1158</v>
      </c>
      <c r="C998" s="327" t="s">
        <v>8</v>
      </c>
      <c r="D998" s="269">
        <f t="shared" si="725"/>
        <v>706.71378091872793</v>
      </c>
      <c r="E998" s="341">
        <v>283</v>
      </c>
      <c r="F998" s="341">
        <v>285</v>
      </c>
      <c r="G998" s="341">
        <v>287</v>
      </c>
      <c r="H998" s="341">
        <v>290</v>
      </c>
      <c r="I998" s="341">
        <v>280</v>
      </c>
      <c r="J998" s="325">
        <v>290</v>
      </c>
      <c r="K998" s="272">
        <f t="shared" si="728"/>
        <v>7</v>
      </c>
      <c r="L998" s="272">
        <f t="shared" si="727"/>
        <v>4946.9964664310955</v>
      </c>
      <c r="M998" s="275" t="s">
        <v>701</v>
      </c>
    </row>
    <row r="999" spans="1:13" s="305" customFormat="1" ht="15" customHeight="1">
      <c r="A999" s="290">
        <v>44406</v>
      </c>
      <c r="B999" s="327" t="s">
        <v>1610</v>
      </c>
      <c r="C999" s="327" t="s">
        <v>8</v>
      </c>
      <c r="D999" s="269">
        <f t="shared" si="725"/>
        <v>1111.1111111111111</v>
      </c>
      <c r="E999" s="341">
        <v>180</v>
      </c>
      <c r="F999" s="341">
        <v>181.5</v>
      </c>
      <c r="G999" s="341">
        <v>183</v>
      </c>
      <c r="H999" s="341">
        <v>185</v>
      </c>
      <c r="I999" s="341">
        <v>178</v>
      </c>
      <c r="J999" s="325">
        <v>185</v>
      </c>
      <c r="K999" s="272">
        <f t="shared" si="728"/>
        <v>5</v>
      </c>
      <c r="L999" s="272">
        <f t="shared" si="727"/>
        <v>5555.5555555555557</v>
      </c>
      <c r="M999" s="275" t="s">
        <v>701</v>
      </c>
    </row>
    <row r="1000" spans="1:13" s="305" customFormat="1" ht="15" customHeight="1">
      <c r="A1000" s="290">
        <v>44406</v>
      </c>
      <c r="B1000" s="327" t="s">
        <v>401</v>
      </c>
      <c r="C1000" s="327" t="s">
        <v>8</v>
      </c>
      <c r="D1000" s="269">
        <f t="shared" si="725"/>
        <v>31.545741324921135</v>
      </c>
      <c r="E1000" s="341">
        <v>6340</v>
      </c>
      <c r="F1000" s="341">
        <v>6370</v>
      </c>
      <c r="G1000" s="341">
        <v>6400</v>
      </c>
      <c r="H1000" s="341">
        <v>6440</v>
      </c>
      <c r="I1000" s="341">
        <v>6290</v>
      </c>
      <c r="J1000" s="325">
        <v>6440</v>
      </c>
      <c r="K1000" s="272">
        <f t="shared" si="728"/>
        <v>100</v>
      </c>
      <c r="L1000" s="272">
        <f t="shared" si="727"/>
        <v>3154.5741324921137</v>
      </c>
      <c r="M1000" s="275" t="s">
        <v>701</v>
      </c>
    </row>
    <row r="1001" spans="1:13" s="305" customFormat="1" ht="15" customHeight="1">
      <c r="A1001" s="290">
        <v>44406</v>
      </c>
      <c r="B1001" s="327" t="s">
        <v>262</v>
      </c>
      <c r="C1001" s="327" t="s">
        <v>8</v>
      </c>
      <c r="D1001" s="269">
        <f t="shared" si="725"/>
        <v>468.38407494145201</v>
      </c>
      <c r="E1001" s="341">
        <v>427</v>
      </c>
      <c r="F1001" s="341">
        <v>430</v>
      </c>
      <c r="G1001" s="341">
        <v>433</v>
      </c>
      <c r="H1001" s="341">
        <v>438</v>
      </c>
      <c r="I1001" s="341">
        <v>422</v>
      </c>
      <c r="J1001" s="325">
        <v>438</v>
      </c>
      <c r="K1001" s="272">
        <f t="shared" si="728"/>
        <v>11</v>
      </c>
      <c r="L1001" s="272">
        <f t="shared" si="727"/>
        <v>5152.2248243559725</v>
      </c>
      <c r="M1001" s="275" t="s">
        <v>701</v>
      </c>
    </row>
    <row r="1002" spans="1:13" s="305" customFormat="1" ht="15" customHeight="1">
      <c r="A1002" s="290">
        <v>44406</v>
      </c>
      <c r="B1002" s="327" t="s">
        <v>1175</v>
      </c>
      <c r="C1002" s="327" t="s">
        <v>6</v>
      </c>
      <c r="D1002" s="269">
        <f t="shared" si="725"/>
        <v>28.612303290414879</v>
      </c>
      <c r="E1002" s="341">
        <v>6990</v>
      </c>
      <c r="F1002" s="341">
        <v>6930</v>
      </c>
      <c r="G1002" s="341">
        <v>6900</v>
      </c>
      <c r="H1002" s="341">
        <v>6860</v>
      </c>
      <c r="I1002" s="341">
        <v>7080</v>
      </c>
      <c r="J1002" s="325">
        <v>6990</v>
      </c>
      <c r="K1002" s="269">
        <f t="shared" ref="K1002" si="729">E1002-J1002</f>
        <v>0</v>
      </c>
      <c r="L1002" s="269">
        <f t="shared" si="727"/>
        <v>0</v>
      </c>
      <c r="M1002" s="275" t="s">
        <v>701</v>
      </c>
    </row>
    <row r="1003" spans="1:13" s="305" customFormat="1" ht="15" customHeight="1">
      <c r="A1003" s="290">
        <v>44406</v>
      </c>
      <c r="B1003" s="327" t="s">
        <v>1448</v>
      </c>
      <c r="C1003" s="327" t="s">
        <v>8</v>
      </c>
      <c r="D1003" s="269">
        <f t="shared" si="725"/>
        <v>40</v>
      </c>
      <c r="E1003" s="341">
        <v>5000</v>
      </c>
      <c r="F1003" s="341">
        <v>5030</v>
      </c>
      <c r="G1003" s="341">
        <v>5060</v>
      </c>
      <c r="H1003" s="341">
        <v>5100</v>
      </c>
      <c r="I1003" s="341">
        <v>4950</v>
      </c>
      <c r="J1003" s="325">
        <v>5100</v>
      </c>
      <c r="K1003" s="272">
        <f t="shared" ref="K1003:K1005" si="730">J1003-E1003</f>
        <v>100</v>
      </c>
      <c r="L1003" s="272">
        <f t="shared" si="727"/>
        <v>4000</v>
      </c>
      <c r="M1003" s="275" t="s">
        <v>701</v>
      </c>
    </row>
    <row r="1004" spans="1:13" s="305" customFormat="1" ht="15" customHeight="1">
      <c r="A1004" s="290">
        <v>44406</v>
      </c>
      <c r="B1004" s="327" t="s">
        <v>1448</v>
      </c>
      <c r="C1004" s="327" t="s">
        <v>8</v>
      </c>
      <c r="D1004" s="269">
        <f t="shared" si="725"/>
        <v>41.067761806981522</v>
      </c>
      <c r="E1004" s="341">
        <v>4870</v>
      </c>
      <c r="F1004" s="341">
        <v>4890</v>
      </c>
      <c r="G1004" s="341">
        <v>4910</v>
      </c>
      <c r="H1004" s="341">
        <v>4940</v>
      </c>
      <c r="I1004" s="341">
        <v>4840</v>
      </c>
      <c r="J1004" s="325">
        <v>4940</v>
      </c>
      <c r="K1004" s="272">
        <f t="shared" si="730"/>
        <v>70</v>
      </c>
      <c r="L1004" s="272">
        <f t="shared" si="727"/>
        <v>2874.7433264887068</v>
      </c>
      <c r="M1004" s="275" t="s">
        <v>701</v>
      </c>
    </row>
    <row r="1005" spans="1:13" s="305" customFormat="1" ht="15" customHeight="1">
      <c r="A1005" s="290">
        <v>44406</v>
      </c>
      <c r="B1005" s="327" t="s">
        <v>1492</v>
      </c>
      <c r="C1005" s="327" t="s">
        <v>8</v>
      </c>
      <c r="D1005" s="269">
        <f t="shared" si="725"/>
        <v>173.16017316017317</v>
      </c>
      <c r="E1005" s="341">
        <v>1155</v>
      </c>
      <c r="F1005" s="341">
        <v>1162</v>
      </c>
      <c r="G1005" s="341">
        <v>1169</v>
      </c>
      <c r="H1005" s="341">
        <v>1177</v>
      </c>
      <c r="I1005" s="341">
        <v>1145</v>
      </c>
      <c r="J1005" s="325">
        <v>1145</v>
      </c>
      <c r="K1005" s="226">
        <f t="shared" si="730"/>
        <v>-10</v>
      </c>
      <c r="L1005" s="226">
        <f t="shared" si="727"/>
        <v>-1731.6017316017317</v>
      </c>
      <c r="M1005" s="324" t="s">
        <v>709</v>
      </c>
    </row>
    <row r="1006" spans="1:13" s="305" customFormat="1" ht="15" customHeight="1">
      <c r="A1006" s="290">
        <v>44405</v>
      </c>
      <c r="B1006" s="365" t="s">
        <v>148</v>
      </c>
      <c r="C1006" s="304" t="s">
        <v>6</v>
      </c>
      <c r="D1006" s="269">
        <f t="shared" ref="D1006:D1029" si="731">200000/E1006</f>
        <v>178.57142857142858</v>
      </c>
      <c r="E1006" s="304">
        <v>1120</v>
      </c>
      <c r="F1006" s="304">
        <v>1111</v>
      </c>
      <c r="G1006" s="304">
        <v>1100</v>
      </c>
      <c r="H1006" s="304">
        <v>1090</v>
      </c>
      <c r="I1006" s="304">
        <v>1132</v>
      </c>
      <c r="J1006" s="304">
        <v>1111</v>
      </c>
      <c r="K1006" s="269">
        <f t="shared" ref="K1006:K1011" si="732">E1006-J1006</f>
        <v>9</v>
      </c>
      <c r="L1006" s="269">
        <f t="shared" ref="L1006:L1022" si="733">K1006*D1006</f>
        <v>1607.1428571428573</v>
      </c>
      <c r="M1006" s="275" t="s">
        <v>701</v>
      </c>
    </row>
    <row r="1007" spans="1:13" s="305" customFormat="1" ht="15" customHeight="1">
      <c r="A1007" s="290">
        <v>44405</v>
      </c>
      <c r="B1007" s="365" t="s">
        <v>870</v>
      </c>
      <c r="C1007" s="304" t="s">
        <v>6</v>
      </c>
      <c r="D1007" s="269">
        <f t="shared" si="731"/>
        <v>847.45762711864404</v>
      </c>
      <c r="E1007" s="304">
        <v>236</v>
      </c>
      <c r="F1007" s="304">
        <v>234</v>
      </c>
      <c r="G1007" s="304">
        <v>230</v>
      </c>
      <c r="H1007" s="304">
        <v>227</v>
      </c>
      <c r="I1007" s="304">
        <v>239</v>
      </c>
      <c r="J1007" s="304">
        <v>234</v>
      </c>
      <c r="K1007" s="269">
        <f t="shared" si="732"/>
        <v>2</v>
      </c>
      <c r="L1007" s="269">
        <f t="shared" si="733"/>
        <v>1694.9152542372881</v>
      </c>
      <c r="M1007" s="275" t="s">
        <v>701</v>
      </c>
    </row>
    <row r="1008" spans="1:13" s="305" customFormat="1" ht="15" customHeight="1">
      <c r="A1008" s="290">
        <v>44405</v>
      </c>
      <c r="B1008" s="365" t="s">
        <v>1409</v>
      </c>
      <c r="C1008" s="304" t="s">
        <v>6</v>
      </c>
      <c r="D1008" s="269">
        <f t="shared" si="731"/>
        <v>152.67175572519085</v>
      </c>
      <c r="E1008" s="304">
        <v>1310</v>
      </c>
      <c r="F1008" s="304">
        <v>1300</v>
      </c>
      <c r="G1008" s="304">
        <v>1288</v>
      </c>
      <c r="H1008" s="304">
        <v>1276</v>
      </c>
      <c r="I1008" s="304">
        <v>1325</v>
      </c>
      <c r="J1008" s="304">
        <v>1300</v>
      </c>
      <c r="K1008" s="269">
        <f t="shared" si="732"/>
        <v>10</v>
      </c>
      <c r="L1008" s="269">
        <f t="shared" si="733"/>
        <v>1526.7175572519086</v>
      </c>
      <c r="M1008" s="275" t="s">
        <v>701</v>
      </c>
    </row>
    <row r="1009" spans="1:13" s="305" customFormat="1" ht="15" customHeight="1">
      <c r="A1009" s="290">
        <v>44405</v>
      </c>
      <c r="B1009" s="365" t="s">
        <v>378</v>
      </c>
      <c r="C1009" s="304" t="s">
        <v>6</v>
      </c>
      <c r="D1009" s="269">
        <f t="shared" si="731"/>
        <v>222.71714922048997</v>
      </c>
      <c r="E1009" s="304">
        <v>898</v>
      </c>
      <c r="F1009" s="304">
        <v>890</v>
      </c>
      <c r="G1009" s="304">
        <v>882</v>
      </c>
      <c r="H1009" s="304">
        <v>873</v>
      </c>
      <c r="I1009" s="304">
        <v>908</v>
      </c>
      <c r="J1009" s="304">
        <v>882</v>
      </c>
      <c r="K1009" s="269">
        <f t="shared" si="732"/>
        <v>16</v>
      </c>
      <c r="L1009" s="269">
        <f t="shared" si="733"/>
        <v>3563.4743875278396</v>
      </c>
      <c r="M1009" s="275" t="s">
        <v>701</v>
      </c>
    </row>
    <row r="1010" spans="1:13" s="305" customFormat="1" ht="15" customHeight="1">
      <c r="A1010" s="290">
        <v>44404</v>
      </c>
      <c r="B1010" s="365" t="s">
        <v>295</v>
      </c>
      <c r="C1010" s="304" t="s">
        <v>6</v>
      </c>
      <c r="D1010" s="269">
        <f t="shared" si="731"/>
        <v>271.00271002710025</v>
      </c>
      <c r="E1010" s="304">
        <v>738</v>
      </c>
      <c r="F1010" s="304">
        <v>731</v>
      </c>
      <c r="G1010" s="304">
        <v>723</v>
      </c>
      <c r="H1010" s="304">
        <v>715</v>
      </c>
      <c r="I1010" s="304">
        <v>745</v>
      </c>
      <c r="J1010" s="304">
        <v>731</v>
      </c>
      <c r="K1010" s="269">
        <f t="shared" si="732"/>
        <v>7</v>
      </c>
      <c r="L1010" s="269">
        <f t="shared" si="733"/>
        <v>1897.0189701897018</v>
      </c>
      <c r="M1010" s="275" t="s">
        <v>701</v>
      </c>
    </row>
    <row r="1011" spans="1:13" s="305" customFormat="1" ht="15" customHeight="1">
      <c r="A1011" s="290">
        <v>44404</v>
      </c>
      <c r="B1011" s="365" t="s">
        <v>378</v>
      </c>
      <c r="C1011" s="304" t="s">
        <v>6</v>
      </c>
      <c r="D1011" s="269">
        <f t="shared" si="731"/>
        <v>214.13276231263384</v>
      </c>
      <c r="E1011" s="304">
        <v>934</v>
      </c>
      <c r="F1011" s="304">
        <v>928</v>
      </c>
      <c r="G1011" s="304">
        <v>920</v>
      </c>
      <c r="H1011" s="304">
        <v>911</v>
      </c>
      <c r="I1011" s="304">
        <v>945</v>
      </c>
      <c r="J1011" s="304">
        <v>911</v>
      </c>
      <c r="K1011" s="269">
        <f t="shared" si="732"/>
        <v>23</v>
      </c>
      <c r="L1011" s="269">
        <f t="shared" si="733"/>
        <v>4925.0535331905785</v>
      </c>
      <c r="M1011" s="275" t="s">
        <v>701</v>
      </c>
    </row>
    <row r="1012" spans="1:13" s="305" customFormat="1" ht="15" customHeight="1">
      <c r="A1012" s="290">
        <v>44404</v>
      </c>
      <c r="B1012" s="365" t="s">
        <v>1669</v>
      </c>
      <c r="C1012" s="304" t="s">
        <v>8</v>
      </c>
      <c r="D1012" s="269">
        <f t="shared" si="731"/>
        <v>246.24476729869488</v>
      </c>
      <c r="E1012" s="304">
        <v>812.2</v>
      </c>
      <c r="F1012" s="304">
        <v>820</v>
      </c>
      <c r="G1012" s="304">
        <v>828</v>
      </c>
      <c r="H1012" s="304">
        <v>838</v>
      </c>
      <c r="I1012" s="304">
        <v>802</v>
      </c>
      <c r="J1012" s="304">
        <v>818.75</v>
      </c>
      <c r="K1012" s="272">
        <f t="shared" ref="K1012:K1022" si="734">J1012-E1012</f>
        <v>6.5499999999999545</v>
      </c>
      <c r="L1012" s="272">
        <f t="shared" si="733"/>
        <v>1612.9032258064403</v>
      </c>
      <c r="M1012" s="275" t="s">
        <v>701</v>
      </c>
    </row>
    <row r="1013" spans="1:13" s="305" customFormat="1" ht="15" customHeight="1">
      <c r="A1013" s="290">
        <v>44404</v>
      </c>
      <c r="B1013" s="365" t="s">
        <v>1474</v>
      </c>
      <c r="C1013" s="304" t="s">
        <v>8</v>
      </c>
      <c r="D1013" s="269">
        <f t="shared" si="731"/>
        <v>358.10205908683974</v>
      </c>
      <c r="E1013" s="304">
        <v>558.5</v>
      </c>
      <c r="F1013" s="304">
        <v>564</v>
      </c>
      <c r="G1013" s="304">
        <v>570</v>
      </c>
      <c r="H1013" s="304">
        <v>576</v>
      </c>
      <c r="I1013" s="304">
        <v>545</v>
      </c>
      <c r="J1013" s="304">
        <v>545</v>
      </c>
      <c r="K1013" s="272">
        <f t="shared" si="734"/>
        <v>-13.5</v>
      </c>
      <c r="L1013" s="272">
        <f t="shared" si="733"/>
        <v>-4834.3777976723368</v>
      </c>
      <c r="M1013" s="275" t="s">
        <v>701</v>
      </c>
    </row>
    <row r="1014" spans="1:13" s="305" customFormat="1" ht="15" customHeight="1">
      <c r="A1014" s="290">
        <v>44404</v>
      </c>
      <c r="B1014" s="365" t="s">
        <v>1670</v>
      </c>
      <c r="C1014" s="304" t="s">
        <v>8</v>
      </c>
      <c r="D1014" s="269">
        <f t="shared" si="731"/>
        <v>151.37753557372085</v>
      </c>
      <c r="E1014" s="304">
        <v>1321.2</v>
      </c>
      <c r="F1014" s="304">
        <v>1332</v>
      </c>
      <c r="G1014" s="304">
        <v>1344</v>
      </c>
      <c r="H1014" s="304">
        <v>1356</v>
      </c>
      <c r="I1014" s="304">
        <v>1307</v>
      </c>
      <c r="J1014" s="304">
        <v>1332</v>
      </c>
      <c r="K1014" s="272">
        <f t="shared" si="734"/>
        <v>10.799999999999955</v>
      </c>
      <c r="L1014" s="272">
        <f t="shared" si="733"/>
        <v>1634.8773841961784</v>
      </c>
      <c r="M1014" s="275" t="s">
        <v>701</v>
      </c>
    </row>
    <row r="1015" spans="1:13" s="305" customFormat="1" ht="15" customHeight="1">
      <c r="A1015" s="290">
        <v>44403</v>
      </c>
      <c r="B1015" s="365" t="s">
        <v>1671</v>
      </c>
      <c r="C1015" s="304" t="s">
        <v>8</v>
      </c>
      <c r="D1015" s="269">
        <f t="shared" si="731"/>
        <v>148.14814814814815</v>
      </c>
      <c r="E1015" s="304">
        <v>1350</v>
      </c>
      <c r="F1015" s="304">
        <v>1360</v>
      </c>
      <c r="G1015" s="304">
        <v>1374</v>
      </c>
      <c r="H1015" s="304">
        <v>1390</v>
      </c>
      <c r="I1015" s="304">
        <v>1335</v>
      </c>
      <c r="J1015" s="304">
        <v>1390</v>
      </c>
      <c r="K1015" s="272">
        <f t="shared" si="734"/>
        <v>40</v>
      </c>
      <c r="L1015" s="272">
        <f t="shared" si="733"/>
        <v>5925.9259259259261</v>
      </c>
      <c r="M1015" s="275" t="s">
        <v>701</v>
      </c>
    </row>
    <row r="1016" spans="1:13" s="305" customFormat="1" ht="15" customHeight="1">
      <c r="A1016" s="290">
        <v>44403</v>
      </c>
      <c r="B1016" s="365" t="s">
        <v>1672</v>
      </c>
      <c r="C1016" s="304" t="s">
        <v>8</v>
      </c>
      <c r="D1016" s="269">
        <f t="shared" si="731"/>
        <v>189.53752843062927</v>
      </c>
      <c r="E1016" s="304">
        <v>1055.2</v>
      </c>
      <c r="F1016" s="304">
        <v>1064</v>
      </c>
      <c r="G1016" s="304">
        <v>1075</v>
      </c>
      <c r="H1016" s="304">
        <v>1085</v>
      </c>
      <c r="I1016" s="304">
        <v>1043</v>
      </c>
      <c r="J1016" s="304">
        <v>1085</v>
      </c>
      <c r="K1016" s="272">
        <f t="shared" si="734"/>
        <v>29.799999999999955</v>
      </c>
      <c r="L1016" s="272">
        <f t="shared" si="733"/>
        <v>5648.2183472327433</v>
      </c>
      <c r="M1016" s="275" t="s">
        <v>701</v>
      </c>
    </row>
    <row r="1017" spans="1:13" s="305" customFormat="1" ht="15" customHeight="1">
      <c r="A1017" s="290">
        <v>44403</v>
      </c>
      <c r="B1017" s="365" t="s">
        <v>756</v>
      </c>
      <c r="C1017" s="304" t="s">
        <v>8</v>
      </c>
      <c r="D1017" s="269">
        <f t="shared" si="731"/>
        <v>307.59766225776684</v>
      </c>
      <c r="E1017" s="304">
        <v>650.20000000000005</v>
      </c>
      <c r="F1017" s="304">
        <v>656</v>
      </c>
      <c r="G1017" s="304">
        <v>662</v>
      </c>
      <c r="H1017" s="304">
        <v>669</v>
      </c>
      <c r="I1017" s="304">
        <v>643</v>
      </c>
      <c r="J1017" s="304">
        <v>650.20000000000005</v>
      </c>
      <c r="K1017" s="272">
        <f t="shared" si="734"/>
        <v>0</v>
      </c>
      <c r="L1017" s="272">
        <f t="shared" si="733"/>
        <v>0</v>
      </c>
      <c r="M1017" s="275" t="s">
        <v>171</v>
      </c>
    </row>
    <row r="1018" spans="1:13" s="305" customFormat="1" ht="15" customHeight="1">
      <c r="A1018" s="290">
        <v>44403</v>
      </c>
      <c r="B1018" s="365" t="s">
        <v>1674</v>
      </c>
      <c r="C1018" s="304" t="s">
        <v>8</v>
      </c>
      <c r="D1018" s="269">
        <f t="shared" si="731"/>
        <v>284.81913984619763</v>
      </c>
      <c r="E1018" s="304">
        <v>702.2</v>
      </c>
      <c r="F1018" s="304">
        <v>709</v>
      </c>
      <c r="G1018" s="304">
        <v>717</v>
      </c>
      <c r="H1018" s="304">
        <v>725</v>
      </c>
      <c r="I1018" s="304">
        <v>695</v>
      </c>
      <c r="J1018" s="304">
        <v>705</v>
      </c>
      <c r="K1018" s="272">
        <f t="shared" si="734"/>
        <v>2.7999999999999545</v>
      </c>
      <c r="L1018" s="272">
        <f t="shared" si="733"/>
        <v>797.49359156934042</v>
      </c>
      <c r="M1018" s="275" t="s">
        <v>701</v>
      </c>
    </row>
    <row r="1019" spans="1:13" s="305" customFormat="1" ht="15" customHeight="1">
      <c r="A1019" s="290">
        <v>44403</v>
      </c>
      <c r="B1019" s="365" t="s">
        <v>1673</v>
      </c>
      <c r="C1019" s="304" t="s">
        <v>8</v>
      </c>
      <c r="D1019" s="269">
        <f t="shared" si="731"/>
        <v>124.92192379762648</v>
      </c>
      <c r="E1019" s="304">
        <v>1601</v>
      </c>
      <c r="F1019" s="304">
        <v>1610</v>
      </c>
      <c r="G1019" s="304">
        <v>125</v>
      </c>
      <c r="H1019" s="304">
        <v>1640</v>
      </c>
      <c r="I1019" s="304">
        <v>1585</v>
      </c>
      <c r="J1019" s="304">
        <v>1610</v>
      </c>
      <c r="K1019" s="272">
        <f t="shared" si="734"/>
        <v>9</v>
      </c>
      <c r="L1019" s="272">
        <f t="shared" si="733"/>
        <v>1124.2973141786383</v>
      </c>
      <c r="M1019" s="275" t="s">
        <v>701</v>
      </c>
    </row>
    <row r="1020" spans="1:13" s="305" customFormat="1" ht="15" customHeight="1">
      <c r="A1020" s="290">
        <v>44400</v>
      </c>
      <c r="B1020" s="365" t="s">
        <v>998</v>
      </c>
      <c r="C1020" s="304" t="s">
        <v>8</v>
      </c>
      <c r="D1020" s="269">
        <f t="shared" si="731"/>
        <v>749.06367041198507</v>
      </c>
      <c r="E1020" s="304">
        <v>267</v>
      </c>
      <c r="F1020" s="304">
        <v>270</v>
      </c>
      <c r="G1020" s="304">
        <v>274</v>
      </c>
      <c r="H1020" s="304">
        <v>278</v>
      </c>
      <c r="I1020" s="304">
        <v>262</v>
      </c>
      <c r="J1020" s="304" t="s">
        <v>552</v>
      </c>
      <c r="K1020" s="272"/>
      <c r="L1020" s="272"/>
      <c r="M1020" s="275"/>
    </row>
    <row r="1021" spans="1:13" s="305" customFormat="1" ht="15" customHeight="1">
      <c r="A1021" s="290">
        <v>44400</v>
      </c>
      <c r="B1021" s="365" t="s">
        <v>1675</v>
      </c>
      <c r="C1021" s="304" t="s">
        <v>8</v>
      </c>
      <c r="D1021" s="269">
        <f t="shared" si="731"/>
        <v>469.26325668700144</v>
      </c>
      <c r="E1021" s="304">
        <v>426.2</v>
      </c>
      <c r="F1021" s="304">
        <v>430</v>
      </c>
      <c r="G1021" s="304">
        <v>435</v>
      </c>
      <c r="H1021" s="304">
        <v>440</v>
      </c>
      <c r="I1021" s="304">
        <v>421</v>
      </c>
      <c r="J1021" s="304">
        <v>440</v>
      </c>
      <c r="K1021" s="272">
        <f t="shared" si="734"/>
        <v>13.800000000000011</v>
      </c>
      <c r="L1021" s="272">
        <f t="shared" si="733"/>
        <v>6475.8329422806255</v>
      </c>
      <c r="M1021" s="275" t="s">
        <v>701</v>
      </c>
    </row>
    <row r="1022" spans="1:13" s="305" customFormat="1" ht="15" customHeight="1">
      <c r="A1022" s="290">
        <v>44400</v>
      </c>
      <c r="B1022" s="365" t="s">
        <v>1676</v>
      </c>
      <c r="C1022" s="304" t="s">
        <v>8</v>
      </c>
      <c r="D1022" s="269">
        <f t="shared" si="731"/>
        <v>181.62005085361423</v>
      </c>
      <c r="E1022" s="304">
        <v>1101.2</v>
      </c>
      <c r="F1022" s="304">
        <v>1110</v>
      </c>
      <c r="G1022" s="304">
        <v>1120</v>
      </c>
      <c r="H1022" s="304">
        <v>1132</v>
      </c>
      <c r="I1022" s="304">
        <v>1088</v>
      </c>
      <c r="J1022" s="304">
        <v>1120</v>
      </c>
      <c r="K1022" s="272">
        <f t="shared" si="734"/>
        <v>18.799999999999955</v>
      </c>
      <c r="L1022" s="272">
        <f t="shared" si="733"/>
        <v>3414.4569560479395</v>
      </c>
      <c r="M1022" s="275" t="s">
        <v>701</v>
      </c>
    </row>
    <row r="1023" spans="1:13" s="305" customFormat="1" ht="15" customHeight="1">
      <c r="A1023" s="290">
        <v>44400</v>
      </c>
      <c r="B1023" s="108" t="s">
        <v>257</v>
      </c>
      <c r="C1023" s="304" t="s">
        <v>6</v>
      </c>
      <c r="D1023" s="269">
        <f t="shared" si="731"/>
        <v>145.45454545454547</v>
      </c>
      <c r="E1023" s="304">
        <v>1375</v>
      </c>
      <c r="F1023" s="304">
        <v>1365</v>
      </c>
      <c r="G1023" s="304">
        <v>1352</v>
      </c>
      <c r="H1023" s="304">
        <v>1340</v>
      </c>
      <c r="I1023" s="304">
        <v>1390</v>
      </c>
      <c r="J1023" s="304">
        <v>1375</v>
      </c>
      <c r="K1023" s="269">
        <f t="shared" ref="K1023" si="735">E1023-J1023</f>
        <v>0</v>
      </c>
      <c r="L1023" s="269">
        <f t="shared" ref="L1023:L1029" si="736">K1023*D1023</f>
        <v>0</v>
      </c>
      <c r="M1023" s="275" t="s">
        <v>171</v>
      </c>
    </row>
    <row r="1024" spans="1:13" s="305" customFormat="1" ht="15" customHeight="1">
      <c r="A1024" s="290">
        <v>44400</v>
      </c>
      <c r="B1024" s="365" t="s">
        <v>1677</v>
      </c>
      <c r="C1024" s="304" t="s">
        <v>8</v>
      </c>
      <c r="D1024" s="269">
        <f t="shared" si="731"/>
        <v>294.89826010026536</v>
      </c>
      <c r="E1024" s="304">
        <v>678.2</v>
      </c>
      <c r="F1024" s="304">
        <v>684</v>
      </c>
      <c r="G1024" s="304">
        <v>692</v>
      </c>
      <c r="H1024" s="304">
        <v>700</v>
      </c>
      <c r="I1024" s="304">
        <v>670</v>
      </c>
      <c r="J1024" s="304">
        <v>670</v>
      </c>
      <c r="K1024" s="226">
        <f t="shared" ref="K1024:K1029" si="737">J1024-E1024</f>
        <v>-8.2000000000000455</v>
      </c>
      <c r="L1024" s="226">
        <f t="shared" si="736"/>
        <v>-2418.1657328221895</v>
      </c>
      <c r="M1024" s="324" t="s">
        <v>709</v>
      </c>
    </row>
    <row r="1025" spans="1:13" s="305" customFormat="1" ht="15" customHeight="1">
      <c r="A1025" s="290">
        <v>44399</v>
      </c>
      <c r="B1025" s="365" t="s">
        <v>1665</v>
      </c>
      <c r="C1025" s="304" t="s">
        <v>8</v>
      </c>
      <c r="D1025" s="269">
        <f t="shared" si="731"/>
        <v>497.5124378109453</v>
      </c>
      <c r="E1025" s="304">
        <v>402</v>
      </c>
      <c r="F1025" s="304">
        <v>406</v>
      </c>
      <c r="G1025" s="304">
        <v>410</v>
      </c>
      <c r="H1025" s="304">
        <v>415</v>
      </c>
      <c r="I1025" s="304">
        <v>397</v>
      </c>
      <c r="J1025" s="304">
        <v>415</v>
      </c>
      <c r="K1025" s="272">
        <f t="shared" si="737"/>
        <v>13</v>
      </c>
      <c r="L1025" s="272">
        <f t="shared" si="736"/>
        <v>6467.6616915422892</v>
      </c>
      <c r="M1025" s="275" t="s">
        <v>701</v>
      </c>
    </row>
    <row r="1026" spans="1:13" s="305" customFormat="1" ht="15" customHeight="1">
      <c r="A1026" s="290">
        <v>44399</v>
      </c>
      <c r="B1026" s="365" t="s">
        <v>1546</v>
      </c>
      <c r="C1026" s="304" t="s">
        <v>8</v>
      </c>
      <c r="D1026" s="269">
        <f t="shared" si="731"/>
        <v>126.40626975097965</v>
      </c>
      <c r="E1026" s="304">
        <v>1582.2</v>
      </c>
      <c r="F1026" s="304">
        <v>1593</v>
      </c>
      <c r="G1026" s="304">
        <v>1605</v>
      </c>
      <c r="H1026" s="304">
        <v>1620</v>
      </c>
      <c r="I1026" s="304">
        <v>1567</v>
      </c>
      <c r="J1026" s="304">
        <v>1605</v>
      </c>
      <c r="K1026" s="272">
        <f t="shared" si="737"/>
        <v>22.799999999999955</v>
      </c>
      <c r="L1026" s="272">
        <f t="shared" si="736"/>
        <v>2882.0629503223304</v>
      </c>
      <c r="M1026" s="275" t="s">
        <v>701</v>
      </c>
    </row>
    <row r="1027" spans="1:13" s="305" customFormat="1" ht="15" customHeight="1">
      <c r="A1027" s="290">
        <v>44399</v>
      </c>
      <c r="B1027" s="365" t="s">
        <v>1666</v>
      </c>
      <c r="C1027" s="304" t="s">
        <v>8</v>
      </c>
      <c r="D1027" s="269">
        <f t="shared" si="731"/>
        <v>126.72665061462425</v>
      </c>
      <c r="E1027" s="304">
        <v>1578.2</v>
      </c>
      <c r="F1027" s="304">
        <v>1588</v>
      </c>
      <c r="G1027" s="304">
        <v>1600</v>
      </c>
      <c r="H1027" s="304">
        <v>1614</v>
      </c>
      <c r="I1027" s="304">
        <v>1564</v>
      </c>
      <c r="J1027" s="304">
        <v>1588</v>
      </c>
      <c r="K1027" s="272">
        <f t="shared" si="737"/>
        <v>9.7999999999999545</v>
      </c>
      <c r="L1027" s="272">
        <f t="shared" si="736"/>
        <v>1241.9211760233118</v>
      </c>
      <c r="M1027" s="275" t="s">
        <v>701</v>
      </c>
    </row>
    <row r="1028" spans="1:13" s="305" customFormat="1" ht="15" customHeight="1">
      <c r="A1028" s="290">
        <v>44399</v>
      </c>
      <c r="B1028" s="365" t="s">
        <v>1667</v>
      </c>
      <c r="C1028" s="304" t="s">
        <v>8</v>
      </c>
      <c r="D1028" s="269">
        <f t="shared" si="731"/>
        <v>190.11406844106463</v>
      </c>
      <c r="E1028" s="304">
        <v>1052</v>
      </c>
      <c r="F1028" s="304">
        <v>1062</v>
      </c>
      <c r="G1028" s="304">
        <v>1072</v>
      </c>
      <c r="H1028" s="304">
        <v>1085</v>
      </c>
      <c r="I1028" s="304">
        <v>1038</v>
      </c>
      <c r="J1028" s="304">
        <v>1052</v>
      </c>
      <c r="K1028" s="272">
        <f t="shared" si="737"/>
        <v>0</v>
      </c>
      <c r="L1028" s="272">
        <f t="shared" si="736"/>
        <v>0</v>
      </c>
      <c r="M1028" s="275" t="s">
        <v>171</v>
      </c>
    </row>
    <row r="1029" spans="1:13" s="305" customFormat="1" ht="15" customHeight="1">
      <c r="A1029" s="290">
        <v>44399</v>
      </c>
      <c r="B1029" s="365" t="s">
        <v>1668</v>
      </c>
      <c r="C1029" s="304" t="s">
        <v>8</v>
      </c>
      <c r="D1029" s="269">
        <f t="shared" si="731"/>
        <v>349.5281370150297</v>
      </c>
      <c r="E1029" s="304">
        <v>572.20000000000005</v>
      </c>
      <c r="F1029" s="304">
        <v>577</v>
      </c>
      <c r="G1029" s="304">
        <v>583</v>
      </c>
      <c r="H1029" s="304">
        <v>589</v>
      </c>
      <c r="I1029" s="304">
        <v>564</v>
      </c>
      <c r="J1029" s="304">
        <v>577</v>
      </c>
      <c r="K1029" s="272">
        <f t="shared" si="737"/>
        <v>4.7999999999999545</v>
      </c>
      <c r="L1029" s="272">
        <f t="shared" si="736"/>
        <v>1677.7350576721267</v>
      </c>
      <c r="M1029" s="275" t="s">
        <v>701</v>
      </c>
    </row>
    <row r="1030" spans="1:13" s="305" customFormat="1" ht="15" customHeight="1">
      <c r="A1030" s="290">
        <v>44397</v>
      </c>
      <c r="B1030" s="354" t="s">
        <v>1635</v>
      </c>
      <c r="C1030" s="304" t="s">
        <v>6</v>
      </c>
      <c r="D1030" s="269">
        <f t="shared" ref="D1030:D1063" si="738">200000/E1030</f>
        <v>197.04433497536945</v>
      </c>
      <c r="E1030" s="304">
        <v>1015</v>
      </c>
      <c r="F1030" s="304">
        <v>1006</v>
      </c>
      <c r="G1030" s="304">
        <v>995</v>
      </c>
      <c r="H1030" s="304">
        <v>985</v>
      </c>
      <c r="I1030" s="304">
        <v>1028</v>
      </c>
      <c r="J1030" s="304">
        <v>995</v>
      </c>
      <c r="K1030" s="269">
        <f t="shared" ref="K1030:K1035" si="739">E1030-J1030</f>
        <v>20</v>
      </c>
      <c r="L1030" s="269">
        <f t="shared" ref="L1030:L1035" si="740">K1030*D1030</f>
        <v>3940.886699507389</v>
      </c>
      <c r="M1030" s="275" t="s">
        <v>701</v>
      </c>
    </row>
    <row r="1031" spans="1:13" s="305" customFormat="1" ht="15" customHeight="1">
      <c r="A1031" s="290">
        <v>44397</v>
      </c>
      <c r="B1031" s="354" t="s">
        <v>1645</v>
      </c>
      <c r="C1031" s="304" t="s">
        <v>6</v>
      </c>
      <c r="D1031" s="269">
        <f t="shared" si="738"/>
        <v>325.20325203252031</v>
      </c>
      <c r="E1031" s="304">
        <v>615</v>
      </c>
      <c r="F1031" s="304">
        <v>610</v>
      </c>
      <c r="G1031" s="304">
        <v>604</v>
      </c>
      <c r="H1031" s="304">
        <v>598</v>
      </c>
      <c r="I1031" s="304">
        <v>621</v>
      </c>
      <c r="J1031" s="304">
        <v>610.65</v>
      </c>
      <c r="K1031" s="269">
        <f t="shared" si="739"/>
        <v>4.3500000000000227</v>
      </c>
      <c r="L1031" s="269">
        <f t="shared" si="740"/>
        <v>1414.6341463414708</v>
      </c>
      <c r="M1031" s="275" t="s">
        <v>701</v>
      </c>
    </row>
    <row r="1032" spans="1:13" s="305" customFormat="1" ht="15" customHeight="1">
      <c r="A1032" s="290">
        <v>44397</v>
      </c>
      <c r="B1032" s="354" t="s">
        <v>1278</v>
      </c>
      <c r="C1032" s="304" t="s">
        <v>6</v>
      </c>
      <c r="D1032" s="269">
        <f t="shared" si="738"/>
        <v>144.92753623188406</v>
      </c>
      <c r="E1032" s="304">
        <v>1380</v>
      </c>
      <c r="F1032" s="304">
        <v>1370</v>
      </c>
      <c r="G1032" s="304">
        <v>1357</v>
      </c>
      <c r="H1032" s="304">
        <v>1342</v>
      </c>
      <c r="I1032" s="304">
        <v>1395</v>
      </c>
      <c r="J1032" s="304">
        <v>1357</v>
      </c>
      <c r="K1032" s="269">
        <f t="shared" si="739"/>
        <v>23</v>
      </c>
      <c r="L1032" s="269">
        <f t="shared" si="740"/>
        <v>3333.3333333333335</v>
      </c>
      <c r="M1032" s="275" t="s">
        <v>701</v>
      </c>
    </row>
    <row r="1033" spans="1:13" s="305" customFormat="1" ht="15" customHeight="1">
      <c r="A1033" s="290">
        <v>44397</v>
      </c>
      <c r="B1033" s="354" t="s">
        <v>1646</v>
      </c>
      <c r="C1033" s="304" t="s">
        <v>6</v>
      </c>
      <c r="D1033" s="269">
        <f t="shared" si="738"/>
        <v>198.01980198019803</v>
      </c>
      <c r="E1033" s="304">
        <v>1010</v>
      </c>
      <c r="F1033" s="304">
        <v>1001</v>
      </c>
      <c r="G1033" s="304">
        <v>992</v>
      </c>
      <c r="H1033" s="304">
        <v>980</v>
      </c>
      <c r="I1033" s="304">
        <v>1021</v>
      </c>
      <c r="J1033" s="304">
        <v>992</v>
      </c>
      <c r="K1033" s="269">
        <f t="shared" si="739"/>
        <v>18</v>
      </c>
      <c r="L1033" s="269">
        <f t="shared" si="740"/>
        <v>3564.3564356435645</v>
      </c>
      <c r="M1033" s="275" t="s">
        <v>701</v>
      </c>
    </row>
    <row r="1034" spans="1:13" s="305" customFormat="1" ht="15" customHeight="1">
      <c r="A1034" s="290">
        <v>44396</v>
      </c>
      <c r="B1034" s="354" t="s">
        <v>1643</v>
      </c>
      <c r="C1034" s="304" t="s">
        <v>6</v>
      </c>
      <c r="D1034" s="269">
        <f t="shared" si="738"/>
        <v>196.07843137254903</v>
      </c>
      <c r="E1034" s="304">
        <v>1020</v>
      </c>
      <c r="F1034" s="304">
        <v>1011</v>
      </c>
      <c r="G1034" s="304">
        <v>1001</v>
      </c>
      <c r="H1034" s="304">
        <v>991</v>
      </c>
      <c r="I1034" s="304">
        <v>1032</v>
      </c>
      <c r="J1034" s="304">
        <v>1011</v>
      </c>
      <c r="K1034" s="269">
        <f t="shared" si="739"/>
        <v>9</v>
      </c>
      <c r="L1034" s="269">
        <f t="shared" si="740"/>
        <v>1764.7058823529412</v>
      </c>
      <c r="M1034" s="275" t="s">
        <v>701</v>
      </c>
    </row>
    <row r="1035" spans="1:13" s="305" customFormat="1" ht="15" customHeight="1">
      <c r="A1035" s="290">
        <v>44396</v>
      </c>
      <c r="B1035" s="354" t="s">
        <v>1644</v>
      </c>
      <c r="C1035" s="304" t="s">
        <v>6</v>
      </c>
      <c r="D1035" s="269">
        <f t="shared" si="738"/>
        <v>196.07843137254903</v>
      </c>
      <c r="E1035" s="304">
        <v>1020</v>
      </c>
      <c r="F1035" s="304">
        <v>1012</v>
      </c>
      <c r="G1035" s="304">
        <v>1002</v>
      </c>
      <c r="H1035" s="304">
        <v>991</v>
      </c>
      <c r="I1035" s="304">
        <v>1031</v>
      </c>
      <c r="J1035" s="304">
        <v>1031</v>
      </c>
      <c r="K1035" s="267">
        <f t="shared" si="739"/>
        <v>-11</v>
      </c>
      <c r="L1035" s="267">
        <f t="shared" si="740"/>
        <v>-2156.8627450980393</v>
      </c>
      <c r="M1035" s="324" t="s">
        <v>709</v>
      </c>
    </row>
    <row r="1036" spans="1:13" s="305" customFormat="1" ht="15" customHeight="1">
      <c r="A1036" s="290">
        <v>44396</v>
      </c>
      <c r="B1036" s="354" t="s">
        <v>483</v>
      </c>
      <c r="C1036" s="304" t="s">
        <v>8</v>
      </c>
      <c r="D1036" s="269">
        <f t="shared" si="738"/>
        <v>425.35091450446618</v>
      </c>
      <c r="E1036" s="304">
        <v>470.2</v>
      </c>
      <c r="F1036" s="304">
        <v>475</v>
      </c>
      <c r="G1036" s="304">
        <v>480</v>
      </c>
      <c r="H1036" s="304">
        <v>486</v>
      </c>
      <c r="I1036" s="304">
        <v>464</v>
      </c>
      <c r="J1036" s="304">
        <v>473.65</v>
      </c>
      <c r="K1036" s="272">
        <f t="shared" ref="K1036:K1062" si="741">J1036-E1036</f>
        <v>3.4499999999999886</v>
      </c>
      <c r="L1036" s="272">
        <f t="shared" ref="L1036:L1063" si="742">K1036*D1036</f>
        <v>1467.4606550404035</v>
      </c>
      <c r="M1036" s="275" t="s">
        <v>701</v>
      </c>
    </row>
    <row r="1037" spans="1:13" s="305" customFormat="1" ht="15" customHeight="1">
      <c r="A1037" s="290">
        <v>44396</v>
      </c>
      <c r="B1037" s="354" t="s">
        <v>980</v>
      </c>
      <c r="C1037" s="304" t="s">
        <v>8</v>
      </c>
      <c r="D1037" s="269">
        <f t="shared" si="738"/>
        <v>182.61504747991233</v>
      </c>
      <c r="E1037" s="304">
        <v>1095.2</v>
      </c>
      <c r="F1037" s="304">
        <v>1104</v>
      </c>
      <c r="G1037" s="304">
        <v>1115</v>
      </c>
      <c r="H1037" s="304">
        <v>1125</v>
      </c>
      <c r="I1037" s="304">
        <v>1084</v>
      </c>
      <c r="J1037" s="304">
        <v>1104</v>
      </c>
      <c r="K1037" s="272">
        <f t="shared" si="741"/>
        <v>8.7999999999999545</v>
      </c>
      <c r="L1037" s="272">
        <f t="shared" si="742"/>
        <v>1607.0124178232202</v>
      </c>
      <c r="M1037" s="275" t="s">
        <v>701</v>
      </c>
    </row>
    <row r="1038" spans="1:13" s="305" customFormat="1" ht="15" customHeight="1">
      <c r="A1038" s="290">
        <v>44396</v>
      </c>
      <c r="B1038" s="354" t="s">
        <v>1642</v>
      </c>
      <c r="C1038" s="304" t="s">
        <v>8</v>
      </c>
      <c r="D1038" s="269">
        <f t="shared" si="738"/>
        <v>173.13019390581718</v>
      </c>
      <c r="E1038" s="304">
        <v>1155.2</v>
      </c>
      <c r="F1038" s="304">
        <v>1164</v>
      </c>
      <c r="G1038" s="304">
        <v>1175</v>
      </c>
      <c r="H1038" s="304">
        <v>1186</v>
      </c>
      <c r="I1038" s="304">
        <v>1142</v>
      </c>
      <c r="J1038" s="304">
        <v>1142</v>
      </c>
      <c r="K1038" s="226">
        <f t="shared" si="741"/>
        <v>-13.200000000000045</v>
      </c>
      <c r="L1038" s="226">
        <f t="shared" si="742"/>
        <v>-2285.3185595567948</v>
      </c>
      <c r="M1038" s="324" t="s">
        <v>709</v>
      </c>
    </row>
    <row r="1039" spans="1:13" s="305" customFormat="1" ht="15" customHeight="1">
      <c r="A1039" s="290">
        <v>44396</v>
      </c>
      <c r="B1039" s="354" t="s">
        <v>1256</v>
      </c>
      <c r="C1039" s="304" t="s">
        <v>6</v>
      </c>
      <c r="D1039" s="269">
        <f t="shared" si="738"/>
        <v>141.44271570014143</v>
      </c>
      <c r="E1039" s="304">
        <v>1414</v>
      </c>
      <c r="F1039" s="304">
        <v>1402</v>
      </c>
      <c r="G1039" s="304">
        <v>1388</v>
      </c>
      <c r="H1039" s="304">
        <v>374</v>
      </c>
      <c r="I1039" s="304">
        <v>1431</v>
      </c>
      <c r="J1039" s="304">
        <v>1402</v>
      </c>
      <c r="K1039" s="269">
        <f t="shared" ref="K1039:K1040" si="743">E1039-J1039</f>
        <v>12</v>
      </c>
      <c r="L1039" s="269">
        <f t="shared" si="742"/>
        <v>1697.3125884016972</v>
      </c>
      <c r="M1039" s="275" t="s">
        <v>701</v>
      </c>
    </row>
    <row r="1040" spans="1:13" s="305" customFormat="1" ht="15" customHeight="1">
      <c r="A1040" s="290">
        <v>44393</v>
      </c>
      <c r="B1040" s="354" t="s">
        <v>1453</v>
      </c>
      <c r="C1040" s="304" t="s">
        <v>6</v>
      </c>
      <c r="D1040" s="269">
        <f t="shared" si="738"/>
        <v>191.38755980861245</v>
      </c>
      <c r="E1040" s="304">
        <v>1045</v>
      </c>
      <c r="F1040" s="304">
        <v>1035</v>
      </c>
      <c r="G1040" s="304">
        <v>1025</v>
      </c>
      <c r="H1040" s="304">
        <v>1014</v>
      </c>
      <c r="I1040" s="304">
        <v>1056</v>
      </c>
      <c r="J1040" s="304">
        <v>1045</v>
      </c>
      <c r="K1040" s="269">
        <f t="shared" si="743"/>
        <v>0</v>
      </c>
      <c r="L1040" s="269">
        <f t="shared" si="742"/>
        <v>0</v>
      </c>
      <c r="M1040" s="275" t="s">
        <v>70</v>
      </c>
    </row>
    <row r="1041" spans="1:13" s="305" customFormat="1" ht="15" customHeight="1">
      <c r="A1041" s="290">
        <v>44393</v>
      </c>
      <c r="B1041" s="354" t="s">
        <v>1392</v>
      </c>
      <c r="C1041" s="304" t="s">
        <v>8</v>
      </c>
      <c r="D1041" s="269">
        <f t="shared" si="738"/>
        <v>93.883490588180067</v>
      </c>
      <c r="E1041" s="304">
        <v>2130.3000000000002</v>
      </c>
      <c r="F1041" s="304">
        <v>2145</v>
      </c>
      <c r="G1041" s="304">
        <v>2168</v>
      </c>
      <c r="H1041" s="304">
        <v>2185</v>
      </c>
      <c r="I1041" s="304">
        <v>2108</v>
      </c>
      <c r="J1041" s="304">
        <v>2130.3000000000002</v>
      </c>
      <c r="K1041" s="272">
        <f t="shared" si="741"/>
        <v>0</v>
      </c>
      <c r="L1041" s="272">
        <f t="shared" si="742"/>
        <v>0</v>
      </c>
      <c r="M1041" s="275" t="s">
        <v>70</v>
      </c>
    </row>
    <row r="1042" spans="1:13" s="305" customFormat="1" ht="15" customHeight="1">
      <c r="A1042" s="290">
        <v>44393</v>
      </c>
      <c r="B1042" s="354" t="s">
        <v>1641</v>
      </c>
      <c r="C1042" s="304" t="s">
        <v>8</v>
      </c>
      <c r="D1042" s="269">
        <f t="shared" si="738"/>
        <v>368.18851251840937</v>
      </c>
      <c r="E1042" s="304">
        <v>543.20000000000005</v>
      </c>
      <c r="F1042" s="304">
        <v>548</v>
      </c>
      <c r="G1042" s="304">
        <v>554</v>
      </c>
      <c r="H1042" s="304">
        <v>560</v>
      </c>
      <c r="I1042" s="304">
        <v>537</v>
      </c>
      <c r="J1042" s="304">
        <v>548</v>
      </c>
      <c r="K1042" s="272">
        <f t="shared" si="741"/>
        <v>4.7999999999999545</v>
      </c>
      <c r="L1042" s="272">
        <f t="shared" si="742"/>
        <v>1767.3048600883483</v>
      </c>
      <c r="M1042" s="275" t="s">
        <v>701</v>
      </c>
    </row>
    <row r="1043" spans="1:13" s="305" customFormat="1" ht="15" customHeight="1">
      <c r="A1043" s="290">
        <v>44393</v>
      </c>
      <c r="B1043" s="354" t="s">
        <v>857</v>
      </c>
      <c r="C1043" s="304" t="s">
        <v>8</v>
      </c>
      <c r="D1043" s="269">
        <f t="shared" si="738"/>
        <v>190.07793195210036</v>
      </c>
      <c r="E1043" s="304">
        <v>1052.2</v>
      </c>
      <c r="F1043" s="304">
        <v>1060</v>
      </c>
      <c r="G1043" s="304">
        <v>1070</v>
      </c>
      <c r="H1043" s="304">
        <v>1080</v>
      </c>
      <c r="I1043" s="304">
        <v>1040</v>
      </c>
      <c r="J1043" s="304">
        <v>1070</v>
      </c>
      <c r="K1043" s="272">
        <f t="shared" si="741"/>
        <v>17.799999999999955</v>
      </c>
      <c r="L1043" s="272">
        <f t="shared" si="742"/>
        <v>3383.3871887473779</v>
      </c>
      <c r="M1043" s="275" t="s">
        <v>701</v>
      </c>
    </row>
    <row r="1044" spans="1:13" s="305" customFormat="1" ht="15" customHeight="1">
      <c r="A1044" s="290">
        <v>44392</v>
      </c>
      <c r="B1044" s="354" t="s">
        <v>1031</v>
      </c>
      <c r="C1044" s="304" t="s">
        <v>8</v>
      </c>
      <c r="D1044" s="269">
        <f t="shared" si="738"/>
        <v>126.96800406297612</v>
      </c>
      <c r="E1044" s="304">
        <v>1575.2</v>
      </c>
      <c r="F1044" s="304">
        <v>1586</v>
      </c>
      <c r="G1044" s="304">
        <v>1598</v>
      </c>
      <c r="H1044" s="304">
        <v>1612</v>
      </c>
      <c r="I1044" s="304">
        <v>1559</v>
      </c>
      <c r="J1044" s="304">
        <v>1575.2</v>
      </c>
      <c r="K1044" s="272">
        <f t="shared" si="741"/>
        <v>0</v>
      </c>
      <c r="L1044" s="272">
        <f t="shared" si="742"/>
        <v>0</v>
      </c>
      <c r="M1044" s="275" t="s">
        <v>70</v>
      </c>
    </row>
    <row r="1045" spans="1:13" s="305" customFormat="1" ht="15" customHeight="1">
      <c r="A1045" s="290">
        <v>44392</v>
      </c>
      <c r="B1045" s="354" t="s">
        <v>1256</v>
      </c>
      <c r="C1045" s="304" t="s">
        <v>8</v>
      </c>
      <c r="D1045" s="269">
        <f t="shared" si="738"/>
        <v>138.4083044982699</v>
      </c>
      <c r="E1045" s="304">
        <v>1445</v>
      </c>
      <c r="F1045" s="304">
        <v>1456</v>
      </c>
      <c r="G1045" s="304">
        <v>1468</v>
      </c>
      <c r="H1045" s="304">
        <v>1474</v>
      </c>
      <c r="I1045" s="304">
        <v>1429</v>
      </c>
      <c r="J1045" s="304">
        <v>1456</v>
      </c>
      <c r="K1045" s="272">
        <f t="shared" si="741"/>
        <v>11</v>
      </c>
      <c r="L1045" s="272">
        <f t="shared" si="742"/>
        <v>1522.4913494809689</v>
      </c>
      <c r="M1045" s="275" t="s">
        <v>701</v>
      </c>
    </row>
    <row r="1046" spans="1:13" s="305" customFormat="1" ht="15" customHeight="1">
      <c r="A1046" s="290">
        <v>44392</v>
      </c>
      <c r="B1046" s="354" t="s">
        <v>1391</v>
      </c>
      <c r="C1046" s="304" t="s">
        <v>6</v>
      </c>
      <c r="D1046" s="269">
        <f t="shared" si="738"/>
        <v>220.26431718061673</v>
      </c>
      <c r="E1046" s="304">
        <v>908</v>
      </c>
      <c r="F1046" s="304">
        <v>901</v>
      </c>
      <c r="G1046" s="304">
        <v>893</v>
      </c>
      <c r="H1046" s="304">
        <v>884</v>
      </c>
      <c r="I1046" s="304">
        <v>918</v>
      </c>
      <c r="J1046" s="304">
        <v>901</v>
      </c>
      <c r="K1046" s="269">
        <f t="shared" ref="K1046" si="744">E1046-J1046</f>
        <v>7</v>
      </c>
      <c r="L1046" s="269">
        <f t="shared" si="742"/>
        <v>1541.8502202643172</v>
      </c>
      <c r="M1046" s="275" t="s">
        <v>701</v>
      </c>
    </row>
    <row r="1047" spans="1:13" s="305" customFormat="1" ht="15" customHeight="1">
      <c r="A1047" s="290">
        <v>44392</v>
      </c>
      <c r="B1047" s="354" t="s">
        <v>1640</v>
      </c>
      <c r="C1047" s="304" t="s">
        <v>8</v>
      </c>
      <c r="D1047" s="269">
        <f t="shared" si="738"/>
        <v>350.75412136092598</v>
      </c>
      <c r="E1047" s="304">
        <v>570.20000000000005</v>
      </c>
      <c r="F1047" s="304">
        <v>575</v>
      </c>
      <c r="G1047" s="304">
        <v>580</v>
      </c>
      <c r="H1047" s="304">
        <v>586</v>
      </c>
      <c r="I1047" s="304">
        <v>563</v>
      </c>
      <c r="J1047" s="304">
        <v>580</v>
      </c>
      <c r="K1047" s="272">
        <f t="shared" si="741"/>
        <v>9.7999999999999545</v>
      </c>
      <c r="L1047" s="272">
        <f t="shared" si="742"/>
        <v>3437.3903893370584</v>
      </c>
      <c r="M1047" s="275" t="s">
        <v>701</v>
      </c>
    </row>
    <row r="1048" spans="1:13" s="305" customFormat="1" ht="15" customHeight="1">
      <c r="A1048" s="290">
        <v>44392</v>
      </c>
      <c r="B1048" s="354" t="s">
        <v>1279</v>
      </c>
      <c r="C1048" s="304" t="s">
        <v>8</v>
      </c>
      <c r="D1048" s="269">
        <f t="shared" si="738"/>
        <v>197.78481012658227</v>
      </c>
      <c r="E1048" s="304">
        <v>1011.2</v>
      </c>
      <c r="F1048" s="304">
        <v>1020</v>
      </c>
      <c r="G1048" s="304">
        <v>1030</v>
      </c>
      <c r="H1048" s="304">
        <v>1040</v>
      </c>
      <c r="I1048" s="304">
        <v>998</v>
      </c>
      <c r="J1048" s="304">
        <v>1040</v>
      </c>
      <c r="K1048" s="272">
        <f t="shared" si="741"/>
        <v>28.799999999999955</v>
      </c>
      <c r="L1048" s="272">
        <f t="shared" si="742"/>
        <v>5696.2025316455602</v>
      </c>
      <c r="M1048" s="275" t="s">
        <v>701</v>
      </c>
    </row>
    <row r="1049" spans="1:13" s="305" customFormat="1" ht="15" customHeight="1">
      <c r="A1049" s="290">
        <v>44391</v>
      </c>
      <c r="B1049" s="354" t="s">
        <v>1471</v>
      </c>
      <c r="C1049" s="304" t="s">
        <v>8</v>
      </c>
      <c r="D1049" s="269">
        <f t="shared" si="738"/>
        <v>151.49219815179518</v>
      </c>
      <c r="E1049" s="304">
        <v>1320.2</v>
      </c>
      <c r="F1049" s="304">
        <v>1330</v>
      </c>
      <c r="G1049" s="304">
        <v>1340</v>
      </c>
      <c r="H1049" s="304">
        <v>1354</v>
      </c>
      <c r="I1049" s="304">
        <v>1308</v>
      </c>
      <c r="J1049" s="304">
        <v>1308</v>
      </c>
      <c r="K1049" s="226">
        <f t="shared" si="741"/>
        <v>-12.200000000000045</v>
      </c>
      <c r="L1049" s="226">
        <f t="shared" si="742"/>
        <v>-1848.2048174519082</v>
      </c>
      <c r="M1049" s="324" t="s">
        <v>709</v>
      </c>
    </row>
    <row r="1050" spans="1:13" s="305" customFormat="1" ht="15" customHeight="1">
      <c r="A1050" s="290">
        <v>44391</v>
      </c>
      <c r="B1050" s="354" t="s">
        <v>1639</v>
      </c>
      <c r="C1050" s="304" t="s">
        <v>8</v>
      </c>
      <c r="D1050" s="269">
        <f t="shared" si="738"/>
        <v>634.51776649746193</v>
      </c>
      <c r="E1050" s="304">
        <v>315.2</v>
      </c>
      <c r="F1050" s="304">
        <v>319</v>
      </c>
      <c r="G1050" s="304">
        <v>324</v>
      </c>
      <c r="H1050" s="304">
        <v>330</v>
      </c>
      <c r="I1050" s="304">
        <v>306</v>
      </c>
      <c r="J1050" s="304">
        <v>315.2</v>
      </c>
      <c r="K1050" s="272">
        <f t="shared" si="741"/>
        <v>0</v>
      </c>
      <c r="L1050" s="272">
        <f t="shared" si="742"/>
        <v>0</v>
      </c>
      <c r="M1050" s="275" t="s">
        <v>70</v>
      </c>
    </row>
    <row r="1051" spans="1:13" s="305" customFormat="1" ht="15" customHeight="1">
      <c r="A1051" s="290">
        <v>44391</v>
      </c>
      <c r="B1051" s="354" t="s">
        <v>846</v>
      </c>
      <c r="C1051" s="304" t="s">
        <v>8</v>
      </c>
      <c r="D1051" s="269">
        <f t="shared" si="738"/>
        <v>138.86960144424384</v>
      </c>
      <c r="E1051" s="304">
        <v>1440.2</v>
      </c>
      <c r="F1051" s="304">
        <v>1450</v>
      </c>
      <c r="G1051" s="304">
        <v>1465</v>
      </c>
      <c r="H1051" s="304">
        <v>1480</v>
      </c>
      <c r="I1051" s="304">
        <v>1425</v>
      </c>
      <c r="J1051" s="304">
        <v>1440.2</v>
      </c>
      <c r="K1051" s="272">
        <f t="shared" si="741"/>
        <v>0</v>
      </c>
      <c r="L1051" s="272">
        <f t="shared" si="742"/>
        <v>0</v>
      </c>
      <c r="M1051" s="275" t="s">
        <v>70</v>
      </c>
    </row>
    <row r="1052" spans="1:13" s="305" customFormat="1" ht="15" customHeight="1">
      <c r="A1052" s="290">
        <v>44391</v>
      </c>
      <c r="B1052" s="354" t="s">
        <v>830</v>
      </c>
      <c r="C1052" s="304" t="s">
        <v>6</v>
      </c>
      <c r="D1052" s="269">
        <f t="shared" si="738"/>
        <v>384.61538461538464</v>
      </c>
      <c r="E1052" s="304">
        <v>520</v>
      </c>
      <c r="F1052" s="304">
        <v>515</v>
      </c>
      <c r="G1052" s="304">
        <v>510</v>
      </c>
      <c r="H1052" s="304">
        <v>504</v>
      </c>
      <c r="I1052" s="304">
        <v>526</v>
      </c>
      <c r="J1052" s="304">
        <v>526</v>
      </c>
      <c r="K1052" s="267">
        <f t="shared" ref="K1052:K1053" si="745">E1052-J1052</f>
        <v>-6</v>
      </c>
      <c r="L1052" s="267">
        <f t="shared" si="742"/>
        <v>-2307.6923076923076</v>
      </c>
      <c r="M1052" s="324" t="s">
        <v>709</v>
      </c>
    </row>
    <row r="1053" spans="1:13" s="305" customFormat="1" ht="15" customHeight="1">
      <c r="A1053" s="290">
        <v>44391</v>
      </c>
      <c r="B1053" s="354" t="s">
        <v>1614</v>
      </c>
      <c r="C1053" s="304" t="s">
        <v>6</v>
      </c>
      <c r="D1053" s="269">
        <f t="shared" si="738"/>
        <v>285.71428571428572</v>
      </c>
      <c r="E1053" s="304">
        <v>700</v>
      </c>
      <c r="F1053" s="304">
        <v>693</v>
      </c>
      <c r="G1053" s="304">
        <v>685</v>
      </c>
      <c r="H1053" s="304">
        <v>678</v>
      </c>
      <c r="I1053" s="304">
        <v>708</v>
      </c>
      <c r="J1053" s="304">
        <v>695.35</v>
      </c>
      <c r="K1053" s="269">
        <f t="shared" si="745"/>
        <v>4.6499999999999773</v>
      </c>
      <c r="L1053" s="269">
        <f t="shared" si="742"/>
        <v>1328.5714285714221</v>
      </c>
      <c r="M1053" s="275" t="s">
        <v>701</v>
      </c>
    </row>
    <row r="1054" spans="1:13" s="305" customFormat="1" ht="15" customHeight="1">
      <c r="A1054" s="290">
        <v>44391</v>
      </c>
      <c r="B1054" s="354" t="s">
        <v>1384</v>
      </c>
      <c r="C1054" s="304" t="s">
        <v>8</v>
      </c>
      <c r="D1054" s="269">
        <f t="shared" si="738"/>
        <v>179.34002869440459</v>
      </c>
      <c r="E1054" s="304">
        <v>1115.2</v>
      </c>
      <c r="F1054" s="304">
        <v>1124</v>
      </c>
      <c r="G1054" s="304">
        <v>1136</v>
      </c>
      <c r="H1054" s="304">
        <v>1147</v>
      </c>
      <c r="I1054" s="304">
        <v>1098</v>
      </c>
      <c r="J1054" s="304">
        <v>1136</v>
      </c>
      <c r="K1054" s="272">
        <f t="shared" si="741"/>
        <v>20.799999999999955</v>
      </c>
      <c r="L1054" s="272">
        <f t="shared" si="742"/>
        <v>3730.2725968436075</v>
      </c>
      <c r="M1054" s="275" t="s">
        <v>701</v>
      </c>
    </row>
    <row r="1055" spans="1:13" s="305" customFormat="1" ht="15" customHeight="1">
      <c r="A1055" s="290">
        <v>44390</v>
      </c>
      <c r="B1055" s="354" t="s">
        <v>1638</v>
      </c>
      <c r="C1055" s="304" t="s">
        <v>8</v>
      </c>
      <c r="D1055" s="269">
        <f t="shared" si="738"/>
        <v>366.83785766691119</v>
      </c>
      <c r="E1055" s="304">
        <v>545.20000000000005</v>
      </c>
      <c r="F1055" s="304">
        <v>550</v>
      </c>
      <c r="G1055" s="304">
        <v>555</v>
      </c>
      <c r="H1055" s="304">
        <v>561</v>
      </c>
      <c r="I1055" s="304">
        <v>538</v>
      </c>
      <c r="J1055" s="304">
        <v>555</v>
      </c>
      <c r="K1055" s="272">
        <f t="shared" si="741"/>
        <v>9.7999999999999545</v>
      </c>
      <c r="L1055" s="272">
        <f t="shared" si="742"/>
        <v>3595.0110051357128</v>
      </c>
      <c r="M1055" s="275" t="s">
        <v>701</v>
      </c>
    </row>
    <row r="1056" spans="1:13" s="305" customFormat="1" ht="15" customHeight="1">
      <c r="A1056" s="290">
        <v>44390</v>
      </c>
      <c r="B1056" s="354" t="s">
        <v>1317</v>
      </c>
      <c r="C1056" s="304" t="s">
        <v>8</v>
      </c>
      <c r="D1056" s="269">
        <f t="shared" si="738"/>
        <v>178.57142857142858</v>
      </c>
      <c r="E1056" s="304">
        <v>1120</v>
      </c>
      <c r="F1056" s="304">
        <v>1130</v>
      </c>
      <c r="G1056" s="304">
        <v>1140</v>
      </c>
      <c r="H1056" s="304">
        <v>1152</v>
      </c>
      <c r="I1056" s="304">
        <v>1108</v>
      </c>
      <c r="J1056" s="304">
        <v>1120</v>
      </c>
      <c r="K1056" s="272">
        <f t="shared" si="741"/>
        <v>0</v>
      </c>
      <c r="L1056" s="272">
        <f t="shared" si="742"/>
        <v>0</v>
      </c>
      <c r="M1056" s="275" t="s">
        <v>70</v>
      </c>
    </row>
    <row r="1057" spans="1:13" s="305" customFormat="1" ht="15" customHeight="1">
      <c r="A1057" s="290">
        <v>44390</v>
      </c>
      <c r="B1057" s="354" t="s">
        <v>483</v>
      </c>
      <c r="C1057" s="304" t="s">
        <v>8</v>
      </c>
      <c r="D1057" s="269">
        <f t="shared" si="738"/>
        <v>439.36731107205622</v>
      </c>
      <c r="E1057" s="304">
        <v>455.2</v>
      </c>
      <c r="F1057" s="304">
        <v>460</v>
      </c>
      <c r="G1057" s="304">
        <v>465</v>
      </c>
      <c r="H1057" s="304">
        <v>471</v>
      </c>
      <c r="I1057" s="304">
        <v>448</v>
      </c>
      <c r="J1057" s="304">
        <v>465</v>
      </c>
      <c r="K1057" s="272">
        <f t="shared" si="741"/>
        <v>9.8000000000000114</v>
      </c>
      <c r="L1057" s="272">
        <f t="shared" si="742"/>
        <v>4305.7996485061558</v>
      </c>
      <c r="M1057" s="275" t="s">
        <v>701</v>
      </c>
    </row>
    <row r="1058" spans="1:13" s="305" customFormat="1" ht="15" customHeight="1">
      <c r="A1058" s="290">
        <v>44390</v>
      </c>
      <c r="B1058" s="354" t="s">
        <v>809</v>
      </c>
      <c r="C1058" s="304" t="s">
        <v>8</v>
      </c>
      <c r="D1058" s="269">
        <f t="shared" si="738"/>
        <v>262.98487836949374</v>
      </c>
      <c r="E1058" s="304">
        <v>760.5</v>
      </c>
      <c r="F1058" s="304">
        <v>766</v>
      </c>
      <c r="G1058" s="304">
        <v>772</v>
      </c>
      <c r="H1058" s="304">
        <v>779</v>
      </c>
      <c r="I1058" s="304">
        <v>752</v>
      </c>
      <c r="J1058" s="304">
        <v>772</v>
      </c>
      <c r="K1058" s="272">
        <f t="shared" si="741"/>
        <v>11.5</v>
      </c>
      <c r="L1058" s="272">
        <f t="shared" si="742"/>
        <v>3024.326101249178</v>
      </c>
      <c r="M1058" s="275" t="s">
        <v>701</v>
      </c>
    </row>
    <row r="1059" spans="1:13" s="305" customFormat="1" ht="15" customHeight="1">
      <c r="A1059" s="290">
        <v>44389</v>
      </c>
      <c r="B1059" s="354" t="s">
        <v>707</v>
      </c>
      <c r="C1059" s="304" t="s">
        <v>8</v>
      </c>
      <c r="D1059" s="269">
        <f t="shared" si="738"/>
        <v>277.70063871146903</v>
      </c>
      <c r="E1059" s="304">
        <v>720.2</v>
      </c>
      <c r="F1059" s="304">
        <v>726</v>
      </c>
      <c r="G1059" s="304">
        <v>733</v>
      </c>
      <c r="H1059" s="304">
        <v>741</v>
      </c>
      <c r="I1059" s="304">
        <v>707</v>
      </c>
      <c r="J1059" s="304">
        <v>720.2</v>
      </c>
      <c r="K1059" s="272">
        <f t="shared" si="741"/>
        <v>0</v>
      </c>
      <c r="L1059" s="272">
        <f t="shared" si="742"/>
        <v>0</v>
      </c>
      <c r="M1059" s="275" t="s">
        <v>70</v>
      </c>
    </row>
    <row r="1060" spans="1:13" s="305" customFormat="1" ht="15" customHeight="1">
      <c r="A1060" s="290">
        <v>44389</v>
      </c>
      <c r="B1060" s="354" t="s">
        <v>1637</v>
      </c>
      <c r="C1060" s="304" t="s">
        <v>6</v>
      </c>
      <c r="D1060" s="269">
        <f t="shared" si="738"/>
        <v>311.04199066874025</v>
      </c>
      <c r="E1060" s="304">
        <v>643</v>
      </c>
      <c r="F1060" s="304">
        <v>637</v>
      </c>
      <c r="G1060" s="304">
        <v>631</v>
      </c>
      <c r="H1060" s="304">
        <v>625</v>
      </c>
      <c r="I1060" s="304">
        <v>650</v>
      </c>
      <c r="J1060" s="304">
        <v>643</v>
      </c>
      <c r="K1060" s="269">
        <f t="shared" ref="K1060" si="746">E1060-J1060</f>
        <v>0</v>
      </c>
      <c r="L1060" s="269">
        <f t="shared" si="742"/>
        <v>0</v>
      </c>
      <c r="M1060" s="275" t="s">
        <v>70</v>
      </c>
    </row>
    <row r="1061" spans="1:13" s="305" customFormat="1" ht="15" customHeight="1">
      <c r="A1061" s="290">
        <v>44389</v>
      </c>
      <c r="B1061" s="354" t="s">
        <v>1636</v>
      </c>
      <c r="C1061" s="304" t="s">
        <v>8</v>
      </c>
      <c r="D1061" s="269">
        <f t="shared" si="738"/>
        <v>256.01638504864309</v>
      </c>
      <c r="E1061" s="304">
        <v>781.2</v>
      </c>
      <c r="F1061" s="304">
        <v>788</v>
      </c>
      <c r="G1061" s="304">
        <v>795</v>
      </c>
      <c r="H1061" s="304">
        <v>802</v>
      </c>
      <c r="I1061" s="304">
        <v>773</v>
      </c>
      <c r="J1061" s="304">
        <v>788</v>
      </c>
      <c r="K1061" s="272">
        <f t="shared" si="741"/>
        <v>6.7999999999999545</v>
      </c>
      <c r="L1061" s="272">
        <f t="shared" si="742"/>
        <v>1740.9114183307613</v>
      </c>
      <c r="M1061" s="275" t="s">
        <v>701</v>
      </c>
    </row>
    <row r="1062" spans="1:13" s="305" customFormat="1" ht="15" customHeight="1">
      <c r="A1062" s="290">
        <v>44389</v>
      </c>
      <c r="B1062" s="354" t="s">
        <v>1339</v>
      </c>
      <c r="C1062" s="304" t="s">
        <v>8</v>
      </c>
      <c r="D1062" s="269">
        <f t="shared" si="738"/>
        <v>101.2555690562981</v>
      </c>
      <c r="E1062" s="304">
        <v>1975.2</v>
      </c>
      <c r="F1062" s="304">
        <v>1990</v>
      </c>
      <c r="G1062" s="304">
        <v>2008</v>
      </c>
      <c r="H1062" s="304">
        <v>2028</v>
      </c>
      <c r="I1062" s="304">
        <v>1953</v>
      </c>
      <c r="J1062" s="304">
        <v>1975.2</v>
      </c>
      <c r="K1062" s="272">
        <f t="shared" si="741"/>
        <v>0</v>
      </c>
      <c r="L1062" s="272">
        <f t="shared" si="742"/>
        <v>0</v>
      </c>
      <c r="M1062" s="275" t="s">
        <v>70</v>
      </c>
    </row>
    <row r="1063" spans="1:13" s="305" customFormat="1" ht="15" customHeight="1">
      <c r="A1063" s="290">
        <v>44389</v>
      </c>
      <c r="B1063" s="354" t="s">
        <v>1273</v>
      </c>
      <c r="C1063" s="304" t="s">
        <v>6</v>
      </c>
      <c r="D1063" s="269">
        <f t="shared" si="738"/>
        <v>439.56043956043953</v>
      </c>
      <c r="E1063" s="304">
        <v>455</v>
      </c>
      <c r="F1063" s="304">
        <v>451</v>
      </c>
      <c r="G1063" s="304">
        <v>446</v>
      </c>
      <c r="H1063" s="304">
        <v>441</v>
      </c>
      <c r="I1063" s="304">
        <v>460.2</v>
      </c>
      <c r="J1063" s="304">
        <v>451</v>
      </c>
      <c r="K1063" s="269">
        <f t="shared" ref="K1063" si="747">E1063-J1063</f>
        <v>4</v>
      </c>
      <c r="L1063" s="269">
        <f t="shared" si="742"/>
        <v>1758.2417582417581</v>
      </c>
      <c r="M1063" s="275" t="s">
        <v>701</v>
      </c>
    </row>
    <row r="1064" spans="1:13" s="305" customFormat="1" ht="15" customHeight="1">
      <c r="A1064" s="290">
        <v>44386</v>
      </c>
      <c r="B1064" s="354" t="s">
        <v>1397</v>
      </c>
      <c r="C1064" s="304" t="s">
        <v>8</v>
      </c>
      <c r="D1064" s="269">
        <f t="shared" ref="D1064:D1087" si="748">200000/E1064</f>
        <v>163.90755613833798</v>
      </c>
      <c r="E1064" s="304">
        <v>1220.2</v>
      </c>
      <c r="F1064" s="304">
        <v>1230</v>
      </c>
      <c r="G1064" s="304">
        <v>1242</v>
      </c>
      <c r="H1064" s="304">
        <v>1254</v>
      </c>
      <c r="I1064" s="304">
        <v>1008</v>
      </c>
      <c r="J1064" s="304">
        <v>1242</v>
      </c>
      <c r="K1064" s="272">
        <f t="shared" ref="K1064:K1087" si="749">J1064-E1064</f>
        <v>21.799999999999955</v>
      </c>
      <c r="L1064" s="272">
        <f t="shared" ref="L1064:L1087" si="750">K1064*D1064</f>
        <v>3573.1847238157607</v>
      </c>
      <c r="M1064" s="275" t="s">
        <v>701</v>
      </c>
    </row>
    <row r="1065" spans="1:13" s="305" customFormat="1" ht="15" customHeight="1">
      <c r="A1065" s="290">
        <v>44386</v>
      </c>
      <c r="B1065" s="354" t="s">
        <v>1258</v>
      </c>
      <c r="C1065" s="304" t="s">
        <v>6</v>
      </c>
      <c r="D1065" s="269">
        <f t="shared" si="748"/>
        <v>314.96062992125985</v>
      </c>
      <c r="E1065" s="304">
        <v>635</v>
      </c>
      <c r="F1065" s="304">
        <v>630</v>
      </c>
      <c r="G1065" s="304">
        <v>624</v>
      </c>
      <c r="H1065" s="304">
        <v>618</v>
      </c>
      <c r="I1065" s="304">
        <v>642</v>
      </c>
      <c r="J1065" s="304">
        <v>635</v>
      </c>
      <c r="K1065" s="269">
        <f t="shared" ref="K1065:K1067" si="751">E1065-J1065</f>
        <v>0</v>
      </c>
      <c r="L1065" s="269">
        <f t="shared" si="750"/>
        <v>0</v>
      </c>
      <c r="M1065" s="275" t="s">
        <v>171</v>
      </c>
    </row>
    <row r="1066" spans="1:13" s="305" customFormat="1" ht="15" customHeight="1">
      <c r="A1066" s="290">
        <v>44386</v>
      </c>
      <c r="B1066" s="354" t="s">
        <v>1619</v>
      </c>
      <c r="C1066" s="304" t="s">
        <v>6</v>
      </c>
      <c r="D1066" s="269">
        <f t="shared" si="748"/>
        <v>336.1344537815126</v>
      </c>
      <c r="E1066" s="304">
        <v>595</v>
      </c>
      <c r="F1066" s="304">
        <v>590</v>
      </c>
      <c r="G1066" s="304">
        <v>585</v>
      </c>
      <c r="H1066" s="304">
        <v>580</v>
      </c>
      <c r="I1066" s="304">
        <v>601</v>
      </c>
      <c r="J1066" s="304">
        <v>595</v>
      </c>
      <c r="K1066" s="269">
        <f t="shared" si="751"/>
        <v>0</v>
      </c>
      <c r="L1066" s="269">
        <f t="shared" si="750"/>
        <v>0</v>
      </c>
      <c r="M1066" s="275" t="s">
        <v>171</v>
      </c>
    </row>
    <row r="1067" spans="1:13" s="305" customFormat="1" ht="15" customHeight="1">
      <c r="A1067" s="290">
        <v>44386</v>
      </c>
      <c r="B1067" s="354" t="s">
        <v>1620</v>
      </c>
      <c r="C1067" s="304" t="s">
        <v>6</v>
      </c>
      <c r="D1067" s="269">
        <f t="shared" si="748"/>
        <v>192.67822736030828</v>
      </c>
      <c r="E1067" s="304">
        <v>1038</v>
      </c>
      <c r="F1067" s="304">
        <v>1030</v>
      </c>
      <c r="G1067" s="304">
        <v>1020</v>
      </c>
      <c r="H1067" s="304">
        <v>1010</v>
      </c>
      <c r="I1067" s="304">
        <v>1050</v>
      </c>
      <c r="J1067" s="304">
        <v>1030</v>
      </c>
      <c r="K1067" s="269">
        <f t="shared" si="751"/>
        <v>8</v>
      </c>
      <c r="L1067" s="269">
        <f t="shared" si="750"/>
        <v>1541.4258188824663</v>
      </c>
      <c r="M1067" s="275" t="s">
        <v>701</v>
      </c>
    </row>
    <row r="1068" spans="1:13" s="305" customFormat="1" ht="15" customHeight="1">
      <c r="A1068" s="290">
        <v>44385</v>
      </c>
      <c r="B1068" s="354" t="s">
        <v>1621</v>
      </c>
      <c r="C1068" s="304" t="s">
        <v>8</v>
      </c>
      <c r="D1068" s="269">
        <f t="shared" si="748"/>
        <v>517.86639047125846</v>
      </c>
      <c r="E1068" s="304">
        <v>386.2</v>
      </c>
      <c r="F1068" s="304">
        <v>390</v>
      </c>
      <c r="G1068" s="304">
        <v>395</v>
      </c>
      <c r="H1068" s="304">
        <v>400</v>
      </c>
      <c r="I1068" s="304">
        <v>381</v>
      </c>
      <c r="J1068" s="304">
        <v>390</v>
      </c>
      <c r="K1068" s="272">
        <f t="shared" si="749"/>
        <v>3.8000000000000114</v>
      </c>
      <c r="L1068" s="272">
        <f t="shared" si="750"/>
        <v>1967.892283790788</v>
      </c>
      <c r="M1068" s="275" t="s">
        <v>701</v>
      </c>
    </row>
    <row r="1069" spans="1:13" s="305" customFormat="1" ht="15" customHeight="1">
      <c r="A1069" s="290">
        <v>44385</v>
      </c>
      <c r="B1069" s="354" t="s">
        <v>1622</v>
      </c>
      <c r="C1069" s="304" t="s">
        <v>8</v>
      </c>
      <c r="D1069" s="269">
        <f t="shared" si="748"/>
        <v>191.35093761959433</v>
      </c>
      <c r="E1069" s="304">
        <v>1045.2</v>
      </c>
      <c r="F1069" s="304">
        <v>1054</v>
      </c>
      <c r="G1069" s="304">
        <v>1065</v>
      </c>
      <c r="H1069" s="304">
        <v>1075</v>
      </c>
      <c r="I1069" s="304">
        <v>1032</v>
      </c>
      <c r="J1069" s="304">
        <v>1065</v>
      </c>
      <c r="K1069" s="272">
        <f t="shared" si="749"/>
        <v>19.799999999999955</v>
      </c>
      <c r="L1069" s="272">
        <f t="shared" si="750"/>
        <v>3788.748564867959</v>
      </c>
      <c r="M1069" s="275" t="s">
        <v>701</v>
      </c>
    </row>
    <row r="1070" spans="1:13" s="305" customFormat="1" ht="15" customHeight="1">
      <c r="A1070" s="290">
        <v>44385</v>
      </c>
      <c r="B1070" s="354" t="s">
        <v>1531</v>
      </c>
      <c r="C1070" s="304" t="s">
        <v>8</v>
      </c>
      <c r="D1070" s="269">
        <f t="shared" si="748"/>
        <v>164.98927569707968</v>
      </c>
      <c r="E1070" s="304">
        <v>1212.2</v>
      </c>
      <c r="F1070" s="304">
        <v>1222</v>
      </c>
      <c r="G1070" s="304">
        <v>1235</v>
      </c>
      <c r="H1070" s="304">
        <v>1248</v>
      </c>
      <c r="I1070" s="304">
        <v>1198</v>
      </c>
      <c r="J1070" s="304">
        <v>1218.2</v>
      </c>
      <c r="K1070" s="272">
        <f t="shared" si="749"/>
        <v>6</v>
      </c>
      <c r="L1070" s="272">
        <f t="shared" si="750"/>
        <v>989.93565418247806</v>
      </c>
      <c r="M1070" s="275" t="s">
        <v>701</v>
      </c>
    </row>
    <row r="1071" spans="1:13" s="305" customFormat="1" ht="15" customHeight="1">
      <c r="A1071" s="290">
        <v>44385</v>
      </c>
      <c r="B1071" s="354" t="s">
        <v>1623</v>
      </c>
      <c r="C1071" s="304" t="s">
        <v>8</v>
      </c>
      <c r="D1071" s="269">
        <f t="shared" si="748"/>
        <v>187.75816748028538</v>
      </c>
      <c r="E1071" s="304">
        <v>1065.2</v>
      </c>
      <c r="F1071" s="304">
        <v>1074</v>
      </c>
      <c r="G1071" s="304">
        <v>1085</v>
      </c>
      <c r="H1071" s="304">
        <v>1095</v>
      </c>
      <c r="I1071" s="304">
        <v>1054</v>
      </c>
      <c r="J1071" s="304">
        <v>1054</v>
      </c>
      <c r="K1071" s="226">
        <f t="shared" si="749"/>
        <v>-11.200000000000045</v>
      </c>
      <c r="L1071" s="226">
        <f t="shared" si="750"/>
        <v>-2102.8914757792049</v>
      </c>
      <c r="M1071" s="324" t="s">
        <v>709</v>
      </c>
    </row>
    <row r="1072" spans="1:13" s="305" customFormat="1" ht="15" customHeight="1">
      <c r="A1072" s="290">
        <v>44385</v>
      </c>
      <c r="B1072" s="354" t="s">
        <v>1624</v>
      </c>
      <c r="C1072" s="304" t="s">
        <v>8</v>
      </c>
      <c r="D1072" s="269">
        <f t="shared" si="748"/>
        <v>189.3580761219466</v>
      </c>
      <c r="E1072" s="304">
        <v>1056.2</v>
      </c>
      <c r="F1072" s="304">
        <v>1065</v>
      </c>
      <c r="G1072" s="304">
        <v>1075</v>
      </c>
      <c r="H1072" s="304">
        <v>1088</v>
      </c>
      <c r="I1072" s="304">
        <v>1044</v>
      </c>
      <c r="J1072" s="304">
        <v>1061</v>
      </c>
      <c r="K1072" s="272">
        <f t="shared" si="749"/>
        <v>4.7999999999999545</v>
      </c>
      <c r="L1072" s="272">
        <f t="shared" si="750"/>
        <v>908.91876538533506</v>
      </c>
      <c r="M1072" s="275" t="s">
        <v>701</v>
      </c>
    </row>
    <row r="1073" spans="1:13" s="305" customFormat="1" ht="15" customHeight="1">
      <c r="A1073" s="290">
        <v>44384</v>
      </c>
      <c r="B1073" s="354" t="s">
        <v>947</v>
      </c>
      <c r="C1073" s="304" t="s">
        <v>8</v>
      </c>
      <c r="D1073" s="269">
        <f t="shared" si="748"/>
        <v>166.63889351774702</v>
      </c>
      <c r="E1073" s="304">
        <v>1200.2</v>
      </c>
      <c r="F1073" s="304">
        <v>1212</v>
      </c>
      <c r="G1073" s="304">
        <v>1222</v>
      </c>
      <c r="H1073" s="304">
        <v>1235</v>
      </c>
      <c r="I1073" s="304">
        <v>1188</v>
      </c>
      <c r="J1073" s="304">
        <v>1222</v>
      </c>
      <c r="K1073" s="272">
        <f t="shared" si="749"/>
        <v>21.799999999999955</v>
      </c>
      <c r="L1073" s="272">
        <f t="shared" si="750"/>
        <v>3632.7278786868774</v>
      </c>
      <c r="M1073" s="275" t="s">
        <v>701</v>
      </c>
    </row>
    <row r="1074" spans="1:13" s="305" customFormat="1" ht="15" customHeight="1">
      <c r="A1074" s="290">
        <v>44384</v>
      </c>
      <c r="B1074" s="354" t="s">
        <v>1625</v>
      </c>
      <c r="C1074" s="304" t="s">
        <v>8</v>
      </c>
      <c r="D1074" s="269">
        <f t="shared" si="748"/>
        <v>307.59766225776684</v>
      </c>
      <c r="E1074" s="304">
        <v>650.20000000000005</v>
      </c>
      <c r="F1074" s="304">
        <v>655</v>
      </c>
      <c r="G1074" s="304">
        <v>661</v>
      </c>
      <c r="H1074" s="304">
        <v>668</v>
      </c>
      <c r="I1074" s="304">
        <v>644</v>
      </c>
      <c r="J1074" s="304">
        <v>654</v>
      </c>
      <c r="K1074" s="272">
        <f t="shared" si="749"/>
        <v>3.7999999999999545</v>
      </c>
      <c r="L1074" s="272">
        <f t="shared" si="750"/>
        <v>1168.8711165795</v>
      </c>
      <c r="M1074" s="275" t="s">
        <v>701</v>
      </c>
    </row>
    <row r="1075" spans="1:13" s="305" customFormat="1" ht="15" customHeight="1">
      <c r="A1075" s="290">
        <v>44384</v>
      </c>
      <c r="B1075" s="354" t="s">
        <v>1626</v>
      </c>
      <c r="C1075" s="304" t="s">
        <v>8</v>
      </c>
      <c r="D1075" s="269">
        <f t="shared" si="748"/>
        <v>302.4803387779794</v>
      </c>
      <c r="E1075" s="304">
        <v>661.2</v>
      </c>
      <c r="F1075" s="304">
        <v>666</v>
      </c>
      <c r="G1075" s="304">
        <v>673</v>
      </c>
      <c r="H1075" s="304">
        <v>680</v>
      </c>
      <c r="I1075" s="304">
        <v>653</v>
      </c>
      <c r="J1075" s="304">
        <v>664.9</v>
      </c>
      <c r="K1075" s="272">
        <f t="shared" si="749"/>
        <v>3.6999999999999318</v>
      </c>
      <c r="L1075" s="272">
        <f t="shared" si="750"/>
        <v>1119.1772534785032</v>
      </c>
      <c r="M1075" s="275" t="s">
        <v>701</v>
      </c>
    </row>
    <row r="1076" spans="1:13" s="305" customFormat="1" ht="15" customHeight="1">
      <c r="A1076" s="290">
        <v>44384</v>
      </c>
      <c r="B1076" s="354" t="s">
        <v>1622</v>
      </c>
      <c r="C1076" s="304" t="s">
        <v>6</v>
      </c>
      <c r="D1076" s="269">
        <f t="shared" si="748"/>
        <v>200</v>
      </c>
      <c r="E1076" s="304">
        <v>1000</v>
      </c>
      <c r="F1076" s="304">
        <v>992</v>
      </c>
      <c r="G1076" s="304">
        <v>982</v>
      </c>
      <c r="H1076" s="304">
        <v>971</v>
      </c>
      <c r="I1076" s="304">
        <v>1010</v>
      </c>
      <c r="J1076" s="304">
        <v>992</v>
      </c>
      <c r="K1076" s="269">
        <f t="shared" ref="K1076:K1077" si="752">E1076-J1076</f>
        <v>8</v>
      </c>
      <c r="L1076" s="269">
        <f t="shared" si="750"/>
        <v>1600</v>
      </c>
      <c r="M1076" s="275" t="s">
        <v>701</v>
      </c>
    </row>
    <row r="1077" spans="1:13" s="305" customFormat="1" ht="15" customHeight="1">
      <c r="A1077" s="290">
        <v>44384</v>
      </c>
      <c r="B1077" s="354" t="s">
        <v>1627</v>
      </c>
      <c r="C1077" s="304" t="s">
        <v>6</v>
      </c>
      <c r="D1077" s="269">
        <f t="shared" si="748"/>
        <v>167.36401673640168</v>
      </c>
      <c r="E1077" s="304">
        <v>1195</v>
      </c>
      <c r="F1077" s="304">
        <v>1186</v>
      </c>
      <c r="G1077" s="304">
        <v>1175</v>
      </c>
      <c r="H1077" s="304">
        <v>1165</v>
      </c>
      <c r="I1077" s="304">
        <v>1212</v>
      </c>
      <c r="J1077" s="304">
        <v>1203</v>
      </c>
      <c r="K1077" s="267">
        <f t="shared" si="752"/>
        <v>-8</v>
      </c>
      <c r="L1077" s="267">
        <f t="shared" si="750"/>
        <v>-1338.9121338912134</v>
      </c>
      <c r="M1077" s="324" t="s">
        <v>709</v>
      </c>
    </row>
    <row r="1078" spans="1:13" s="305" customFormat="1" ht="15" customHeight="1">
      <c r="A1078" s="290">
        <v>44383</v>
      </c>
      <c r="B1078" s="354" t="s">
        <v>1628</v>
      </c>
      <c r="C1078" s="304" t="s">
        <v>8</v>
      </c>
      <c r="D1078" s="269">
        <f t="shared" si="748"/>
        <v>296.20853080568719</v>
      </c>
      <c r="E1078" s="304">
        <v>675.2</v>
      </c>
      <c r="F1078" s="304">
        <v>680</v>
      </c>
      <c r="G1078" s="304">
        <v>686</v>
      </c>
      <c r="H1078" s="304">
        <v>692</v>
      </c>
      <c r="I1078" s="304">
        <v>669</v>
      </c>
      <c r="J1078" s="304">
        <v>680</v>
      </c>
      <c r="K1078" s="272">
        <f t="shared" si="749"/>
        <v>4.7999999999999545</v>
      </c>
      <c r="L1078" s="272">
        <f t="shared" si="750"/>
        <v>1421.800947867285</v>
      </c>
      <c r="M1078" s="275" t="s">
        <v>701</v>
      </c>
    </row>
    <row r="1079" spans="1:13" s="305" customFormat="1" ht="15" customHeight="1">
      <c r="A1079" s="290">
        <v>44383</v>
      </c>
      <c r="B1079" s="354" t="s">
        <v>1629</v>
      </c>
      <c r="C1079" s="304" t="s">
        <v>8</v>
      </c>
      <c r="D1079" s="269">
        <f t="shared" si="748"/>
        <v>965.25096525096535</v>
      </c>
      <c r="E1079" s="304">
        <v>207.2</v>
      </c>
      <c r="F1079" s="304">
        <v>209</v>
      </c>
      <c r="G1079" s="304">
        <v>213</v>
      </c>
      <c r="H1079" s="304">
        <v>216</v>
      </c>
      <c r="I1079" s="304">
        <v>202</v>
      </c>
      <c r="J1079" s="304">
        <v>209</v>
      </c>
      <c r="K1079" s="272">
        <f t="shared" si="749"/>
        <v>1.8000000000000114</v>
      </c>
      <c r="L1079" s="272">
        <f t="shared" si="750"/>
        <v>1737.4517374517486</v>
      </c>
      <c r="M1079" s="275" t="s">
        <v>701</v>
      </c>
    </row>
    <row r="1080" spans="1:13" s="305" customFormat="1" ht="15" customHeight="1">
      <c r="A1080" s="290">
        <v>44383</v>
      </c>
      <c r="B1080" s="354" t="s">
        <v>1630</v>
      </c>
      <c r="C1080" s="304" t="s">
        <v>8</v>
      </c>
      <c r="D1080" s="269">
        <f t="shared" si="748"/>
        <v>361.01083032490976</v>
      </c>
      <c r="E1080" s="304">
        <v>554</v>
      </c>
      <c r="F1080" s="304">
        <v>559</v>
      </c>
      <c r="G1080" s="304">
        <v>565</v>
      </c>
      <c r="H1080" s="304">
        <v>571</v>
      </c>
      <c r="I1080" s="304">
        <v>548</v>
      </c>
      <c r="J1080" s="304">
        <v>559</v>
      </c>
      <c r="K1080" s="272">
        <f t="shared" si="749"/>
        <v>5</v>
      </c>
      <c r="L1080" s="272">
        <f t="shared" si="750"/>
        <v>1805.0541516245489</v>
      </c>
      <c r="M1080" s="275" t="s">
        <v>701</v>
      </c>
    </row>
    <row r="1081" spans="1:13" s="305" customFormat="1" ht="15" customHeight="1">
      <c r="A1081" s="290">
        <v>44383</v>
      </c>
      <c r="B1081" s="354" t="s">
        <v>1622</v>
      </c>
      <c r="C1081" s="304" t="s">
        <v>8</v>
      </c>
      <c r="D1081" s="269">
        <f t="shared" si="748"/>
        <v>194.55252918287937</v>
      </c>
      <c r="E1081" s="304">
        <v>1028</v>
      </c>
      <c r="F1081" s="304">
        <v>1018</v>
      </c>
      <c r="G1081" s="304">
        <v>1008</v>
      </c>
      <c r="H1081" s="304">
        <v>998</v>
      </c>
      <c r="I1081" s="304">
        <v>1040</v>
      </c>
      <c r="J1081" s="304">
        <v>1018</v>
      </c>
      <c r="K1081" s="226">
        <f t="shared" si="749"/>
        <v>-10</v>
      </c>
      <c r="L1081" s="226">
        <f t="shared" si="750"/>
        <v>-1945.5252918287938</v>
      </c>
      <c r="M1081" s="324" t="s">
        <v>709</v>
      </c>
    </row>
    <row r="1082" spans="1:13" s="305" customFormat="1" ht="15" customHeight="1">
      <c r="A1082" s="290">
        <v>44382</v>
      </c>
      <c r="B1082" s="354" t="s">
        <v>1546</v>
      </c>
      <c r="C1082" s="304" t="s">
        <v>8</v>
      </c>
      <c r="D1082" s="269">
        <f t="shared" si="748"/>
        <v>131.99577613516368</v>
      </c>
      <c r="E1082" s="304">
        <v>1515.2</v>
      </c>
      <c r="F1082" s="304">
        <v>1527</v>
      </c>
      <c r="G1082" s="304">
        <v>1540</v>
      </c>
      <c r="H1082" s="304">
        <v>1555</v>
      </c>
      <c r="I1082" s="304">
        <v>1498</v>
      </c>
      <c r="J1082" s="304">
        <v>1555</v>
      </c>
      <c r="K1082" s="272">
        <f t="shared" si="749"/>
        <v>39.799999999999955</v>
      </c>
      <c r="L1082" s="272">
        <f t="shared" si="750"/>
        <v>5253.4318901795086</v>
      </c>
      <c r="M1082" s="275" t="s">
        <v>701</v>
      </c>
    </row>
    <row r="1083" spans="1:13" s="305" customFormat="1" ht="15" customHeight="1">
      <c r="A1083" s="290">
        <v>44382</v>
      </c>
      <c r="B1083" s="354" t="s">
        <v>1631</v>
      </c>
      <c r="C1083" s="304" t="s">
        <v>8</v>
      </c>
      <c r="D1083" s="269">
        <f t="shared" si="748"/>
        <v>377.21614485099957</v>
      </c>
      <c r="E1083" s="304">
        <v>530.20000000000005</v>
      </c>
      <c r="F1083" s="304">
        <v>535</v>
      </c>
      <c r="G1083" s="304">
        <v>540</v>
      </c>
      <c r="H1083" s="304">
        <v>546</v>
      </c>
      <c r="I1083" s="304">
        <v>524</v>
      </c>
      <c r="J1083" s="304">
        <v>535</v>
      </c>
      <c r="K1083" s="272">
        <f t="shared" si="749"/>
        <v>4.7999999999999545</v>
      </c>
      <c r="L1083" s="272">
        <f t="shared" si="750"/>
        <v>1810.6374952847807</v>
      </c>
      <c r="M1083" s="275" t="s">
        <v>701</v>
      </c>
    </row>
    <row r="1084" spans="1:13" s="305" customFormat="1" ht="15" customHeight="1">
      <c r="A1084" s="290">
        <v>44382</v>
      </c>
      <c r="B1084" s="354" t="s">
        <v>1622</v>
      </c>
      <c r="C1084" s="304" t="s">
        <v>8</v>
      </c>
      <c r="D1084" s="269">
        <f t="shared" si="748"/>
        <v>194.13706076490001</v>
      </c>
      <c r="E1084" s="304">
        <v>1030.2</v>
      </c>
      <c r="F1084" s="304">
        <v>1038</v>
      </c>
      <c r="G1084" s="304">
        <v>1048</v>
      </c>
      <c r="H1084" s="304">
        <v>1059</v>
      </c>
      <c r="I1084" s="304">
        <v>1019</v>
      </c>
      <c r="J1084" s="304">
        <v>1019</v>
      </c>
      <c r="K1084" s="226">
        <f t="shared" si="749"/>
        <v>-11.200000000000045</v>
      </c>
      <c r="L1084" s="226">
        <f t="shared" si="750"/>
        <v>-2174.3350805668888</v>
      </c>
      <c r="M1084" s="324" t="s">
        <v>709</v>
      </c>
    </row>
    <row r="1085" spans="1:13" s="305" customFormat="1" ht="15" customHeight="1">
      <c r="A1085" s="290">
        <v>44382</v>
      </c>
      <c r="B1085" s="354" t="s">
        <v>1632</v>
      </c>
      <c r="C1085" s="304" t="s">
        <v>8</v>
      </c>
      <c r="D1085" s="269">
        <f t="shared" si="748"/>
        <v>188.64365214110543</v>
      </c>
      <c r="E1085" s="304">
        <v>1060.2</v>
      </c>
      <c r="F1085" s="304">
        <v>1070</v>
      </c>
      <c r="G1085" s="304">
        <v>1080</v>
      </c>
      <c r="H1085" s="304">
        <v>1092</v>
      </c>
      <c r="I1085" s="304">
        <v>1048</v>
      </c>
      <c r="J1085" s="304">
        <v>1048</v>
      </c>
      <c r="K1085" s="226">
        <f t="shared" si="749"/>
        <v>-12.200000000000045</v>
      </c>
      <c r="L1085" s="226">
        <f t="shared" si="750"/>
        <v>-2301.452556121495</v>
      </c>
      <c r="M1085" s="324" t="s">
        <v>709</v>
      </c>
    </row>
    <row r="1086" spans="1:13" s="305" customFormat="1" ht="15" customHeight="1">
      <c r="A1086" s="290">
        <v>44382</v>
      </c>
      <c r="B1086" s="354" t="s">
        <v>1634</v>
      </c>
      <c r="C1086" s="304" t="s">
        <v>8</v>
      </c>
      <c r="D1086" s="269">
        <f t="shared" si="748"/>
        <v>263.0886608787161</v>
      </c>
      <c r="E1086" s="304">
        <v>760.2</v>
      </c>
      <c r="F1086" s="304">
        <v>766</v>
      </c>
      <c r="G1086" s="304">
        <v>773</v>
      </c>
      <c r="H1086" s="304">
        <v>780</v>
      </c>
      <c r="I1086" s="304">
        <v>752</v>
      </c>
      <c r="J1086" s="304">
        <v>760.2</v>
      </c>
      <c r="K1086" s="272">
        <f t="shared" si="749"/>
        <v>0</v>
      </c>
      <c r="L1086" s="272">
        <f t="shared" si="750"/>
        <v>0</v>
      </c>
      <c r="M1086" s="275" t="s">
        <v>171</v>
      </c>
    </row>
    <row r="1087" spans="1:13" s="305" customFormat="1" ht="15" customHeight="1">
      <c r="A1087" s="290">
        <v>44382</v>
      </c>
      <c r="B1087" s="354" t="s">
        <v>1633</v>
      </c>
      <c r="C1087" s="304" t="s">
        <v>8</v>
      </c>
      <c r="D1087" s="269">
        <f t="shared" si="748"/>
        <v>470.36688617121354</v>
      </c>
      <c r="E1087" s="304">
        <v>425.2</v>
      </c>
      <c r="F1087" s="304">
        <v>429</v>
      </c>
      <c r="G1087" s="304">
        <v>434</v>
      </c>
      <c r="H1087" s="304">
        <v>440</v>
      </c>
      <c r="I1087" s="304">
        <v>419</v>
      </c>
      <c r="J1087" s="304">
        <v>429</v>
      </c>
      <c r="K1087" s="272">
        <f t="shared" si="749"/>
        <v>3.8000000000000114</v>
      </c>
      <c r="L1087" s="272">
        <f t="shared" si="750"/>
        <v>1787.3941674506168</v>
      </c>
      <c r="M1087" s="275" t="s">
        <v>701</v>
      </c>
    </row>
    <row r="1088" spans="1:13" s="305" customFormat="1" ht="15" customHeight="1">
      <c r="A1088" s="290">
        <v>44379</v>
      </c>
      <c r="B1088" s="353" t="s">
        <v>814</v>
      </c>
      <c r="C1088" s="304" t="s">
        <v>6</v>
      </c>
      <c r="D1088" s="269">
        <f t="shared" ref="D1088:D1092" si="753">200000/E1088</f>
        <v>173.91304347826087</v>
      </c>
      <c r="E1088" s="304">
        <v>1150</v>
      </c>
      <c r="F1088" s="304">
        <v>1141</v>
      </c>
      <c r="G1088" s="304">
        <v>1130</v>
      </c>
      <c r="H1088" s="304">
        <v>1120</v>
      </c>
      <c r="I1088" s="304">
        <v>1162</v>
      </c>
      <c r="J1088" s="304">
        <v>1130</v>
      </c>
      <c r="K1088" s="269">
        <f t="shared" ref="K1088" si="754">E1088-J1088</f>
        <v>20</v>
      </c>
      <c r="L1088" s="269">
        <f t="shared" ref="L1088" si="755">K1088*D1088</f>
        <v>3478.2608695652175</v>
      </c>
      <c r="M1088" s="275" t="s">
        <v>701</v>
      </c>
    </row>
    <row r="1089" spans="1:13" s="305" customFormat="1" ht="15" customHeight="1">
      <c r="A1089" s="290">
        <v>44379</v>
      </c>
      <c r="B1089" s="353" t="s">
        <v>1471</v>
      </c>
      <c r="C1089" s="304" t="s">
        <v>8</v>
      </c>
      <c r="D1089" s="269">
        <f t="shared" si="753"/>
        <v>163.23865491348351</v>
      </c>
      <c r="E1089" s="304">
        <v>1225.2</v>
      </c>
      <c r="F1089" s="304">
        <v>1235</v>
      </c>
      <c r="G1089" s="304">
        <v>1246</v>
      </c>
      <c r="H1089" s="304">
        <v>1258</v>
      </c>
      <c r="I1089" s="304">
        <v>1212</v>
      </c>
      <c r="J1089" s="304">
        <v>1246</v>
      </c>
      <c r="K1089" s="272">
        <f t="shared" ref="K1089:K1092" si="756">J1089-E1089</f>
        <v>20.799999999999955</v>
      </c>
      <c r="L1089" s="272">
        <f t="shared" ref="L1089:L1092" si="757">K1089*D1089</f>
        <v>3395.3640222004497</v>
      </c>
      <c r="M1089" s="275" t="s">
        <v>701</v>
      </c>
    </row>
    <row r="1090" spans="1:13" s="305" customFormat="1" ht="15" customHeight="1">
      <c r="A1090" s="290">
        <v>44379</v>
      </c>
      <c r="B1090" s="353" t="s">
        <v>837</v>
      </c>
      <c r="C1090" s="304" t="s">
        <v>8</v>
      </c>
      <c r="D1090" s="269">
        <f t="shared" si="753"/>
        <v>203.00446609825414</v>
      </c>
      <c r="E1090" s="304">
        <v>985.2</v>
      </c>
      <c r="F1090" s="304">
        <v>993</v>
      </c>
      <c r="G1090" s="304">
        <v>1002</v>
      </c>
      <c r="H1090" s="304">
        <v>1012</v>
      </c>
      <c r="I1090" s="304">
        <v>972</v>
      </c>
      <c r="J1090" s="304">
        <v>1012</v>
      </c>
      <c r="K1090" s="272">
        <f t="shared" si="756"/>
        <v>26.799999999999955</v>
      </c>
      <c r="L1090" s="272">
        <f t="shared" si="757"/>
        <v>5440.5196914332018</v>
      </c>
      <c r="M1090" s="275" t="s">
        <v>701</v>
      </c>
    </row>
    <row r="1091" spans="1:13" s="305" customFormat="1" ht="15" customHeight="1">
      <c r="A1091" s="290">
        <v>44378</v>
      </c>
      <c r="B1091" s="353" t="s">
        <v>856</v>
      </c>
      <c r="C1091" s="304" t="s">
        <v>8</v>
      </c>
      <c r="D1091" s="269">
        <f t="shared" si="753"/>
        <v>205.08613617719442</v>
      </c>
      <c r="E1091" s="304">
        <v>975.2</v>
      </c>
      <c r="F1091" s="304">
        <v>983</v>
      </c>
      <c r="G1091" s="304">
        <v>992</v>
      </c>
      <c r="H1091" s="304">
        <v>1001</v>
      </c>
      <c r="I1091" s="304">
        <v>964</v>
      </c>
      <c r="J1091" s="304">
        <v>979.85</v>
      </c>
      <c r="K1091" s="272">
        <f t="shared" si="756"/>
        <v>4.6499999999999773</v>
      </c>
      <c r="L1091" s="272">
        <f t="shared" si="757"/>
        <v>953.65053322394942</v>
      </c>
      <c r="M1091" s="275" t="s">
        <v>701</v>
      </c>
    </row>
    <row r="1092" spans="1:13" s="305" customFormat="1" ht="15" customHeight="1">
      <c r="A1092" s="290">
        <v>44378</v>
      </c>
      <c r="B1092" s="353" t="s">
        <v>1367</v>
      </c>
      <c r="C1092" s="304" t="s">
        <v>8</v>
      </c>
      <c r="D1092" s="269">
        <f t="shared" si="753"/>
        <v>341.76349965823647</v>
      </c>
      <c r="E1092" s="304">
        <v>585.20000000000005</v>
      </c>
      <c r="F1092" s="304">
        <v>590</v>
      </c>
      <c r="G1092" s="304">
        <v>595</v>
      </c>
      <c r="H1092" s="304">
        <v>602</v>
      </c>
      <c r="I1092" s="304">
        <v>578</v>
      </c>
      <c r="J1092" s="304">
        <v>589</v>
      </c>
      <c r="K1092" s="272">
        <f t="shared" si="756"/>
        <v>3.7999999999999545</v>
      </c>
      <c r="L1092" s="272">
        <f t="shared" si="757"/>
        <v>1298.7012987012831</v>
      </c>
      <c r="M1092" s="275" t="s">
        <v>701</v>
      </c>
    </row>
    <row r="1093" spans="1:13" s="305" customFormat="1" ht="15" customHeight="1">
      <c r="A1093" s="335"/>
      <c r="B1093" s="358"/>
      <c r="C1093" s="304"/>
      <c r="D1093" s="304"/>
      <c r="E1093" s="304"/>
      <c r="F1093" s="304"/>
      <c r="G1093" s="304"/>
      <c r="H1093" s="304"/>
      <c r="I1093" s="304"/>
      <c r="J1093" s="304"/>
      <c r="K1093" s="304"/>
      <c r="L1093" s="304"/>
      <c r="M1093" s="326"/>
    </row>
    <row r="1094" spans="1:13" s="305" customFormat="1" ht="15" customHeight="1">
      <c r="A1094" s="335"/>
      <c r="B1094" s="304"/>
      <c r="C1094" s="304"/>
      <c r="D1094" s="304"/>
      <c r="E1094" s="304"/>
      <c r="F1094" s="304"/>
      <c r="G1094" s="304"/>
      <c r="H1094" s="304"/>
      <c r="I1094" s="304"/>
      <c r="J1094" s="304"/>
      <c r="K1094" s="304"/>
      <c r="L1094" s="304"/>
      <c r="M1094" s="326"/>
    </row>
    <row r="1095" spans="1:13" s="305" customFormat="1" ht="15" customHeight="1">
      <c r="A1095" s="335"/>
      <c r="B1095" s="304"/>
      <c r="C1095" s="304"/>
      <c r="D1095" s="304"/>
      <c r="E1095" s="304"/>
      <c r="F1095" s="304"/>
      <c r="G1095" s="304"/>
      <c r="H1095" s="304"/>
      <c r="I1095" s="304"/>
      <c r="J1095" s="304"/>
      <c r="K1095" s="304"/>
      <c r="L1095" s="304"/>
      <c r="M1095" s="326"/>
    </row>
    <row r="1096" spans="1:13" s="305" customFormat="1" ht="15" customHeight="1">
      <c r="A1096" s="335"/>
      <c r="B1096" s="304"/>
      <c r="C1096" s="304"/>
      <c r="D1096" s="304"/>
      <c r="E1096" s="304"/>
      <c r="F1096" s="304"/>
      <c r="G1096" s="304"/>
      <c r="H1096" s="304"/>
      <c r="I1096" s="304"/>
      <c r="J1096" s="304"/>
      <c r="K1096" s="304"/>
      <c r="L1096" s="304"/>
      <c r="M1096" s="326"/>
    </row>
    <row r="1097" spans="1:13" s="305" customFormat="1" ht="15" customHeight="1">
      <c r="A1097" s="335"/>
      <c r="B1097" s="304"/>
      <c r="C1097" s="304"/>
      <c r="D1097" s="304"/>
      <c r="E1097" s="304"/>
      <c r="F1097" s="304"/>
      <c r="G1097" s="304"/>
      <c r="H1097" s="304"/>
      <c r="I1097" s="304"/>
      <c r="J1097" s="304"/>
      <c r="K1097" s="304"/>
      <c r="L1097" s="304"/>
      <c r="M1097" s="326"/>
    </row>
    <row r="1098" spans="1:13" s="305" customFormat="1" ht="15" customHeight="1">
      <c r="A1098" s="335"/>
      <c r="B1098" s="304"/>
      <c r="C1098" s="304"/>
      <c r="D1098" s="304"/>
      <c r="E1098" s="304"/>
      <c r="F1098" s="304"/>
      <c r="G1098" s="304"/>
      <c r="H1098" s="304"/>
      <c r="I1098" s="304"/>
      <c r="J1098" s="304"/>
      <c r="K1098" s="304"/>
      <c r="L1098" s="304"/>
      <c r="M1098" s="326"/>
    </row>
    <row r="1099" spans="1:13" s="305" customFormat="1" ht="15" customHeight="1">
      <c r="A1099" s="335"/>
      <c r="B1099" s="304"/>
      <c r="C1099" s="304"/>
      <c r="D1099" s="304"/>
      <c r="E1099" s="304"/>
      <c r="F1099" s="304"/>
      <c r="G1099" s="304"/>
      <c r="H1099" s="304"/>
      <c r="I1099" s="304"/>
      <c r="J1099" s="304"/>
      <c r="K1099" s="304"/>
      <c r="L1099" s="304"/>
      <c r="M1099" s="326"/>
    </row>
    <row r="1100" spans="1:13" s="305" customFormat="1" ht="15" customHeight="1">
      <c r="A1100" s="335"/>
      <c r="B1100" s="304"/>
      <c r="C1100" s="304"/>
      <c r="D1100" s="304"/>
      <c r="E1100" s="304"/>
      <c r="F1100" s="304"/>
      <c r="G1100" s="304"/>
      <c r="H1100" s="304"/>
      <c r="I1100" s="304"/>
      <c r="J1100" s="304"/>
      <c r="K1100" s="304"/>
      <c r="L1100" s="304"/>
      <c r="M1100" s="326"/>
    </row>
    <row r="1101" spans="1:13" s="305" customFormat="1" ht="15" customHeight="1">
      <c r="A1101" s="290">
        <v>44377</v>
      </c>
      <c r="B1101" s="327" t="s">
        <v>54</v>
      </c>
      <c r="C1101" s="327" t="s">
        <v>8</v>
      </c>
      <c r="D1101" s="269">
        <f t="shared" ref="D1101:D1118" si="758">200000/E1101</f>
        <v>1351.3513513513512</v>
      </c>
      <c r="E1101" s="341">
        <v>148</v>
      </c>
      <c r="F1101" s="341">
        <v>149.5</v>
      </c>
      <c r="G1101" s="341">
        <v>151</v>
      </c>
      <c r="H1101" s="341">
        <v>153</v>
      </c>
      <c r="I1101" s="341">
        <v>146</v>
      </c>
      <c r="J1101" s="325">
        <v>151</v>
      </c>
      <c r="K1101" s="272">
        <f t="shared" ref="K1101:K1118" si="759">J1101-E1101</f>
        <v>3</v>
      </c>
      <c r="L1101" s="272">
        <f t="shared" ref="L1101:L1118" si="760">K1101*D1101</f>
        <v>4054.0540540540537</v>
      </c>
      <c r="M1101" s="275" t="s">
        <v>701</v>
      </c>
    </row>
    <row r="1102" spans="1:13" s="305" customFormat="1" ht="15" customHeight="1">
      <c r="A1102" s="290">
        <v>44377</v>
      </c>
      <c r="B1102" s="327" t="s">
        <v>1604</v>
      </c>
      <c r="C1102" s="327" t="s">
        <v>8</v>
      </c>
      <c r="D1102" s="269">
        <f t="shared" si="758"/>
        <v>48.07692307692308</v>
      </c>
      <c r="E1102" s="341">
        <v>4160</v>
      </c>
      <c r="F1102" s="341">
        <v>4174</v>
      </c>
      <c r="G1102" s="341">
        <v>4200</v>
      </c>
      <c r="H1102" s="341">
        <v>4230</v>
      </c>
      <c r="I1102" s="341">
        <v>4130</v>
      </c>
      <c r="J1102" s="325">
        <v>4174</v>
      </c>
      <c r="K1102" s="272">
        <f t="shared" si="759"/>
        <v>14</v>
      </c>
      <c r="L1102" s="272">
        <f t="shared" si="760"/>
        <v>673.07692307692309</v>
      </c>
      <c r="M1102" s="275" t="s">
        <v>701</v>
      </c>
    </row>
    <row r="1103" spans="1:13" s="305" customFormat="1" ht="15" customHeight="1">
      <c r="A1103" s="290">
        <v>44377</v>
      </c>
      <c r="B1103" s="327" t="s">
        <v>1605</v>
      </c>
      <c r="C1103" s="327" t="s">
        <v>8</v>
      </c>
      <c r="D1103" s="269">
        <f t="shared" si="758"/>
        <v>223.96416573348264</v>
      </c>
      <c r="E1103" s="341">
        <v>893</v>
      </c>
      <c r="F1103" s="341">
        <v>898</v>
      </c>
      <c r="G1103" s="341">
        <v>903</v>
      </c>
      <c r="H1103" s="341">
        <v>910</v>
      </c>
      <c r="I1103" s="341">
        <v>885</v>
      </c>
      <c r="J1103" s="325">
        <v>903</v>
      </c>
      <c r="K1103" s="272">
        <f t="shared" si="759"/>
        <v>10</v>
      </c>
      <c r="L1103" s="272">
        <f t="shared" si="760"/>
        <v>2239.6416573348265</v>
      </c>
      <c r="M1103" s="275" t="s">
        <v>701</v>
      </c>
    </row>
    <row r="1104" spans="1:13" s="305" customFormat="1" ht="15" customHeight="1">
      <c r="A1104" s="290">
        <v>44377</v>
      </c>
      <c r="B1104" s="327" t="s">
        <v>1606</v>
      </c>
      <c r="C1104" s="327" t="s">
        <v>8</v>
      </c>
      <c r="D1104" s="269">
        <f t="shared" si="758"/>
        <v>61.349693251533743</v>
      </c>
      <c r="E1104" s="341">
        <v>3260</v>
      </c>
      <c r="F1104" s="341">
        <v>3280</v>
      </c>
      <c r="G1104" s="341">
        <v>3300</v>
      </c>
      <c r="H1104" s="341">
        <v>3330</v>
      </c>
      <c r="I1104" s="341">
        <v>3200</v>
      </c>
      <c r="J1104" s="325">
        <v>3280</v>
      </c>
      <c r="K1104" s="272">
        <f t="shared" si="759"/>
        <v>20</v>
      </c>
      <c r="L1104" s="272">
        <f t="shared" si="760"/>
        <v>1226.9938650306749</v>
      </c>
      <c r="M1104" s="275" t="s">
        <v>701</v>
      </c>
    </row>
    <row r="1105" spans="1:13" s="305" customFormat="1" ht="15" customHeight="1">
      <c r="A1105" s="290">
        <v>44377</v>
      </c>
      <c r="B1105" s="327" t="s">
        <v>1560</v>
      </c>
      <c r="C1105" s="327" t="s">
        <v>8</v>
      </c>
      <c r="D1105" s="269">
        <f t="shared" si="758"/>
        <v>53.333333333333336</v>
      </c>
      <c r="E1105" s="341">
        <v>3750</v>
      </c>
      <c r="F1105" s="341">
        <v>3770</v>
      </c>
      <c r="G1105" s="341">
        <v>3790</v>
      </c>
      <c r="H1105" s="341">
        <v>3820</v>
      </c>
      <c r="I1105" s="341">
        <v>3720</v>
      </c>
      <c r="J1105" s="325">
        <v>3820</v>
      </c>
      <c r="K1105" s="272">
        <f t="shared" si="759"/>
        <v>70</v>
      </c>
      <c r="L1105" s="272">
        <f t="shared" si="760"/>
        <v>3733.3333333333335</v>
      </c>
      <c r="M1105" s="275" t="s">
        <v>701</v>
      </c>
    </row>
    <row r="1106" spans="1:13" s="305" customFormat="1" ht="15" customHeight="1">
      <c r="A1106" s="290">
        <v>44377</v>
      </c>
      <c r="B1106" s="327" t="s">
        <v>1607</v>
      </c>
      <c r="C1106" s="327" t="s">
        <v>8</v>
      </c>
      <c r="D1106" s="269">
        <f t="shared" si="758"/>
        <v>54.945054945054942</v>
      </c>
      <c r="E1106" s="341">
        <v>3640</v>
      </c>
      <c r="F1106" s="341">
        <v>3660</v>
      </c>
      <c r="G1106" s="341">
        <v>3680</v>
      </c>
      <c r="H1106" s="341">
        <v>3710</v>
      </c>
      <c r="I1106" s="341">
        <v>3610</v>
      </c>
      <c r="J1106" s="325">
        <v>3660</v>
      </c>
      <c r="K1106" s="272">
        <f t="shared" si="759"/>
        <v>20</v>
      </c>
      <c r="L1106" s="272">
        <f t="shared" si="760"/>
        <v>1098.9010989010987</v>
      </c>
      <c r="M1106" s="275" t="s">
        <v>701</v>
      </c>
    </row>
    <row r="1107" spans="1:13" s="305" customFormat="1" ht="15" customHeight="1">
      <c r="A1107" s="290">
        <v>44376</v>
      </c>
      <c r="B1107" s="327" t="s">
        <v>1608</v>
      </c>
      <c r="C1107" s="327" t="s">
        <v>8</v>
      </c>
      <c r="D1107" s="269">
        <f t="shared" si="758"/>
        <v>360.36036036036035</v>
      </c>
      <c r="E1107" s="341">
        <v>555</v>
      </c>
      <c r="F1107" s="341">
        <v>558</v>
      </c>
      <c r="G1107" s="341">
        <v>563</v>
      </c>
      <c r="H1107" s="341">
        <v>569</v>
      </c>
      <c r="I1107" s="341">
        <v>549</v>
      </c>
      <c r="J1107" s="360">
        <v>558</v>
      </c>
      <c r="K1107" s="272">
        <f t="shared" si="759"/>
        <v>3</v>
      </c>
      <c r="L1107" s="272">
        <f t="shared" si="760"/>
        <v>1081.081081081081</v>
      </c>
      <c r="M1107" s="275" t="s">
        <v>701</v>
      </c>
    </row>
    <row r="1108" spans="1:13" s="305" customFormat="1" ht="15" customHeight="1">
      <c r="A1108" s="290">
        <v>44376</v>
      </c>
      <c r="B1108" s="327" t="s">
        <v>1156</v>
      </c>
      <c r="C1108" s="327" t="s">
        <v>6</v>
      </c>
      <c r="D1108" s="269">
        <f t="shared" si="758"/>
        <v>873.36244541484712</v>
      </c>
      <c r="E1108" s="361">
        <v>229</v>
      </c>
      <c r="F1108" s="361">
        <v>227</v>
      </c>
      <c r="G1108" s="361">
        <v>225</v>
      </c>
      <c r="H1108" s="361">
        <v>222</v>
      </c>
      <c r="I1108" s="361">
        <v>232</v>
      </c>
      <c r="J1108" s="361">
        <v>227</v>
      </c>
      <c r="K1108" s="269">
        <f t="shared" ref="K1108" si="761">E1108-J1108</f>
        <v>2</v>
      </c>
      <c r="L1108" s="269">
        <f t="shared" si="760"/>
        <v>1746.7248908296942</v>
      </c>
      <c r="M1108" s="275" t="s">
        <v>701</v>
      </c>
    </row>
    <row r="1109" spans="1:13" s="305" customFormat="1" ht="15" customHeight="1">
      <c r="A1109" s="290">
        <v>44376</v>
      </c>
      <c r="B1109" s="327" t="s">
        <v>1609</v>
      </c>
      <c r="C1109" s="327" t="s">
        <v>8</v>
      </c>
      <c r="D1109" s="269">
        <f t="shared" si="758"/>
        <v>35.149384885764498</v>
      </c>
      <c r="E1109" s="341">
        <v>5690</v>
      </c>
      <c r="F1109" s="341">
        <v>5720</v>
      </c>
      <c r="G1109" s="341">
        <v>5740</v>
      </c>
      <c r="H1109" s="341">
        <v>5790</v>
      </c>
      <c r="I1109" s="341">
        <v>5650</v>
      </c>
      <c r="J1109" s="360">
        <v>5740</v>
      </c>
      <c r="K1109" s="272">
        <f t="shared" si="759"/>
        <v>50</v>
      </c>
      <c r="L1109" s="272">
        <f t="shared" si="760"/>
        <v>1757.4692442882249</v>
      </c>
      <c r="M1109" s="275" t="s">
        <v>701</v>
      </c>
    </row>
    <row r="1110" spans="1:13" s="305" customFormat="1" ht="15" customHeight="1">
      <c r="A1110" s="290">
        <v>44376</v>
      </c>
      <c r="B1110" s="327" t="s">
        <v>304</v>
      </c>
      <c r="C1110" s="327" t="s">
        <v>8</v>
      </c>
      <c r="D1110" s="269">
        <f t="shared" si="758"/>
        <v>56.81818181818182</v>
      </c>
      <c r="E1110" s="341">
        <v>3520</v>
      </c>
      <c r="F1110" s="341">
        <v>3540</v>
      </c>
      <c r="G1110" s="341">
        <v>3560</v>
      </c>
      <c r="H1110" s="341">
        <v>3590</v>
      </c>
      <c r="I1110" s="341">
        <v>3490</v>
      </c>
      <c r="J1110" s="360">
        <v>3590</v>
      </c>
      <c r="K1110" s="272">
        <f t="shared" si="759"/>
        <v>70</v>
      </c>
      <c r="L1110" s="272">
        <f t="shared" si="760"/>
        <v>3977.2727272727275</v>
      </c>
      <c r="M1110" s="275" t="s">
        <v>701</v>
      </c>
    </row>
    <row r="1111" spans="1:13" s="305" customFormat="1" ht="15" customHeight="1">
      <c r="A1111" s="290">
        <v>44375</v>
      </c>
      <c r="B1111" s="327" t="s">
        <v>135</v>
      </c>
      <c r="C1111" s="327" t="s">
        <v>8</v>
      </c>
      <c r="D1111" s="269">
        <f t="shared" si="758"/>
        <v>168.77637130801688</v>
      </c>
      <c r="E1111" s="341">
        <v>1185</v>
      </c>
      <c r="F1111" s="341">
        <v>1189</v>
      </c>
      <c r="G1111" s="341">
        <v>1197</v>
      </c>
      <c r="H1111" s="341">
        <v>1205</v>
      </c>
      <c r="I1111" s="341">
        <v>1175</v>
      </c>
      <c r="J1111" s="325">
        <v>1189</v>
      </c>
      <c r="K1111" s="272">
        <f t="shared" si="759"/>
        <v>4</v>
      </c>
      <c r="L1111" s="272">
        <f t="shared" si="760"/>
        <v>675.10548523206751</v>
      </c>
      <c r="M1111" s="275" t="s">
        <v>701</v>
      </c>
    </row>
    <row r="1112" spans="1:13" s="305" customFormat="1" ht="15" customHeight="1">
      <c r="A1112" s="290">
        <v>44375</v>
      </c>
      <c r="B1112" s="327" t="s">
        <v>1610</v>
      </c>
      <c r="C1112" s="327" t="s">
        <v>8</v>
      </c>
      <c r="D1112" s="269">
        <f t="shared" si="758"/>
        <v>1098.901098901099</v>
      </c>
      <c r="E1112" s="341">
        <v>182</v>
      </c>
      <c r="F1112" s="341">
        <v>183.5</v>
      </c>
      <c r="G1112" s="341">
        <v>185</v>
      </c>
      <c r="H1112" s="341">
        <v>187</v>
      </c>
      <c r="I1112" s="341">
        <v>179.45</v>
      </c>
      <c r="J1112" s="325">
        <v>183.5</v>
      </c>
      <c r="K1112" s="272">
        <f t="shared" si="759"/>
        <v>1.5</v>
      </c>
      <c r="L1112" s="272">
        <f t="shared" si="760"/>
        <v>1648.3516483516485</v>
      </c>
      <c r="M1112" s="275" t="s">
        <v>701</v>
      </c>
    </row>
    <row r="1113" spans="1:13" s="305" customFormat="1" ht="15" customHeight="1">
      <c r="A1113" s="290">
        <v>44375</v>
      </c>
      <c r="B1113" s="327" t="s">
        <v>1173</v>
      </c>
      <c r="C1113" s="327" t="s">
        <v>8</v>
      </c>
      <c r="D1113" s="269">
        <f t="shared" si="758"/>
        <v>492.61083743842363</v>
      </c>
      <c r="E1113" s="341">
        <v>406</v>
      </c>
      <c r="F1113" s="341">
        <v>409</v>
      </c>
      <c r="G1113" s="341">
        <v>412</v>
      </c>
      <c r="H1113" s="341">
        <v>416</v>
      </c>
      <c r="I1113" s="341">
        <v>401</v>
      </c>
      <c r="J1113" s="325">
        <v>409</v>
      </c>
      <c r="K1113" s="272">
        <f t="shared" si="759"/>
        <v>3</v>
      </c>
      <c r="L1113" s="272">
        <f t="shared" si="760"/>
        <v>1477.8325123152708</v>
      </c>
      <c r="M1113" s="275" t="s">
        <v>701</v>
      </c>
    </row>
    <row r="1114" spans="1:13" s="305" customFormat="1" ht="15" customHeight="1">
      <c r="A1114" s="290">
        <v>44375</v>
      </c>
      <c r="B1114" s="327" t="s">
        <v>1558</v>
      </c>
      <c r="C1114" s="327" t="s">
        <v>8</v>
      </c>
      <c r="D1114" s="269">
        <f t="shared" si="758"/>
        <v>68.25938566552901</v>
      </c>
      <c r="E1114" s="341">
        <v>2930</v>
      </c>
      <c r="F1114" s="341">
        <v>2950</v>
      </c>
      <c r="G1114" s="341">
        <v>2970</v>
      </c>
      <c r="H1114" s="341">
        <v>3000</v>
      </c>
      <c r="I1114" s="341">
        <v>2900</v>
      </c>
      <c r="J1114" s="325">
        <v>2950</v>
      </c>
      <c r="K1114" s="272">
        <f t="shared" si="759"/>
        <v>20</v>
      </c>
      <c r="L1114" s="272">
        <f t="shared" si="760"/>
        <v>1365.1877133105802</v>
      </c>
      <c r="M1114" s="275" t="s">
        <v>701</v>
      </c>
    </row>
    <row r="1115" spans="1:13" s="305" customFormat="1" ht="15" customHeight="1">
      <c r="A1115" s="290">
        <v>44375</v>
      </c>
      <c r="B1115" s="327" t="s">
        <v>229</v>
      </c>
      <c r="C1115" s="327" t="s">
        <v>8</v>
      </c>
      <c r="D1115" s="269">
        <f t="shared" si="758"/>
        <v>2631.5789473684213</v>
      </c>
      <c r="E1115" s="341">
        <v>76</v>
      </c>
      <c r="F1115" s="341">
        <v>76.599999999999994</v>
      </c>
      <c r="G1115" s="341">
        <v>77.5</v>
      </c>
      <c r="H1115" s="341">
        <v>78.5</v>
      </c>
      <c r="I1115" s="341">
        <v>75</v>
      </c>
      <c r="J1115" s="325">
        <v>78.5</v>
      </c>
      <c r="K1115" s="272">
        <f t="shared" si="759"/>
        <v>2.5</v>
      </c>
      <c r="L1115" s="272">
        <f t="shared" si="760"/>
        <v>6578.9473684210534</v>
      </c>
      <c r="M1115" s="275" t="s">
        <v>701</v>
      </c>
    </row>
    <row r="1116" spans="1:13" s="305" customFormat="1" ht="15" customHeight="1">
      <c r="A1116" s="290">
        <v>44375</v>
      </c>
      <c r="B1116" s="327" t="s">
        <v>1607</v>
      </c>
      <c r="C1116" s="327" t="s">
        <v>8</v>
      </c>
      <c r="D1116" s="269">
        <f t="shared" si="758"/>
        <v>57.971014492753625</v>
      </c>
      <c r="E1116" s="341">
        <v>3450</v>
      </c>
      <c r="F1116" s="341">
        <v>3470</v>
      </c>
      <c r="G1116" s="341">
        <v>3490</v>
      </c>
      <c r="H1116" s="341">
        <v>3520</v>
      </c>
      <c r="I1116" s="341">
        <v>3420</v>
      </c>
      <c r="J1116" s="325">
        <v>3490</v>
      </c>
      <c r="K1116" s="272">
        <f t="shared" si="759"/>
        <v>40</v>
      </c>
      <c r="L1116" s="272">
        <f t="shared" si="760"/>
        <v>2318.840579710145</v>
      </c>
      <c r="M1116" s="275" t="s">
        <v>701</v>
      </c>
    </row>
    <row r="1117" spans="1:13" s="305" customFormat="1" ht="15" customHeight="1">
      <c r="A1117" s="290">
        <v>44375</v>
      </c>
      <c r="B1117" s="327" t="s">
        <v>1560</v>
      </c>
      <c r="C1117" s="327" t="s">
        <v>8</v>
      </c>
      <c r="D1117" s="269">
        <f t="shared" si="758"/>
        <v>54.794520547945204</v>
      </c>
      <c r="E1117" s="341">
        <v>3650</v>
      </c>
      <c r="F1117" s="341">
        <v>3670</v>
      </c>
      <c r="G1117" s="341">
        <v>3690</v>
      </c>
      <c r="H1117" s="341">
        <v>3720</v>
      </c>
      <c r="I1117" s="341">
        <v>3620</v>
      </c>
      <c r="J1117" s="325">
        <v>3720</v>
      </c>
      <c r="K1117" s="272">
        <f t="shared" si="759"/>
        <v>70</v>
      </c>
      <c r="L1117" s="272">
        <f t="shared" si="760"/>
        <v>3835.6164383561645</v>
      </c>
      <c r="M1117" s="275" t="s">
        <v>701</v>
      </c>
    </row>
    <row r="1118" spans="1:13" s="305" customFormat="1" ht="15" customHeight="1">
      <c r="A1118" s="290">
        <v>44375</v>
      </c>
      <c r="B1118" s="327" t="s">
        <v>1207</v>
      </c>
      <c r="C1118" s="327" t="s">
        <v>8</v>
      </c>
      <c r="D1118" s="269">
        <f t="shared" si="758"/>
        <v>262.12319790301444</v>
      </c>
      <c r="E1118" s="341">
        <v>763</v>
      </c>
      <c r="F1118" s="341">
        <v>767</v>
      </c>
      <c r="G1118" s="341">
        <v>775</v>
      </c>
      <c r="H1118" s="341">
        <v>781</v>
      </c>
      <c r="I1118" s="341">
        <v>752</v>
      </c>
      <c r="J1118" s="325">
        <v>767</v>
      </c>
      <c r="K1118" s="272">
        <f t="shared" si="759"/>
        <v>4</v>
      </c>
      <c r="L1118" s="272">
        <f t="shared" si="760"/>
        <v>1048.4927916120578</v>
      </c>
      <c r="M1118" s="275" t="s">
        <v>701</v>
      </c>
    </row>
    <row r="1119" spans="1:13" s="305" customFormat="1" ht="15" customHeight="1">
      <c r="A1119" s="357">
        <v>44372</v>
      </c>
      <c r="B1119" s="224" t="s">
        <v>1471</v>
      </c>
      <c r="C1119" s="304" t="s">
        <v>8</v>
      </c>
      <c r="D1119" s="281">
        <f t="shared" ref="D1119:D1136" si="762">200000/E1119</f>
        <v>211.59542953872196</v>
      </c>
      <c r="E1119" s="304">
        <v>945.2</v>
      </c>
      <c r="F1119" s="304">
        <v>952</v>
      </c>
      <c r="G1119" s="304">
        <v>960</v>
      </c>
      <c r="H1119" s="304">
        <v>969</v>
      </c>
      <c r="I1119" s="304">
        <v>935</v>
      </c>
      <c r="J1119" s="304">
        <v>952</v>
      </c>
      <c r="K1119" s="272">
        <f t="shared" ref="K1119:K1124" si="763">J1119-E1119</f>
        <v>6.7999999999999545</v>
      </c>
      <c r="L1119" s="272">
        <f t="shared" ref="L1119:L1125" si="764">K1119*D1119</f>
        <v>1438.8489208632998</v>
      </c>
      <c r="M1119" s="275" t="s">
        <v>701</v>
      </c>
    </row>
    <row r="1120" spans="1:13" s="305" customFormat="1" ht="15" customHeight="1">
      <c r="A1120" s="357">
        <v>44372</v>
      </c>
      <c r="B1120" s="224" t="s">
        <v>1611</v>
      </c>
      <c r="C1120" s="304" t="s">
        <v>8</v>
      </c>
      <c r="D1120" s="281">
        <f t="shared" si="762"/>
        <v>190.43991620643686</v>
      </c>
      <c r="E1120" s="304">
        <v>1050.2</v>
      </c>
      <c r="F1120" s="304">
        <v>1060</v>
      </c>
      <c r="G1120" s="304">
        <v>1070</v>
      </c>
      <c r="H1120" s="304">
        <v>1082</v>
      </c>
      <c r="I1120" s="304">
        <v>1037</v>
      </c>
      <c r="J1120" s="304">
        <v>1070</v>
      </c>
      <c r="K1120" s="272">
        <f t="shared" si="763"/>
        <v>19.799999999999955</v>
      </c>
      <c r="L1120" s="272">
        <f t="shared" si="764"/>
        <v>3770.7103408874414</v>
      </c>
      <c r="M1120" s="275" t="s">
        <v>701</v>
      </c>
    </row>
    <row r="1121" spans="1:13" s="305" customFormat="1" ht="15" customHeight="1">
      <c r="A1121" s="357">
        <v>44372</v>
      </c>
      <c r="B1121" s="224" t="s">
        <v>821</v>
      </c>
      <c r="C1121" s="304" t="s">
        <v>8</v>
      </c>
      <c r="D1121" s="281">
        <f t="shared" si="762"/>
        <v>310.46258925799441</v>
      </c>
      <c r="E1121" s="304">
        <v>644.20000000000005</v>
      </c>
      <c r="F1121" s="304">
        <v>650</v>
      </c>
      <c r="G1121" s="304">
        <v>656</v>
      </c>
      <c r="H1121" s="304">
        <v>663</v>
      </c>
      <c r="I1121" s="304">
        <v>637</v>
      </c>
      <c r="J1121" s="304">
        <v>650</v>
      </c>
      <c r="K1121" s="272">
        <f t="shared" si="763"/>
        <v>5.7999999999999545</v>
      </c>
      <c r="L1121" s="272">
        <f t="shared" si="764"/>
        <v>1800.6830176963535</v>
      </c>
      <c r="M1121" s="275" t="s">
        <v>701</v>
      </c>
    </row>
    <row r="1122" spans="1:13" s="305" customFormat="1" ht="15" customHeight="1">
      <c r="A1122" s="357">
        <v>44372</v>
      </c>
      <c r="B1122" s="224" t="s">
        <v>1307</v>
      </c>
      <c r="C1122" s="304" t="s">
        <v>8</v>
      </c>
      <c r="D1122" s="281">
        <f t="shared" si="762"/>
        <v>305.3435114503817</v>
      </c>
      <c r="E1122" s="304">
        <v>655</v>
      </c>
      <c r="F1122" s="304">
        <v>661</v>
      </c>
      <c r="G1122" s="304">
        <v>667</v>
      </c>
      <c r="H1122" s="304">
        <v>674</v>
      </c>
      <c r="I1122" s="304">
        <v>647</v>
      </c>
      <c r="J1122" s="304">
        <v>674</v>
      </c>
      <c r="K1122" s="272">
        <f t="shared" si="763"/>
        <v>19</v>
      </c>
      <c r="L1122" s="272">
        <f t="shared" si="764"/>
        <v>5801.5267175572526</v>
      </c>
      <c r="M1122" s="275" t="s">
        <v>701</v>
      </c>
    </row>
    <row r="1123" spans="1:13" s="305" customFormat="1" ht="15" customHeight="1">
      <c r="A1123" s="357">
        <v>44371</v>
      </c>
      <c r="B1123" s="224" t="s">
        <v>1612</v>
      </c>
      <c r="C1123" s="304" t="s">
        <v>8</v>
      </c>
      <c r="D1123" s="281">
        <f t="shared" si="762"/>
        <v>198.01980198019803</v>
      </c>
      <c r="E1123" s="304">
        <v>1010</v>
      </c>
      <c r="F1123" s="304">
        <v>1001</v>
      </c>
      <c r="G1123" s="304">
        <v>990</v>
      </c>
      <c r="H1123" s="304">
        <v>980</v>
      </c>
      <c r="I1123" s="304">
        <v>1021</v>
      </c>
      <c r="J1123" s="304">
        <v>1010</v>
      </c>
      <c r="K1123" s="272">
        <f t="shared" si="763"/>
        <v>0</v>
      </c>
      <c r="L1123" s="272">
        <f t="shared" si="764"/>
        <v>0</v>
      </c>
      <c r="M1123" s="275" t="s">
        <v>171</v>
      </c>
    </row>
    <row r="1124" spans="1:13" s="305" customFormat="1" ht="15" customHeight="1">
      <c r="A1124" s="357">
        <v>44371</v>
      </c>
      <c r="B1124" s="224" t="s">
        <v>1471</v>
      </c>
      <c r="C1124" s="304" t="s">
        <v>8</v>
      </c>
      <c r="D1124" s="281">
        <f t="shared" si="762"/>
        <v>213.85799828913599</v>
      </c>
      <c r="E1124" s="304">
        <v>935.2</v>
      </c>
      <c r="F1124" s="304">
        <v>943</v>
      </c>
      <c r="G1124" s="304">
        <v>953</v>
      </c>
      <c r="H1124" s="305">
        <v>964</v>
      </c>
      <c r="I1124" s="304">
        <v>924</v>
      </c>
      <c r="J1124" s="304">
        <v>939</v>
      </c>
      <c r="K1124" s="272">
        <f t="shared" si="763"/>
        <v>3.7999999999999545</v>
      </c>
      <c r="L1124" s="272">
        <f t="shared" si="764"/>
        <v>812.66039349870709</v>
      </c>
      <c r="M1124" s="275" t="s">
        <v>701</v>
      </c>
    </row>
    <row r="1125" spans="1:13" s="305" customFormat="1" ht="15" customHeight="1">
      <c r="A1125" s="357">
        <v>44371</v>
      </c>
      <c r="B1125" s="224" t="s">
        <v>1613</v>
      </c>
      <c r="C1125" s="304" t="s">
        <v>6</v>
      </c>
      <c r="D1125" s="281">
        <f t="shared" si="762"/>
        <v>175.43859649122808</v>
      </c>
      <c r="E1125" s="304">
        <v>1140</v>
      </c>
      <c r="F1125" s="304">
        <v>1130</v>
      </c>
      <c r="G1125" s="304">
        <v>1120</v>
      </c>
      <c r="H1125" s="304">
        <v>1110</v>
      </c>
      <c r="I1125" s="304">
        <v>1152</v>
      </c>
      <c r="J1125" s="304">
        <v>1131.3499999999999</v>
      </c>
      <c r="K1125" s="269">
        <f t="shared" ref="K1125" si="765">E1125-J1125</f>
        <v>8.6500000000000909</v>
      </c>
      <c r="L1125" s="269">
        <f t="shared" si="764"/>
        <v>1517.5438596491388</v>
      </c>
      <c r="M1125" s="275" t="s">
        <v>701</v>
      </c>
    </row>
    <row r="1126" spans="1:13" s="305" customFormat="1" ht="15" customHeight="1">
      <c r="A1126" s="357">
        <v>44371</v>
      </c>
      <c r="B1126" s="362" t="s">
        <v>1278</v>
      </c>
      <c r="C1126" s="304" t="s">
        <v>6</v>
      </c>
      <c r="D1126" s="281">
        <f t="shared" si="762"/>
        <v>146.52014652014651</v>
      </c>
      <c r="E1126" s="304">
        <v>1365</v>
      </c>
      <c r="F1126" s="304">
        <v>1352</v>
      </c>
      <c r="G1126" s="304">
        <v>1338</v>
      </c>
      <c r="H1126" s="304">
        <v>1323</v>
      </c>
      <c r="I1126" s="304">
        <v>1381.2</v>
      </c>
      <c r="J1126" s="304">
        <v>1355.6</v>
      </c>
      <c r="K1126" s="269">
        <f t="shared" ref="K1126:K1128" si="766">E1126-J1126</f>
        <v>9.4000000000000909</v>
      </c>
      <c r="L1126" s="269">
        <f t="shared" ref="L1126:L1130" si="767">K1126*D1126</f>
        <v>1377.2893772893906</v>
      </c>
      <c r="M1126" s="275" t="s">
        <v>701</v>
      </c>
    </row>
    <row r="1127" spans="1:13" s="305" customFormat="1" ht="15" customHeight="1">
      <c r="A1127" s="357">
        <v>44371</v>
      </c>
      <c r="B1127" s="224" t="s">
        <v>1614</v>
      </c>
      <c r="C1127" s="304" t="s">
        <v>6</v>
      </c>
      <c r="D1127" s="281">
        <f t="shared" si="762"/>
        <v>282.4858757062147</v>
      </c>
      <c r="E1127" s="304">
        <v>708</v>
      </c>
      <c r="F1127" s="304">
        <v>701</v>
      </c>
      <c r="G1127" s="304">
        <v>693</v>
      </c>
      <c r="H1127" s="304">
        <v>684</v>
      </c>
      <c r="I1127" s="304">
        <v>718</v>
      </c>
      <c r="J1127" s="304">
        <v>718</v>
      </c>
      <c r="K1127" s="267">
        <f t="shared" si="766"/>
        <v>-10</v>
      </c>
      <c r="L1127" s="267">
        <f t="shared" si="767"/>
        <v>-2824.8587570621471</v>
      </c>
      <c r="M1127" s="324" t="s">
        <v>709</v>
      </c>
    </row>
    <row r="1128" spans="1:13" s="305" customFormat="1" ht="15" customHeight="1">
      <c r="A1128" s="357">
        <v>44370</v>
      </c>
      <c r="B1128" s="362" t="s">
        <v>1349</v>
      </c>
      <c r="C1128" s="304" t="s">
        <v>6</v>
      </c>
      <c r="D1128" s="281">
        <f t="shared" si="762"/>
        <v>365.63071297989029</v>
      </c>
      <c r="E1128" s="304">
        <v>547</v>
      </c>
      <c r="F1128" s="304">
        <v>542</v>
      </c>
      <c r="G1128" s="304">
        <v>537</v>
      </c>
      <c r="H1128" s="304">
        <v>532</v>
      </c>
      <c r="I1128" s="304">
        <v>554</v>
      </c>
      <c r="J1128" s="304">
        <v>542</v>
      </c>
      <c r="K1128" s="269">
        <f t="shared" si="766"/>
        <v>5</v>
      </c>
      <c r="L1128" s="269">
        <f t="shared" si="767"/>
        <v>1828.1535648994513</v>
      </c>
      <c r="M1128" s="275" t="s">
        <v>701</v>
      </c>
    </row>
    <row r="1129" spans="1:13" s="305" customFormat="1" ht="15" customHeight="1">
      <c r="A1129" s="357">
        <v>44370</v>
      </c>
      <c r="B1129" s="362" t="s">
        <v>1615</v>
      </c>
      <c r="C1129" s="304" t="s">
        <v>8</v>
      </c>
      <c r="D1129" s="281">
        <f t="shared" si="762"/>
        <v>243.84296513045598</v>
      </c>
      <c r="E1129" s="304">
        <v>820.2</v>
      </c>
      <c r="F1129" s="304">
        <v>828</v>
      </c>
      <c r="G1129" s="304">
        <v>838</v>
      </c>
      <c r="H1129" s="304">
        <v>848</v>
      </c>
      <c r="I1129" s="304">
        <v>810</v>
      </c>
      <c r="J1129" s="304">
        <v>825</v>
      </c>
      <c r="K1129" s="272">
        <f t="shared" ref="K1129:K1130" si="768">J1129-E1129</f>
        <v>4.7999999999999545</v>
      </c>
      <c r="L1129" s="272">
        <f t="shared" si="767"/>
        <v>1170.4462326261776</v>
      </c>
      <c r="M1129" s="275" t="s">
        <v>701</v>
      </c>
    </row>
    <row r="1130" spans="1:13" s="305" customFormat="1" ht="15" customHeight="1">
      <c r="A1130" s="357">
        <v>44370</v>
      </c>
      <c r="B1130" s="224" t="s">
        <v>1616</v>
      </c>
      <c r="C1130" s="304" t="s">
        <v>8</v>
      </c>
      <c r="D1130" s="281">
        <f t="shared" si="762"/>
        <v>1233.0456226880397</v>
      </c>
      <c r="E1130" s="304">
        <v>162.19999999999999</v>
      </c>
      <c r="F1130" s="304">
        <v>164</v>
      </c>
      <c r="G1130" s="304">
        <v>166</v>
      </c>
      <c r="H1130" s="304">
        <v>169</v>
      </c>
      <c r="I1130" s="304">
        <v>159</v>
      </c>
      <c r="J1130" s="304">
        <v>166</v>
      </c>
      <c r="K1130" s="272">
        <f t="shared" si="768"/>
        <v>3.8000000000000114</v>
      </c>
      <c r="L1130" s="272">
        <f t="shared" si="767"/>
        <v>4685.5733662145649</v>
      </c>
      <c r="M1130" s="275" t="s">
        <v>701</v>
      </c>
    </row>
    <row r="1131" spans="1:13" s="305" customFormat="1" ht="15" customHeight="1">
      <c r="A1131" s="357">
        <v>44370</v>
      </c>
      <c r="B1131" s="224" t="s">
        <v>1614</v>
      </c>
      <c r="C1131" s="304" t="s">
        <v>6</v>
      </c>
      <c r="D1131" s="281">
        <f t="shared" si="762"/>
        <v>279.32960893854749</v>
      </c>
      <c r="E1131" s="304">
        <v>716</v>
      </c>
      <c r="F1131" s="304">
        <v>710</v>
      </c>
      <c r="G1131" s="304">
        <v>703</v>
      </c>
      <c r="H1131" s="304">
        <v>696</v>
      </c>
      <c r="I1131" s="304">
        <v>726</v>
      </c>
      <c r="J1131" s="304">
        <v>716</v>
      </c>
      <c r="K1131" s="269">
        <f t="shared" ref="K1131" si="769">E1131-J1131</f>
        <v>0</v>
      </c>
      <c r="L1131" s="269">
        <f t="shared" ref="L1131:L1136" si="770">K1131*D1131</f>
        <v>0</v>
      </c>
      <c r="M1131" s="275" t="s">
        <v>171</v>
      </c>
    </row>
    <row r="1132" spans="1:13" s="305" customFormat="1" ht="15" customHeight="1">
      <c r="A1132" s="357">
        <v>44369</v>
      </c>
      <c r="B1132" s="224" t="s">
        <v>1359</v>
      </c>
      <c r="C1132" s="304" t="s">
        <v>8</v>
      </c>
      <c r="D1132" s="281">
        <f t="shared" si="762"/>
        <v>197.98059790140564</v>
      </c>
      <c r="E1132" s="304">
        <v>1010.2</v>
      </c>
      <c r="F1132" s="304">
        <v>1020</v>
      </c>
      <c r="G1132" s="304">
        <v>1030</v>
      </c>
      <c r="H1132" s="304">
        <v>1040</v>
      </c>
      <c r="I1132" s="304">
        <v>998</v>
      </c>
      <c r="J1132" s="304">
        <v>1010.2</v>
      </c>
      <c r="K1132" s="272">
        <f t="shared" ref="K1132:K1136" si="771">J1132-E1132</f>
        <v>0</v>
      </c>
      <c r="L1132" s="272">
        <f t="shared" si="770"/>
        <v>0</v>
      </c>
      <c r="M1132" s="275" t="s">
        <v>171</v>
      </c>
    </row>
    <row r="1133" spans="1:13" s="305" customFormat="1" ht="15" customHeight="1">
      <c r="A1133" s="357">
        <v>44369</v>
      </c>
      <c r="B1133" s="224" t="s">
        <v>1618</v>
      </c>
      <c r="C1133" s="304" t="s">
        <v>8</v>
      </c>
      <c r="D1133" s="281">
        <f t="shared" si="762"/>
        <v>218.53146853146853</v>
      </c>
      <c r="E1133" s="304">
        <v>915.2</v>
      </c>
      <c r="F1133" s="304">
        <v>924</v>
      </c>
      <c r="G1133" s="304">
        <v>935</v>
      </c>
      <c r="H1133" s="304">
        <v>946</v>
      </c>
      <c r="I1133" s="304">
        <v>904</v>
      </c>
      <c r="J1133" s="304">
        <v>924</v>
      </c>
      <c r="K1133" s="272">
        <f t="shared" si="771"/>
        <v>8.7999999999999545</v>
      </c>
      <c r="L1133" s="272">
        <f t="shared" si="770"/>
        <v>1923.0769230769131</v>
      </c>
      <c r="M1133" s="275" t="s">
        <v>701</v>
      </c>
    </row>
    <row r="1134" spans="1:13" s="305" customFormat="1" ht="15" customHeight="1">
      <c r="A1134" s="357">
        <v>44369</v>
      </c>
      <c r="B1134" s="224" t="s">
        <v>1272</v>
      </c>
      <c r="C1134" s="304" t="s">
        <v>8</v>
      </c>
      <c r="D1134" s="281">
        <f t="shared" si="762"/>
        <v>131.99577613516368</v>
      </c>
      <c r="E1134" s="304">
        <v>1515.2</v>
      </c>
      <c r="F1134" s="304">
        <v>1530</v>
      </c>
      <c r="G1134" s="304">
        <v>1545</v>
      </c>
      <c r="H1134" s="304">
        <v>1560</v>
      </c>
      <c r="I1134" s="304">
        <v>1498</v>
      </c>
      <c r="J1134" s="304">
        <v>1498</v>
      </c>
      <c r="K1134" s="226">
        <f t="shared" si="771"/>
        <v>-17.200000000000045</v>
      </c>
      <c r="L1134" s="226">
        <f t="shared" si="770"/>
        <v>-2270.3273495248213</v>
      </c>
      <c r="M1134" s="324" t="s">
        <v>709</v>
      </c>
    </row>
    <row r="1135" spans="1:13" s="305" customFormat="1" ht="15" customHeight="1">
      <c r="A1135" s="357">
        <v>44369</v>
      </c>
      <c r="B1135" s="224" t="s">
        <v>1304</v>
      </c>
      <c r="C1135" s="304" t="s">
        <v>8</v>
      </c>
      <c r="D1135" s="281">
        <f t="shared" si="762"/>
        <v>83.229296712442775</v>
      </c>
      <c r="E1135" s="304">
        <v>2403</v>
      </c>
      <c r="F1135" s="304">
        <v>2420</v>
      </c>
      <c r="G1135" s="304">
        <v>2440</v>
      </c>
      <c r="H1135" s="304">
        <v>2460</v>
      </c>
      <c r="I1135" s="304">
        <v>2375</v>
      </c>
      <c r="J1135" s="304">
        <v>2460</v>
      </c>
      <c r="K1135" s="272">
        <f t="shared" si="771"/>
        <v>57</v>
      </c>
      <c r="L1135" s="272">
        <f t="shared" si="770"/>
        <v>4744.0699126092386</v>
      </c>
      <c r="M1135" s="275" t="s">
        <v>701</v>
      </c>
    </row>
    <row r="1136" spans="1:13" s="305" customFormat="1" ht="15" customHeight="1">
      <c r="A1136" s="357">
        <v>44369</v>
      </c>
      <c r="B1136" s="224" t="s">
        <v>1617</v>
      </c>
      <c r="C1136" s="304" t="s">
        <v>8</v>
      </c>
      <c r="D1136" s="281">
        <f t="shared" si="762"/>
        <v>196.03999215840031</v>
      </c>
      <c r="E1136" s="304">
        <v>1020.2</v>
      </c>
      <c r="F1136" s="304">
        <v>1030</v>
      </c>
      <c r="G1136" s="304">
        <v>1040</v>
      </c>
      <c r="H1136" s="304">
        <v>1052</v>
      </c>
      <c r="I1136" s="304">
        <v>1008</v>
      </c>
      <c r="J1136" s="304">
        <v>1020.2</v>
      </c>
      <c r="K1136" s="272">
        <f t="shared" si="771"/>
        <v>0</v>
      </c>
      <c r="L1136" s="272">
        <f t="shared" si="770"/>
        <v>0</v>
      </c>
      <c r="M1136" s="275" t="s">
        <v>171</v>
      </c>
    </row>
    <row r="1137" spans="1:13" s="305" customFormat="1" ht="15" customHeight="1">
      <c r="A1137" s="357">
        <v>44368</v>
      </c>
      <c r="B1137" s="224" t="s">
        <v>1447</v>
      </c>
      <c r="C1137" s="304" t="s">
        <v>8</v>
      </c>
      <c r="D1137" s="281">
        <f t="shared" ref="D1137:D1141" si="772">200000/E1137</f>
        <v>134.21017313112333</v>
      </c>
      <c r="E1137" s="304">
        <v>1490.2</v>
      </c>
      <c r="F1137" s="304">
        <v>1500</v>
      </c>
      <c r="G1137" s="304">
        <v>1515</v>
      </c>
      <c r="H1137" s="304">
        <v>1530</v>
      </c>
      <c r="I1137" s="304">
        <v>1474</v>
      </c>
      <c r="J1137" s="304">
        <v>1500</v>
      </c>
      <c r="K1137" s="272">
        <f t="shared" ref="K1137:K1140" si="773">J1137-E1137</f>
        <v>9.7999999999999545</v>
      </c>
      <c r="L1137" s="272">
        <f t="shared" ref="L1137:L1140" si="774">K1137*D1137</f>
        <v>1315.2596966850026</v>
      </c>
      <c r="M1137" s="275" t="s">
        <v>701</v>
      </c>
    </row>
    <row r="1138" spans="1:13" s="305" customFormat="1" ht="15" customHeight="1">
      <c r="A1138" s="357">
        <v>44368</v>
      </c>
      <c r="B1138" s="224" t="s">
        <v>1012</v>
      </c>
      <c r="C1138" s="304" t="s">
        <v>8</v>
      </c>
      <c r="D1138" s="281">
        <f t="shared" si="772"/>
        <v>355.74528637495553</v>
      </c>
      <c r="E1138" s="304">
        <v>562.20000000000005</v>
      </c>
      <c r="F1138" s="304">
        <v>566</v>
      </c>
      <c r="G1138" s="304">
        <v>571</v>
      </c>
      <c r="H1138" s="304">
        <v>578</v>
      </c>
      <c r="I1138" s="304">
        <v>554</v>
      </c>
      <c r="J1138" s="304">
        <v>566</v>
      </c>
      <c r="K1138" s="272">
        <f t="shared" si="773"/>
        <v>3.7999999999999545</v>
      </c>
      <c r="L1138" s="272">
        <f t="shared" si="774"/>
        <v>1351.8320882248149</v>
      </c>
      <c r="M1138" s="275" t="s">
        <v>701</v>
      </c>
    </row>
    <row r="1139" spans="1:13" s="305" customFormat="1" ht="15" customHeight="1">
      <c r="A1139" s="357">
        <v>44368</v>
      </c>
      <c r="B1139" s="224" t="s">
        <v>1384</v>
      </c>
      <c r="C1139" s="304" t="s">
        <v>8</v>
      </c>
      <c r="D1139" s="281">
        <f t="shared" si="772"/>
        <v>190.43991620643686</v>
      </c>
      <c r="E1139" s="304">
        <v>1050.2</v>
      </c>
      <c r="F1139" s="304">
        <v>1060</v>
      </c>
      <c r="G1139" s="304">
        <v>1070</v>
      </c>
      <c r="H1139" s="304">
        <v>1080</v>
      </c>
      <c r="I1139" s="304">
        <v>1038</v>
      </c>
      <c r="J1139" s="304">
        <v>1050.2</v>
      </c>
      <c r="K1139" s="272">
        <f t="shared" si="773"/>
        <v>0</v>
      </c>
      <c r="L1139" s="272">
        <f t="shared" si="774"/>
        <v>0</v>
      </c>
      <c r="M1139" s="275" t="s">
        <v>70</v>
      </c>
    </row>
    <row r="1140" spans="1:13" s="305" customFormat="1" ht="15" customHeight="1">
      <c r="A1140" s="357">
        <v>44368</v>
      </c>
      <c r="B1140" s="362" t="s">
        <v>1460</v>
      </c>
      <c r="C1140" s="304" t="s">
        <v>8</v>
      </c>
      <c r="D1140" s="281">
        <f t="shared" si="772"/>
        <v>141.32278123233465</v>
      </c>
      <c r="E1140" s="304">
        <v>1415.2</v>
      </c>
      <c r="F1140" s="304">
        <v>1425</v>
      </c>
      <c r="G1140" s="304">
        <v>1437</v>
      </c>
      <c r="H1140" s="304">
        <v>1450</v>
      </c>
      <c r="I1140" s="304">
        <v>1400</v>
      </c>
      <c r="J1140" s="304">
        <v>1425</v>
      </c>
      <c r="K1140" s="272">
        <f t="shared" si="773"/>
        <v>9.7999999999999545</v>
      </c>
      <c r="L1140" s="272">
        <f t="shared" si="774"/>
        <v>1384.9632560768732</v>
      </c>
      <c r="M1140" s="275" t="s">
        <v>701</v>
      </c>
    </row>
    <row r="1141" spans="1:13" s="305" customFormat="1" ht="15" customHeight="1">
      <c r="A1141" s="357">
        <v>44368</v>
      </c>
      <c r="B1141" s="224" t="s">
        <v>1397</v>
      </c>
      <c r="C1141" s="304" t="s">
        <v>6</v>
      </c>
      <c r="D1141" s="281">
        <f t="shared" si="772"/>
        <v>187.26591760299627</v>
      </c>
      <c r="E1141" s="304">
        <v>1068</v>
      </c>
      <c r="F1141" s="304">
        <v>1060</v>
      </c>
      <c r="G1141" s="304">
        <v>1050</v>
      </c>
      <c r="H1141" s="304">
        <v>1040</v>
      </c>
      <c r="I1141" s="304">
        <v>1080.2</v>
      </c>
      <c r="J1141" s="304">
        <v>1080.2</v>
      </c>
      <c r="K1141" s="267">
        <f t="shared" ref="K1141" si="775">E1141-J1141</f>
        <v>-12.200000000000045</v>
      </c>
      <c r="L1141" s="267">
        <f t="shared" ref="L1141" si="776">K1141*D1141</f>
        <v>-2284.6441947565631</v>
      </c>
      <c r="M1141" s="324" t="s">
        <v>709</v>
      </c>
    </row>
    <row r="1142" spans="1:13" s="305" customFormat="1" ht="15" customHeight="1">
      <c r="A1142" s="357">
        <v>44365</v>
      </c>
      <c r="B1142" s="353" t="s">
        <v>1602</v>
      </c>
      <c r="C1142" s="304" t="s">
        <v>6</v>
      </c>
      <c r="D1142" s="281">
        <f t="shared" ref="D1142:D1145" si="777">200000/E1142</f>
        <v>333.33333333333331</v>
      </c>
      <c r="E1142" s="304">
        <v>600</v>
      </c>
      <c r="F1142" s="304">
        <v>594</v>
      </c>
      <c r="G1142" s="304">
        <v>588</v>
      </c>
      <c r="H1142" s="304">
        <v>582</v>
      </c>
      <c r="I1142" s="304">
        <v>608</v>
      </c>
      <c r="J1142" s="304">
        <v>582</v>
      </c>
      <c r="K1142" s="269">
        <f t="shared" ref="K1142:K1145" si="778">E1142-J1142</f>
        <v>18</v>
      </c>
      <c r="L1142" s="269">
        <f t="shared" ref="L1142:L1145" si="779">K1142*D1142</f>
        <v>6000</v>
      </c>
      <c r="M1142" s="275" t="s">
        <v>701</v>
      </c>
    </row>
    <row r="1143" spans="1:13" s="305" customFormat="1" ht="15" customHeight="1">
      <c r="A1143" s="357">
        <v>44365</v>
      </c>
      <c r="B1143" s="359" t="s">
        <v>1082</v>
      </c>
      <c r="C1143" s="304" t="s">
        <v>6</v>
      </c>
      <c r="D1143" s="281">
        <f t="shared" si="777"/>
        <v>329.48929159802304</v>
      </c>
      <c r="E1143" s="304">
        <v>607</v>
      </c>
      <c r="F1143" s="304">
        <v>601</v>
      </c>
      <c r="G1143" s="304">
        <v>596</v>
      </c>
      <c r="H1143" s="304">
        <v>588</v>
      </c>
      <c r="I1143" s="304">
        <v>615</v>
      </c>
      <c r="J1143" s="304">
        <v>596</v>
      </c>
      <c r="K1143" s="269">
        <f t="shared" si="778"/>
        <v>11</v>
      </c>
      <c r="L1143" s="269">
        <f t="shared" si="779"/>
        <v>3624.3822075782537</v>
      </c>
      <c r="M1143" s="275" t="s">
        <v>701</v>
      </c>
    </row>
    <row r="1144" spans="1:13" s="305" customFormat="1" ht="15" customHeight="1">
      <c r="A1144" s="357">
        <v>44365</v>
      </c>
      <c r="B1144" s="353" t="s">
        <v>1603</v>
      </c>
      <c r="C1144" s="304" t="s">
        <v>6</v>
      </c>
      <c r="D1144" s="281">
        <f t="shared" si="777"/>
        <v>272.10884353741494</v>
      </c>
      <c r="E1144" s="304">
        <v>735</v>
      </c>
      <c r="F1144" s="304">
        <v>728</v>
      </c>
      <c r="G1144" s="304">
        <v>722</v>
      </c>
      <c r="H1144" s="304">
        <v>715</v>
      </c>
      <c r="I1144" s="304">
        <v>742</v>
      </c>
      <c r="J1144" s="304">
        <v>722</v>
      </c>
      <c r="K1144" s="269">
        <f t="shared" si="778"/>
        <v>13</v>
      </c>
      <c r="L1144" s="269">
        <f t="shared" si="779"/>
        <v>3537.4149659863942</v>
      </c>
      <c r="M1144" s="275" t="s">
        <v>701</v>
      </c>
    </row>
    <row r="1145" spans="1:13" s="305" customFormat="1" ht="15" customHeight="1">
      <c r="A1145" s="357">
        <v>44365</v>
      </c>
      <c r="B1145" s="353" t="s">
        <v>1397</v>
      </c>
      <c r="C1145" s="304" t="s">
        <v>6</v>
      </c>
      <c r="D1145" s="281">
        <f t="shared" si="777"/>
        <v>185.18518518518519</v>
      </c>
      <c r="E1145" s="304">
        <v>1080</v>
      </c>
      <c r="F1145" s="304">
        <v>1071</v>
      </c>
      <c r="G1145" s="304">
        <v>1060</v>
      </c>
      <c r="H1145" s="304">
        <v>1050</v>
      </c>
      <c r="I1145" s="304">
        <v>1092.2</v>
      </c>
      <c r="J1145" s="304">
        <v>1050</v>
      </c>
      <c r="K1145" s="269">
        <f t="shared" si="778"/>
        <v>30</v>
      </c>
      <c r="L1145" s="269">
        <f t="shared" si="779"/>
        <v>5555.5555555555557</v>
      </c>
      <c r="M1145" s="275" t="s">
        <v>701</v>
      </c>
    </row>
    <row r="1146" spans="1:13" s="305" customFormat="1" ht="15" customHeight="1">
      <c r="A1146" s="357">
        <v>44364</v>
      </c>
      <c r="B1146" s="358" t="s">
        <v>343</v>
      </c>
      <c r="C1146" s="304" t="s">
        <v>6</v>
      </c>
      <c r="D1146" s="281">
        <f t="shared" ref="D1146:D1149" si="780">200000/E1146</f>
        <v>93.023255813953483</v>
      </c>
      <c r="E1146" s="304">
        <v>2150</v>
      </c>
      <c r="F1146" s="304">
        <v>2135</v>
      </c>
      <c r="G1146" s="304">
        <v>2115</v>
      </c>
      <c r="H1146" s="304">
        <v>2095</v>
      </c>
      <c r="I1146" s="304">
        <v>2172</v>
      </c>
      <c r="J1146" s="304">
        <v>2150</v>
      </c>
      <c r="K1146" s="269">
        <f t="shared" ref="K1146:K1149" si="781">E1146-J1146</f>
        <v>0</v>
      </c>
      <c r="L1146" s="269">
        <f t="shared" ref="L1146:L1149" si="782">K1146*D1146</f>
        <v>0</v>
      </c>
      <c r="M1146" s="275" t="s">
        <v>171</v>
      </c>
    </row>
    <row r="1147" spans="1:13" s="305" customFormat="1" ht="15" customHeight="1">
      <c r="A1147" s="357">
        <v>44364</v>
      </c>
      <c r="B1147" s="353" t="s">
        <v>654</v>
      </c>
      <c r="C1147" s="304" t="s">
        <v>6</v>
      </c>
      <c r="D1147" s="281">
        <f t="shared" si="780"/>
        <v>282.88543140028287</v>
      </c>
      <c r="E1147" s="304">
        <v>707</v>
      </c>
      <c r="F1147" s="304">
        <v>700</v>
      </c>
      <c r="G1147" s="304">
        <v>693</v>
      </c>
      <c r="H1147" s="304">
        <v>684</v>
      </c>
      <c r="I1147" s="304">
        <v>715.2</v>
      </c>
      <c r="J1147" s="304">
        <v>702.25</v>
      </c>
      <c r="K1147" s="269">
        <f t="shared" si="781"/>
        <v>4.75</v>
      </c>
      <c r="L1147" s="269">
        <f t="shared" si="782"/>
        <v>1343.7057991513436</v>
      </c>
      <c r="M1147" s="275" t="s">
        <v>701</v>
      </c>
    </row>
    <row r="1148" spans="1:13" s="305" customFormat="1" ht="15" customHeight="1">
      <c r="A1148" s="357">
        <v>44364</v>
      </c>
      <c r="B1148" s="353" t="s">
        <v>1074</v>
      </c>
      <c r="C1148" s="304" t="s">
        <v>8</v>
      </c>
      <c r="D1148" s="281">
        <f t="shared" si="780"/>
        <v>194.13706076490001</v>
      </c>
      <c r="E1148" s="304">
        <v>1030.2</v>
      </c>
      <c r="F1148" s="304">
        <v>1040</v>
      </c>
      <c r="G1148" s="304">
        <v>1050</v>
      </c>
      <c r="H1148" s="304">
        <v>1060</v>
      </c>
      <c r="I1148" s="304">
        <v>1018</v>
      </c>
      <c r="J1148" s="304">
        <v>1040</v>
      </c>
      <c r="K1148" s="272">
        <f t="shared" ref="K1148" si="783">J1148-E1148</f>
        <v>9.7999999999999545</v>
      </c>
      <c r="L1148" s="272">
        <f t="shared" si="782"/>
        <v>1902.5431954960113</v>
      </c>
      <c r="M1148" s="275" t="s">
        <v>701</v>
      </c>
    </row>
    <row r="1149" spans="1:13" s="305" customFormat="1" ht="15" customHeight="1">
      <c r="A1149" s="357">
        <v>44364</v>
      </c>
      <c r="B1149" s="353" t="s">
        <v>980</v>
      </c>
      <c r="C1149" s="304" t="s">
        <v>6</v>
      </c>
      <c r="D1149" s="281">
        <f t="shared" si="780"/>
        <v>201.00502512562815</v>
      </c>
      <c r="E1149" s="304">
        <v>995</v>
      </c>
      <c r="F1149" s="304">
        <v>986</v>
      </c>
      <c r="G1149" s="304">
        <v>965</v>
      </c>
      <c r="H1149" s="304">
        <v>1006</v>
      </c>
      <c r="I1149" s="304">
        <v>1006</v>
      </c>
      <c r="J1149" s="304">
        <v>995</v>
      </c>
      <c r="K1149" s="269">
        <f t="shared" si="781"/>
        <v>0</v>
      </c>
      <c r="L1149" s="269">
        <f t="shared" si="782"/>
        <v>0</v>
      </c>
      <c r="M1149" s="275" t="s">
        <v>171</v>
      </c>
    </row>
    <row r="1150" spans="1:13" s="305" customFormat="1" ht="15" customHeight="1">
      <c r="A1150" s="357">
        <v>44363</v>
      </c>
      <c r="B1150" s="354" t="s">
        <v>1527</v>
      </c>
      <c r="C1150" s="304" t="s">
        <v>6</v>
      </c>
      <c r="D1150" s="281">
        <f t="shared" ref="D1150:D1154" si="784">200000/E1150</f>
        <v>195.3125</v>
      </c>
      <c r="E1150" s="304">
        <v>1024</v>
      </c>
      <c r="F1150" s="304">
        <v>1015</v>
      </c>
      <c r="G1150" s="304">
        <v>1005</v>
      </c>
      <c r="H1150" s="304">
        <v>995</v>
      </c>
      <c r="I1150" s="304">
        <v>1038</v>
      </c>
      <c r="J1150" s="304">
        <v>1015</v>
      </c>
      <c r="K1150" s="269">
        <f t="shared" ref="K1150:K1152" si="785">E1150-J1150</f>
        <v>9</v>
      </c>
      <c r="L1150" s="269">
        <f t="shared" ref="L1150:L1152" si="786">K1150*D1150</f>
        <v>1757.8125</v>
      </c>
      <c r="M1150" s="275" t="s">
        <v>701</v>
      </c>
    </row>
    <row r="1151" spans="1:13" s="305" customFormat="1" ht="15" customHeight="1">
      <c r="A1151" s="357">
        <v>44363</v>
      </c>
      <c r="B1151" s="354" t="s">
        <v>810</v>
      </c>
      <c r="C1151" s="304" t="s">
        <v>6</v>
      </c>
      <c r="D1151" s="281">
        <f t="shared" si="784"/>
        <v>396.03960396039605</v>
      </c>
      <c r="E1151" s="304">
        <v>505</v>
      </c>
      <c r="F1151" s="304">
        <v>500</v>
      </c>
      <c r="G1151" s="304">
        <v>495</v>
      </c>
      <c r="H1151" s="304">
        <v>490</v>
      </c>
      <c r="I1151" s="304">
        <v>511</v>
      </c>
      <c r="J1151" s="304">
        <v>500</v>
      </c>
      <c r="K1151" s="269">
        <f t="shared" si="785"/>
        <v>5</v>
      </c>
      <c r="L1151" s="269">
        <f t="shared" si="786"/>
        <v>1980.1980198019803</v>
      </c>
      <c r="M1151" s="275" t="s">
        <v>701</v>
      </c>
    </row>
    <row r="1152" spans="1:13" s="305" customFormat="1" ht="15" customHeight="1">
      <c r="A1152" s="357">
        <v>44363</v>
      </c>
      <c r="B1152" s="224" t="s">
        <v>1264</v>
      </c>
      <c r="C1152" s="304" t="s">
        <v>6</v>
      </c>
      <c r="D1152" s="281">
        <f t="shared" si="784"/>
        <v>175.43859649122808</v>
      </c>
      <c r="E1152" s="304">
        <v>1140</v>
      </c>
      <c r="F1152" s="304">
        <v>1131</v>
      </c>
      <c r="G1152" s="304">
        <v>1120</v>
      </c>
      <c r="H1152" s="304">
        <v>1110</v>
      </c>
      <c r="I1152" s="304">
        <v>1152</v>
      </c>
      <c r="J1152" s="304">
        <v>1131</v>
      </c>
      <c r="K1152" s="269">
        <f t="shared" si="785"/>
        <v>9</v>
      </c>
      <c r="L1152" s="269">
        <f t="shared" si="786"/>
        <v>1578.9473684210527</v>
      </c>
      <c r="M1152" s="275" t="s">
        <v>701</v>
      </c>
    </row>
    <row r="1153" spans="1:13" s="305" customFormat="1" ht="15" customHeight="1">
      <c r="A1153" s="357">
        <v>44363</v>
      </c>
      <c r="B1153" s="354" t="s">
        <v>837</v>
      </c>
      <c r="C1153" s="304" t="s">
        <v>8</v>
      </c>
      <c r="D1153" s="281">
        <f t="shared" si="784"/>
        <v>198.37333862328902</v>
      </c>
      <c r="E1153" s="304">
        <v>1008.2</v>
      </c>
      <c r="F1153" s="304">
        <v>1017</v>
      </c>
      <c r="G1153" s="304">
        <v>1028</v>
      </c>
      <c r="H1153" s="304">
        <v>1038</v>
      </c>
      <c r="I1153" s="304">
        <v>995</v>
      </c>
      <c r="J1153" s="304">
        <v>995</v>
      </c>
      <c r="K1153" s="226">
        <f t="shared" ref="K1153:K1154" si="787">J1153-E1153</f>
        <v>-13.200000000000045</v>
      </c>
      <c r="L1153" s="226">
        <f t="shared" ref="L1153:L1154" si="788">K1153*D1153</f>
        <v>-2618.5280698274241</v>
      </c>
      <c r="M1153" s="324" t="s">
        <v>709</v>
      </c>
    </row>
    <row r="1154" spans="1:13" s="305" customFormat="1" ht="15" customHeight="1">
      <c r="A1154" s="357">
        <v>44363</v>
      </c>
      <c r="B1154" s="354" t="s">
        <v>1272</v>
      </c>
      <c r="C1154" s="304" t="s">
        <v>8</v>
      </c>
      <c r="D1154" s="281">
        <f t="shared" si="784"/>
        <v>131.13034356150013</v>
      </c>
      <c r="E1154" s="304">
        <v>1525.2</v>
      </c>
      <c r="F1154" s="304">
        <v>1535</v>
      </c>
      <c r="G1154" s="304">
        <v>1548</v>
      </c>
      <c r="H1154" s="304">
        <v>1562</v>
      </c>
      <c r="I1154" s="304">
        <v>1510</v>
      </c>
      <c r="J1154" s="304">
        <v>1535</v>
      </c>
      <c r="K1154" s="272">
        <f t="shared" si="787"/>
        <v>9.7999999999999545</v>
      </c>
      <c r="L1154" s="272">
        <f t="shared" si="788"/>
        <v>1285.0773669026953</v>
      </c>
      <c r="M1154" s="275" t="s">
        <v>701</v>
      </c>
    </row>
    <row r="1155" spans="1:13" s="305" customFormat="1" ht="15" customHeight="1">
      <c r="A1155" s="357">
        <v>44362</v>
      </c>
      <c r="B1155" s="353" t="s">
        <v>1408</v>
      </c>
      <c r="C1155" s="304" t="s">
        <v>8</v>
      </c>
      <c r="D1155" s="281">
        <f t="shared" ref="D1155:D1158" si="789">200000/E1155</f>
        <v>158.31552283701419</v>
      </c>
      <c r="E1155" s="304">
        <v>1263.3</v>
      </c>
      <c r="F1155" s="304">
        <v>1274</v>
      </c>
      <c r="G1155" s="304">
        <v>1285</v>
      </c>
      <c r="H1155" s="304">
        <v>1297</v>
      </c>
      <c r="I1155" s="304">
        <v>1650</v>
      </c>
      <c r="J1155" s="304">
        <v>1274</v>
      </c>
      <c r="K1155" s="272">
        <f t="shared" ref="K1155:K1158" si="790">J1155-E1155</f>
        <v>10.700000000000045</v>
      </c>
      <c r="L1155" s="272">
        <f t="shared" ref="L1155:L1158" si="791">K1155*D1155</f>
        <v>1693.9760943560591</v>
      </c>
      <c r="M1155" s="275" t="s">
        <v>701</v>
      </c>
    </row>
    <row r="1156" spans="1:13" s="305" customFormat="1" ht="15" customHeight="1">
      <c r="A1156" s="357">
        <v>44362</v>
      </c>
      <c r="B1156" s="353" t="s">
        <v>1456</v>
      </c>
      <c r="C1156" s="304" t="s">
        <v>8</v>
      </c>
      <c r="D1156" s="281">
        <f t="shared" si="789"/>
        <v>198.96538002387584</v>
      </c>
      <c r="E1156" s="304">
        <v>1005.2</v>
      </c>
      <c r="F1156" s="304">
        <v>1014</v>
      </c>
      <c r="G1156" s="304">
        <v>1025</v>
      </c>
      <c r="H1156" s="304">
        <v>1035</v>
      </c>
      <c r="I1156" s="304">
        <v>994</v>
      </c>
      <c r="J1156" s="304">
        <v>1025</v>
      </c>
      <c r="K1156" s="272">
        <f t="shared" si="790"/>
        <v>19.799999999999955</v>
      </c>
      <c r="L1156" s="272">
        <f t="shared" si="791"/>
        <v>3939.5145244727323</v>
      </c>
      <c r="M1156" s="275" t="s">
        <v>701</v>
      </c>
    </row>
    <row r="1157" spans="1:13" s="305" customFormat="1" ht="15" customHeight="1">
      <c r="A1157" s="357">
        <v>44362</v>
      </c>
      <c r="B1157" s="353" t="s">
        <v>368</v>
      </c>
      <c r="C1157" s="304" t="s">
        <v>8</v>
      </c>
      <c r="D1157" s="281">
        <f t="shared" si="789"/>
        <v>254.71217524197655</v>
      </c>
      <c r="E1157" s="304">
        <v>785.2</v>
      </c>
      <c r="F1157" s="304">
        <v>792</v>
      </c>
      <c r="G1157" s="304">
        <v>800</v>
      </c>
      <c r="H1157" s="304">
        <v>808</v>
      </c>
      <c r="I1157" s="304">
        <v>777</v>
      </c>
      <c r="J1157" s="304">
        <v>789.5</v>
      </c>
      <c r="K1157" s="272">
        <f t="shared" si="790"/>
        <v>4.2999999999999545</v>
      </c>
      <c r="L1157" s="272">
        <f t="shared" si="791"/>
        <v>1095.2623535404875</v>
      </c>
      <c r="M1157" s="275" t="s">
        <v>701</v>
      </c>
    </row>
    <row r="1158" spans="1:13" s="305" customFormat="1" ht="15" customHeight="1">
      <c r="A1158" s="357">
        <v>44362</v>
      </c>
      <c r="B1158" s="353" t="s">
        <v>1257</v>
      </c>
      <c r="C1158" s="304" t="s">
        <v>8</v>
      </c>
      <c r="D1158" s="281">
        <f t="shared" si="789"/>
        <v>190.07793195210036</v>
      </c>
      <c r="E1158" s="304">
        <v>1052.2</v>
      </c>
      <c r="F1158" s="304">
        <v>1061</v>
      </c>
      <c r="G1158" s="304">
        <v>1072</v>
      </c>
      <c r="H1158" s="304">
        <v>1083</v>
      </c>
      <c r="I1158" s="304">
        <v>1040</v>
      </c>
      <c r="J1158" s="304">
        <v>1061</v>
      </c>
      <c r="K1158" s="272">
        <f t="shared" si="790"/>
        <v>8.7999999999999545</v>
      </c>
      <c r="L1158" s="272">
        <f t="shared" si="791"/>
        <v>1672.6858011784745</v>
      </c>
      <c r="M1158" s="275" t="s">
        <v>701</v>
      </c>
    </row>
    <row r="1159" spans="1:13" s="305" customFormat="1" ht="15" customHeight="1">
      <c r="A1159" s="357">
        <v>44361</v>
      </c>
      <c r="B1159" s="353" t="s">
        <v>1254</v>
      </c>
      <c r="C1159" s="304" t="s">
        <v>6</v>
      </c>
      <c r="D1159" s="281">
        <f t="shared" ref="D1159:D1161" si="792">200000/E1159</f>
        <v>275.1031636863824</v>
      </c>
      <c r="E1159" s="304">
        <v>727</v>
      </c>
      <c r="F1159" s="304">
        <v>720</v>
      </c>
      <c r="G1159" s="304">
        <v>713</v>
      </c>
      <c r="H1159" s="304">
        <v>704</v>
      </c>
      <c r="I1159" s="304">
        <v>736</v>
      </c>
      <c r="J1159" s="304">
        <v>720</v>
      </c>
      <c r="K1159" s="269">
        <f t="shared" ref="K1159:K1161" si="793">E1159-J1159</f>
        <v>7</v>
      </c>
      <c r="L1159" s="269">
        <f t="shared" ref="L1159:L1161" si="794">K1159*D1159</f>
        <v>1925.7221458046768</v>
      </c>
      <c r="M1159" s="275" t="s">
        <v>701</v>
      </c>
    </row>
    <row r="1160" spans="1:13" s="305" customFormat="1" ht="15" customHeight="1">
      <c r="A1160" s="357">
        <v>44361</v>
      </c>
      <c r="B1160" s="353" t="s">
        <v>856</v>
      </c>
      <c r="C1160" s="304" t="s">
        <v>6</v>
      </c>
      <c r="D1160" s="281">
        <f t="shared" si="792"/>
        <v>211.86440677966101</v>
      </c>
      <c r="E1160" s="304">
        <v>944</v>
      </c>
      <c r="F1160" s="304">
        <v>936</v>
      </c>
      <c r="G1160" s="304">
        <v>927</v>
      </c>
      <c r="H1160" s="304">
        <v>918</v>
      </c>
      <c r="I1160" s="304">
        <v>955</v>
      </c>
      <c r="J1160" s="304">
        <v>927</v>
      </c>
      <c r="K1160" s="269">
        <f t="shared" si="793"/>
        <v>17</v>
      </c>
      <c r="L1160" s="269">
        <f t="shared" si="794"/>
        <v>3601.694915254237</v>
      </c>
      <c r="M1160" s="275" t="s">
        <v>701</v>
      </c>
    </row>
    <row r="1161" spans="1:13" s="305" customFormat="1" ht="15" customHeight="1">
      <c r="A1161" s="357">
        <v>44361</v>
      </c>
      <c r="B1161" s="353" t="s">
        <v>809</v>
      </c>
      <c r="C1161" s="304" t="s">
        <v>6</v>
      </c>
      <c r="D1161" s="281">
        <f t="shared" si="792"/>
        <v>273.97260273972603</v>
      </c>
      <c r="E1161" s="304">
        <v>730</v>
      </c>
      <c r="F1161" s="304">
        <v>724</v>
      </c>
      <c r="G1161" s="304">
        <v>717</v>
      </c>
      <c r="H1161" s="304">
        <v>710</v>
      </c>
      <c r="I1161" s="304">
        <v>738</v>
      </c>
      <c r="J1161" s="304">
        <v>725</v>
      </c>
      <c r="K1161" s="269">
        <f t="shared" si="793"/>
        <v>5</v>
      </c>
      <c r="L1161" s="269">
        <f t="shared" si="794"/>
        <v>1369.8630136986301</v>
      </c>
      <c r="M1161" s="275" t="s">
        <v>701</v>
      </c>
    </row>
    <row r="1162" spans="1:13" s="305" customFormat="1" ht="15" customHeight="1">
      <c r="A1162" s="290">
        <v>44358</v>
      </c>
      <c r="B1162" s="224" t="s">
        <v>1476</v>
      </c>
      <c r="C1162" s="304" t="s">
        <v>8</v>
      </c>
      <c r="D1162" s="281">
        <f t="shared" ref="D1162:D1165" si="795">200000/E1162</f>
        <v>185.15089798185519</v>
      </c>
      <c r="E1162" s="304">
        <v>1080.2</v>
      </c>
      <c r="F1162" s="304">
        <v>1090</v>
      </c>
      <c r="G1162" s="304">
        <v>1100</v>
      </c>
      <c r="H1162" s="304">
        <v>1110</v>
      </c>
      <c r="I1162" s="304">
        <v>1067</v>
      </c>
      <c r="J1162" s="304">
        <v>1067</v>
      </c>
      <c r="K1162" s="226">
        <f t="shared" ref="K1162:K1165" si="796">J1162-E1162</f>
        <v>-13.200000000000045</v>
      </c>
      <c r="L1162" s="226">
        <f t="shared" ref="L1162:L1165" si="797">K1162*D1162</f>
        <v>-2443.9918533604969</v>
      </c>
      <c r="M1162" s="324" t="s">
        <v>709</v>
      </c>
    </row>
    <row r="1163" spans="1:13" s="305" customFormat="1" ht="15" customHeight="1">
      <c r="A1163" s="290">
        <v>44358</v>
      </c>
      <c r="B1163" s="224" t="s">
        <v>866</v>
      </c>
      <c r="C1163" s="304" t="s">
        <v>8</v>
      </c>
      <c r="D1163" s="281">
        <f t="shared" si="795"/>
        <v>164.17665407978984</v>
      </c>
      <c r="E1163" s="304">
        <v>1218.2</v>
      </c>
      <c r="F1163" s="304">
        <v>1228</v>
      </c>
      <c r="G1163" s="304">
        <v>1240</v>
      </c>
      <c r="H1163" s="304">
        <v>1254</v>
      </c>
      <c r="I1163" s="304">
        <v>1205</v>
      </c>
      <c r="J1163" s="304">
        <v>1228</v>
      </c>
      <c r="K1163" s="272">
        <f t="shared" si="796"/>
        <v>9.7999999999999545</v>
      </c>
      <c r="L1163" s="272">
        <f t="shared" si="797"/>
        <v>1608.9312099819331</v>
      </c>
      <c r="M1163" s="275" t="s">
        <v>701</v>
      </c>
    </row>
    <row r="1164" spans="1:13" s="305" customFormat="1" ht="15" customHeight="1">
      <c r="A1164" s="290">
        <v>44358</v>
      </c>
      <c r="B1164" s="224" t="s">
        <v>1589</v>
      </c>
      <c r="C1164" s="304" t="s">
        <v>8</v>
      </c>
      <c r="D1164" s="281">
        <f t="shared" si="795"/>
        <v>487.56704046806436</v>
      </c>
      <c r="E1164" s="304">
        <v>410.2</v>
      </c>
      <c r="F1164" s="304">
        <v>415</v>
      </c>
      <c r="G1164" s="304">
        <v>420</v>
      </c>
      <c r="H1164" s="304">
        <v>426</v>
      </c>
      <c r="I1164" s="304">
        <v>44</v>
      </c>
      <c r="J1164" s="304">
        <v>415</v>
      </c>
      <c r="K1164" s="272">
        <f t="shared" si="796"/>
        <v>4.8000000000000114</v>
      </c>
      <c r="L1164" s="272">
        <f t="shared" si="797"/>
        <v>2340.3217942467145</v>
      </c>
      <c r="M1164" s="275" t="s">
        <v>701</v>
      </c>
    </row>
    <row r="1165" spans="1:13" s="305" customFormat="1" ht="15" customHeight="1">
      <c r="A1165" s="290">
        <v>44358</v>
      </c>
      <c r="B1165" s="224" t="s">
        <v>1349</v>
      </c>
      <c r="C1165" s="304" t="s">
        <v>8</v>
      </c>
      <c r="D1165" s="281">
        <f t="shared" si="795"/>
        <v>371.60906726124114</v>
      </c>
      <c r="E1165" s="304">
        <v>538.20000000000005</v>
      </c>
      <c r="F1165" s="304">
        <v>543</v>
      </c>
      <c r="G1165" s="304">
        <v>549</v>
      </c>
      <c r="H1165" s="304">
        <v>555</v>
      </c>
      <c r="I1165" s="304">
        <v>530</v>
      </c>
      <c r="J1165" s="304">
        <v>541.5</v>
      </c>
      <c r="K1165" s="272">
        <f t="shared" si="796"/>
        <v>3.2999999999999545</v>
      </c>
      <c r="L1165" s="272">
        <f t="shared" si="797"/>
        <v>1226.3099219620788</v>
      </c>
      <c r="M1165" s="275" t="s">
        <v>701</v>
      </c>
    </row>
    <row r="1166" spans="1:13" s="305" customFormat="1" ht="15" customHeight="1">
      <c r="A1166" s="290">
        <v>44357</v>
      </c>
      <c r="B1166" s="224" t="s">
        <v>1302</v>
      </c>
      <c r="C1166" s="304" t="s">
        <v>8</v>
      </c>
      <c r="D1166" s="281">
        <f t="shared" ref="D1166:D1170" si="798">200000/E1166</f>
        <v>93.887897849967146</v>
      </c>
      <c r="E1166" s="304">
        <v>2130.1999999999998</v>
      </c>
      <c r="F1166" s="304">
        <v>2144</v>
      </c>
      <c r="G1166" s="304">
        <v>2160</v>
      </c>
      <c r="H1166" s="304">
        <v>2180</v>
      </c>
      <c r="I1166" s="304">
        <v>2112</v>
      </c>
      <c r="J1166" s="304">
        <v>2142.75</v>
      </c>
      <c r="K1166" s="272">
        <f t="shared" ref="K1166:K1170" si="799">J1166-E1166</f>
        <v>12.550000000000182</v>
      </c>
      <c r="L1166" s="272">
        <f t="shared" ref="L1166:L1170" si="800">K1166*D1166</f>
        <v>1178.2931180171047</v>
      </c>
      <c r="M1166" s="275" t="s">
        <v>701</v>
      </c>
    </row>
    <row r="1167" spans="1:13" s="305" customFormat="1" ht="15" customHeight="1">
      <c r="A1167" s="290">
        <v>44357</v>
      </c>
      <c r="B1167" s="224" t="s">
        <v>1289</v>
      </c>
      <c r="C1167" s="304" t="s">
        <v>8</v>
      </c>
      <c r="D1167" s="281">
        <f t="shared" si="798"/>
        <v>278.47396268448898</v>
      </c>
      <c r="E1167" s="304">
        <v>718.2</v>
      </c>
      <c r="F1167" s="304">
        <v>725</v>
      </c>
      <c r="G1167" s="304">
        <v>732</v>
      </c>
      <c r="H1167" s="304">
        <v>740</v>
      </c>
      <c r="I1167" s="304">
        <v>707</v>
      </c>
      <c r="J1167" s="304">
        <v>707</v>
      </c>
      <c r="K1167" s="226">
        <f t="shared" si="799"/>
        <v>-11.200000000000045</v>
      </c>
      <c r="L1167" s="226">
        <f t="shared" si="800"/>
        <v>-3118.9083820662891</v>
      </c>
      <c r="M1167" s="324" t="s">
        <v>709</v>
      </c>
    </row>
    <row r="1168" spans="1:13" s="305" customFormat="1" ht="15" customHeight="1">
      <c r="A1168" s="290">
        <v>44357</v>
      </c>
      <c r="B1168" s="224" t="s">
        <v>1590</v>
      </c>
      <c r="C1168" s="304" t="s">
        <v>8</v>
      </c>
      <c r="D1168" s="281">
        <f t="shared" si="798"/>
        <v>538.72053872053868</v>
      </c>
      <c r="E1168" s="304">
        <v>371.25</v>
      </c>
      <c r="F1168" s="304">
        <v>375</v>
      </c>
      <c r="G1168" s="304">
        <v>380</v>
      </c>
      <c r="H1168" s="304">
        <v>385</v>
      </c>
      <c r="I1168" s="304">
        <v>365</v>
      </c>
      <c r="J1168" s="304">
        <v>371.25</v>
      </c>
      <c r="K1168" s="272">
        <f t="shared" si="799"/>
        <v>0</v>
      </c>
      <c r="L1168" s="272">
        <f t="shared" si="800"/>
        <v>0</v>
      </c>
      <c r="M1168" s="275" t="s">
        <v>171</v>
      </c>
    </row>
    <row r="1169" spans="1:13" s="305" customFormat="1" ht="15" customHeight="1">
      <c r="A1169" s="290">
        <v>44357</v>
      </c>
      <c r="B1169" s="224" t="s">
        <v>1591</v>
      </c>
      <c r="C1169" s="304" t="s">
        <v>8</v>
      </c>
      <c r="D1169" s="281">
        <f t="shared" si="798"/>
        <v>2336.4485981308412</v>
      </c>
      <c r="E1169" s="304">
        <v>85.6</v>
      </c>
      <c r="F1169" s="304">
        <v>86.5</v>
      </c>
      <c r="G1169" s="304">
        <v>88</v>
      </c>
      <c r="H1169" s="304">
        <v>89.5</v>
      </c>
      <c r="I1169" s="304">
        <v>84</v>
      </c>
      <c r="J1169" s="304">
        <v>88</v>
      </c>
      <c r="K1169" s="272">
        <f t="shared" si="799"/>
        <v>2.4000000000000057</v>
      </c>
      <c r="L1169" s="272">
        <f t="shared" si="800"/>
        <v>5607.4766355140318</v>
      </c>
      <c r="M1169" s="275" t="s">
        <v>701</v>
      </c>
    </row>
    <row r="1170" spans="1:13" s="305" customFormat="1" ht="15" customHeight="1">
      <c r="A1170" s="290">
        <v>44357</v>
      </c>
      <c r="B1170" s="224" t="s">
        <v>1476</v>
      </c>
      <c r="C1170" s="304" t="s">
        <v>8</v>
      </c>
      <c r="D1170" s="281">
        <f t="shared" si="798"/>
        <v>187.23085564501028</v>
      </c>
      <c r="E1170" s="304">
        <v>1068.2</v>
      </c>
      <c r="F1170" s="304">
        <v>1077</v>
      </c>
      <c r="G1170" s="304">
        <v>1087</v>
      </c>
      <c r="H1170" s="304">
        <v>1098</v>
      </c>
      <c r="I1170" s="304">
        <v>154</v>
      </c>
      <c r="J1170" s="304">
        <v>1068.2</v>
      </c>
      <c r="K1170" s="272">
        <f t="shared" si="799"/>
        <v>0</v>
      </c>
      <c r="L1170" s="272">
        <f t="shared" si="800"/>
        <v>0</v>
      </c>
      <c r="M1170" s="275" t="s">
        <v>171</v>
      </c>
    </row>
    <row r="1171" spans="1:13" s="305" customFormat="1" ht="15" customHeight="1">
      <c r="A1171" s="290">
        <v>44356</v>
      </c>
      <c r="B1171" s="224" t="s">
        <v>1592</v>
      </c>
      <c r="C1171" s="304" t="s">
        <v>8</v>
      </c>
      <c r="D1171" s="281">
        <f t="shared" ref="D1171:D1174" si="801">200000/E1171</f>
        <v>398.16842524387818</v>
      </c>
      <c r="E1171" s="304">
        <v>502.3</v>
      </c>
      <c r="F1171" s="304">
        <v>507</v>
      </c>
      <c r="G1171" s="304">
        <v>513</v>
      </c>
      <c r="H1171" s="304">
        <v>519</v>
      </c>
      <c r="I1171" s="304">
        <v>495</v>
      </c>
      <c r="J1171" s="304">
        <v>507</v>
      </c>
      <c r="K1171" s="272">
        <f t="shared" ref="K1171:K1174" si="802">J1171-E1171</f>
        <v>4.6999999999999886</v>
      </c>
      <c r="L1171" s="272">
        <f t="shared" ref="L1171:L1174" si="803">K1171*D1171</f>
        <v>1871.391598646223</v>
      </c>
      <c r="M1171" s="275" t="s">
        <v>701</v>
      </c>
    </row>
    <row r="1172" spans="1:13" s="305" customFormat="1" ht="15" customHeight="1">
      <c r="A1172" s="290">
        <v>44356</v>
      </c>
      <c r="B1172" s="224" t="s">
        <v>704</v>
      </c>
      <c r="C1172" s="304" t="s">
        <v>8</v>
      </c>
      <c r="D1172" s="281">
        <f t="shared" si="801"/>
        <v>240.2979694821579</v>
      </c>
      <c r="E1172" s="304">
        <v>832.3</v>
      </c>
      <c r="F1172" s="304">
        <v>840</v>
      </c>
      <c r="G1172" s="304">
        <v>848</v>
      </c>
      <c r="H1172" s="304">
        <v>857</v>
      </c>
      <c r="I1172" s="304">
        <v>824</v>
      </c>
      <c r="J1172" s="304">
        <v>840</v>
      </c>
      <c r="K1172" s="272">
        <f t="shared" si="802"/>
        <v>7.7000000000000455</v>
      </c>
      <c r="L1172" s="272">
        <f t="shared" si="803"/>
        <v>1850.2943650126267</v>
      </c>
      <c r="M1172" s="275" t="s">
        <v>701</v>
      </c>
    </row>
    <row r="1173" spans="1:13" s="305" customFormat="1" ht="15" customHeight="1">
      <c r="A1173" s="290">
        <v>44356</v>
      </c>
      <c r="B1173" s="224" t="s">
        <v>945</v>
      </c>
      <c r="C1173" s="304" t="s">
        <v>8</v>
      </c>
      <c r="D1173" s="281">
        <f t="shared" si="801"/>
        <v>245.33856722276741</v>
      </c>
      <c r="E1173" s="304">
        <v>815.2</v>
      </c>
      <c r="F1173" s="304">
        <v>822</v>
      </c>
      <c r="G1173" s="304">
        <v>830</v>
      </c>
      <c r="H1173" s="304">
        <v>838</v>
      </c>
      <c r="I1173" s="304">
        <v>807</v>
      </c>
      <c r="J1173" s="304">
        <v>807</v>
      </c>
      <c r="K1173" s="226">
        <f t="shared" si="802"/>
        <v>-8.2000000000000455</v>
      </c>
      <c r="L1173" s="226">
        <f t="shared" si="803"/>
        <v>-2011.7762512267038</v>
      </c>
      <c r="M1173" s="324" t="s">
        <v>709</v>
      </c>
    </row>
    <row r="1174" spans="1:13" s="305" customFormat="1" ht="15" customHeight="1">
      <c r="A1174" s="290">
        <v>44356</v>
      </c>
      <c r="B1174" s="224" t="s">
        <v>1593</v>
      </c>
      <c r="C1174" s="304" t="s">
        <v>8</v>
      </c>
      <c r="D1174" s="281">
        <f t="shared" si="801"/>
        <v>486.49963512527364</v>
      </c>
      <c r="E1174" s="304">
        <v>411.1</v>
      </c>
      <c r="F1174" s="304">
        <v>416</v>
      </c>
      <c r="G1174" s="304">
        <v>422</v>
      </c>
      <c r="H1174" s="304">
        <v>427</v>
      </c>
      <c r="I1174" s="304">
        <v>405</v>
      </c>
      <c r="J1174" s="304">
        <v>415</v>
      </c>
      <c r="K1174" s="272">
        <f t="shared" si="802"/>
        <v>3.8999999999999773</v>
      </c>
      <c r="L1174" s="272">
        <f t="shared" si="803"/>
        <v>1897.348576988556</v>
      </c>
      <c r="M1174" s="275" t="s">
        <v>701</v>
      </c>
    </row>
    <row r="1175" spans="1:13" s="305" customFormat="1" ht="15" customHeight="1">
      <c r="A1175" s="290">
        <v>44355</v>
      </c>
      <c r="B1175" s="327" t="s">
        <v>1598</v>
      </c>
      <c r="C1175" s="327" t="s">
        <v>8</v>
      </c>
      <c r="D1175" s="269">
        <f t="shared" ref="D1175:D1180" si="804">200000/E1175</f>
        <v>108.87316276537834</v>
      </c>
      <c r="E1175" s="341">
        <v>1837</v>
      </c>
      <c r="F1175" s="341">
        <v>1847</v>
      </c>
      <c r="G1175" s="341">
        <v>1857</v>
      </c>
      <c r="H1175" s="341">
        <v>1870</v>
      </c>
      <c r="I1175" s="341">
        <v>1822</v>
      </c>
      <c r="J1175" s="325">
        <v>1847</v>
      </c>
      <c r="K1175" s="272">
        <f t="shared" ref="K1175:K1180" si="805">J1175-E1175</f>
        <v>10</v>
      </c>
      <c r="L1175" s="272">
        <f t="shared" ref="L1175:L1180" si="806">K1175*D1175</f>
        <v>1088.7316276537833</v>
      </c>
      <c r="M1175" s="275" t="s">
        <v>701</v>
      </c>
    </row>
    <row r="1176" spans="1:13" s="305" customFormat="1" ht="15" customHeight="1">
      <c r="A1176" s="290">
        <v>44355</v>
      </c>
      <c r="B1176" s="327" t="s">
        <v>1599</v>
      </c>
      <c r="C1176" s="327" t="s">
        <v>8</v>
      </c>
      <c r="D1176" s="269">
        <f t="shared" si="804"/>
        <v>60.150375939849624</v>
      </c>
      <c r="E1176" s="341">
        <v>3325</v>
      </c>
      <c r="F1176" s="341">
        <v>3345</v>
      </c>
      <c r="G1176" s="341">
        <v>3365</v>
      </c>
      <c r="H1176" s="341">
        <v>3395</v>
      </c>
      <c r="I1176" s="341">
        <v>3295</v>
      </c>
      <c r="J1176" s="325">
        <v>3395</v>
      </c>
      <c r="K1176" s="272">
        <f t="shared" si="805"/>
        <v>70</v>
      </c>
      <c r="L1176" s="272">
        <f t="shared" si="806"/>
        <v>4210.5263157894733</v>
      </c>
      <c r="M1176" s="275" t="s">
        <v>701</v>
      </c>
    </row>
    <row r="1177" spans="1:13" s="305" customFormat="1" ht="15" customHeight="1">
      <c r="A1177" s="290">
        <v>44355</v>
      </c>
      <c r="B1177" s="327" t="s">
        <v>1600</v>
      </c>
      <c r="C1177" s="327" t="s">
        <v>8</v>
      </c>
      <c r="D1177" s="269">
        <f t="shared" si="804"/>
        <v>188.85741265344666</v>
      </c>
      <c r="E1177" s="341">
        <v>1059</v>
      </c>
      <c r="F1177" s="341">
        <v>1065</v>
      </c>
      <c r="G1177" s="341">
        <v>1072</v>
      </c>
      <c r="H1177" s="341">
        <v>1080</v>
      </c>
      <c r="I1177" s="341">
        <v>1050</v>
      </c>
      <c r="J1177" s="325">
        <v>1059</v>
      </c>
      <c r="K1177" s="272">
        <f t="shared" si="805"/>
        <v>0</v>
      </c>
      <c r="L1177" s="272">
        <f t="shared" si="806"/>
        <v>0</v>
      </c>
      <c r="M1177" s="275" t="s">
        <v>171</v>
      </c>
    </row>
    <row r="1178" spans="1:13" s="305" customFormat="1" ht="15" customHeight="1">
      <c r="A1178" s="290">
        <v>44355</v>
      </c>
      <c r="B1178" s="327" t="s">
        <v>811</v>
      </c>
      <c r="C1178" s="327" t="s">
        <v>8</v>
      </c>
      <c r="D1178" s="269">
        <f t="shared" si="804"/>
        <v>99.255583126550874</v>
      </c>
      <c r="E1178" s="322">
        <v>2015</v>
      </c>
      <c r="F1178" s="341">
        <v>2025</v>
      </c>
      <c r="G1178" s="341">
        <v>2035</v>
      </c>
      <c r="H1178" s="341">
        <v>2050</v>
      </c>
      <c r="I1178" s="341">
        <v>2000</v>
      </c>
      <c r="J1178" s="325">
        <v>2050</v>
      </c>
      <c r="K1178" s="272">
        <f t="shared" si="805"/>
        <v>35</v>
      </c>
      <c r="L1178" s="272">
        <f t="shared" si="806"/>
        <v>3473.9454094292805</v>
      </c>
      <c r="M1178" s="275" t="s">
        <v>701</v>
      </c>
    </row>
    <row r="1179" spans="1:13" s="305" customFormat="1" ht="15" customHeight="1">
      <c r="A1179" s="290">
        <v>44355</v>
      </c>
      <c r="B1179" s="327" t="s">
        <v>1157</v>
      </c>
      <c r="C1179" s="327" t="s">
        <v>8</v>
      </c>
      <c r="D1179" s="269">
        <f t="shared" si="804"/>
        <v>423.72881355932202</v>
      </c>
      <c r="E1179" s="341">
        <v>472</v>
      </c>
      <c r="F1179" s="341">
        <v>475</v>
      </c>
      <c r="G1179" s="341">
        <v>478</v>
      </c>
      <c r="H1179" s="341">
        <v>483</v>
      </c>
      <c r="I1179" s="341">
        <v>467</v>
      </c>
      <c r="J1179" s="325">
        <v>483</v>
      </c>
      <c r="K1179" s="272">
        <f t="shared" si="805"/>
        <v>11</v>
      </c>
      <c r="L1179" s="272">
        <f t="shared" si="806"/>
        <v>4661.0169491525421</v>
      </c>
      <c r="M1179" s="275" t="s">
        <v>701</v>
      </c>
    </row>
    <row r="1180" spans="1:13" s="305" customFormat="1" ht="15" customHeight="1">
      <c r="A1180" s="290">
        <v>44355</v>
      </c>
      <c r="B1180" s="327" t="s">
        <v>1133</v>
      </c>
      <c r="C1180" s="327" t="s">
        <v>8</v>
      </c>
      <c r="D1180" s="269">
        <f t="shared" si="804"/>
        <v>134.68013468013467</v>
      </c>
      <c r="E1180" s="341">
        <v>1485</v>
      </c>
      <c r="F1180" s="341">
        <v>1515</v>
      </c>
      <c r="G1180" s="341">
        <v>1525</v>
      </c>
      <c r="H1180" s="341">
        <v>1540</v>
      </c>
      <c r="I1180" s="341">
        <v>1460</v>
      </c>
      <c r="J1180" s="325">
        <v>1525</v>
      </c>
      <c r="K1180" s="272">
        <f t="shared" si="805"/>
        <v>40</v>
      </c>
      <c r="L1180" s="272">
        <f t="shared" si="806"/>
        <v>5387.2053872053866</v>
      </c>
      <c r="M1180" s="275" t="s">
        <v>701</v>
      </c>
    </row>
    <row r="1181" spans="1:13" s="305" customFormat="1" ht="15" customHeight="1">
      <c r="A1181" s="290">
        <v>44354</v>
      </c>
      <c r="B1181" s="224" t="s">
        <v>1278</v>
      </c>
      <c r="C1181" s="304" t="s">
        <v>8</v>
      </c>
      <c r="D1181" s="356">
        <f t="shared" ref="D1181:D1187" si="807">200000/E1181</f>
        <v>137.91201213625706</v>
      </c>
      <c r="E1181" s="304">
        <v>1450.2</v>
      </c>
      <c r="F1181" s="304">
        <v>1460</v>
      </c>
      <c r="G1181" s="304">
        <v>1472</v>
      </c>
      <c r="H1181" s="304">
        <v>1488</v>
      </c>
      <c r="I1181" s="304">
        <v>1434</v>
      </c>
      <c r="J1181" s="304">
        <v>1488</v>
      </c>
      <c r="K1181" s="272">
        <f t="shared" ref="K1181:K1187" si="808">J1181-E1181</f>
        <v>37.799999999999955</v>
      </c>
      <c r="L1181" s="272">
        <f t="shared" ref="L1181:L1187" si="809">K1181*D1181</f>
        <v>5213.0740587505106</v>
      </c>
      <c r="M1181" s="275" t="s">
        <v>701</v>
      </c>
    </row>
    <row r="1182" spans="1:13" s="305" customFormat="1" ht="15" customHeight="1">
      <c r="A1182" s="290">
        <v>44354</v>
      </c>
      <c r="B1182" s="224" t="s">
        <v>1487</v>
      </c>
      <c r="C1182" s="304" t="s">
        <v>8</v>
      </c>
      <c r="D1182" s="356">
        <f t="shared" si="807"/>
        <v>574.38253877082138</v>
      </c>
      <c r="E1182" s="304">
        <v>348.2</v>
      </c>
      <c r="F1182" s="304">
        <v>352</v>
      </c>
      <c r="G1182" s="304">
        <v>356</v>
      </c>
      <c r="H1182" s="304">
        <v>360</v>
      </c>
      <c r="I1182" s="304">
        <v>343</v>
      </c>
      <c r="J1182" s="304">
        <v>349.5</v>
      </c>
      <c r="K1182" s="272">
        <f t="shared" si="808"/>
        <v>1.3000000000000114</v>
      </c>
      <c r="L1182" s="272">
        <f t="shared" si="809"/>
        <v>746.69730040207435</v>
      </c>
      <c r="M1182" s="275" t="s">
        <v>701</v>
      </c>
    </row>
    <row r="1183" spans="1:13" s="305" customFormat="1" ht="15" customHeight="1">
      <c r="A1183" s="290">
        <v>44354</v>
      </c>
      <c r="B1183" s="224" t="s">
        <v>1587</v>
      </c>
      <c r="C1183" s="304" t="s">
        <v>8</v>
      </c>
      <c r="D1183" s="356">
        <f t="shared" si="807"/>
        <v>225.93764121102575</v>
      </c>
      <c r="E1183" s="304">
        <v>885.2</v>
      </c>
      <c r="F1183" s="304">
        <v>892</v>
      </c>
      <c r="G1183" s="304">
        <v>900</v>
      </c>
      <c r="H1183" s="304">
        <v>908</v>
      </c>
      <c r="I1183" s="304">
        <v>874</v>
      </c>
      <c r="J1183" s="304">
        <v>892</v>
      </c>
      <c r="K1183" s="272">
        <f t="shared" si="808"/>
        <v>6.7999999999999545</v>
      </c>
      <c r="L1183" s="272">
        <f t="shared" si="809"/>
        <v>1536.3759602349649</v>
      </c>
      <c r="M1183" s="275" t="s">
        <v>701</v>
      </c>
    </row>
    <row r="1184" spans="1:13" s="305" customFormat="1" ht="15" customHeight="1">
      <c r="A1184" s="290">
        <v>44354</v>
      </c>
      <c r="B1184" s="224" t="s">
        <v>1257</v>
      </c>
      <c r="C1184" s="304" t="s">
        <v>8</v>
      </c>
      <c r="D1184" s="356">
        <f t="shared" si="807"/>
        <v>179.34002869440459</v>
      </c>
      <c r="E1184" s="304">
        <v>1115.2</v>
      </c>
      <c r="F1184" s="304">
        <v>1125</v>
      </c>
      <c r="G1184" s="304">
        <v>1135</v>
      </c>
      <c r="H1184" s="304">
        <v>1147</v>
      </c>
      <c r="I1184" s="304">
        <v>1098</v>
      </c>
      <c r="J1184" s="304" t="s">
        <v>552</v>
      </c>
      <c r="K1184" s="272"/>
      <c r="L1184" s="272"/>
      <c r="M1184" s="275"/>
    </row>
    <row r="1185" spans="1:13" s="305" customFormat="1" ht="15" customHeight="1">
      <c r="A1185" s="290">
        <v>44354</v>
      </c>
      <c r="B1185" s="224" t="s">
        <v>1447</v>
      </c>
      <c r="C1185" s="304" t="s">
        <v>8</v>
      </c>
      <c r="D1185" s="356">
        <f t="shared" si="807"/>
        <v>130.87292239235703</v>
      </c>
      <c r="E1185" s="304">
        <v>1528.2</v>
      </c>
      <c r="F1185" s="304">
        <v>1538</v>
      </c>
      <c r="G1185" s="304">
        <v>1550</v>
      </c>
      <c r="H1185" s="304">
        <v>1565</v>
      </c>
      <c r="I1185" s="304">
        <v>1514</v>
      </c>
      <c r="J1185" s="304">
        <v>1528.2</v>
      </c>
      <c r="K1185" s="272">
        <f t="shared" si="808"/>
        <v>0</v>
      </c>
      <c r="L1185" s="272">
        <f t="shared" si="809"/>
        <v>0</v>
      </c>
      <c r="M1185" s="275" t="s">
        <v>171</v>
      </c>
    </row>
    <row r="1186" spans="1:13" s="305" customFormat="1" ht="15" customHeight="1">
      <c r="A1186" s="290">
        <v>44354</v>
      </c>
      <c r="B1186" s="224" t="s">
        <v>1588</v>
      </c>
      <c r="C1186" s="304" t="s">
        <v>8</v>
      </c>
      <c r="D1186" s="356">
        <f t="shared" si="807"/>
        <v>489.59608323133415</v>
      </c>
      <c r="E1186" s="304">
        <v>408.5</v>
      </c>
      <c r="F1186" s="304">
        <v>412</v>
      </c>
      <c r="G1186" s="304">
        <v>416</v>
      </c>
      <c r="H1186" s="304">
        <v>421</v>
      </c>
      <c r="I1186" s="304">
        <v>399</v>
      </c>
      <c r="J1186" s="304">
        <v>408.5</v>
      </c>
      <c r="K1186" s="272">
        <f t="shared" si="808"/>
        <v>0</v>
      </c>
      <c r="L1186" s="272">
        <f t="shared" si="809"/>
        <v>0</v>
      </c>
      <c r="M1186" s="275" t="s">
        <v>701</v>
      </c>
    </row>
    <row r="1187" spans="1:13" s="305" customFormat="1" ht="15" customHeight="1">
      <c r="A1187" s="290">
        <v>44354</v>
      </c>
      <c r="B1187" s="224" t="s">
        <v>1397</v>
      </c>
      <c r="C1187" s="304" t="s">
        <v>8</v>
      </c>
      <c r="D1187" s="356">
        <f t="shared" si="807"/>
        <v>175.40782318891422</v>
      </c>
      <c r="E1187" s="304">
        <v>1140.2</v>
      </c>
      <c r="F1187" s="304">
        <v>1150</v>
      </c>
      <c r="G1187" s="304">
        <v>1160</v>
      </c>
      <c r="H1187" s="304">
        <v>1172</v>
      </c>
      <c r="I1187" s="304">
        <v>1128</v>
      </c>
      <c r="J1187" s="304">
        <v>1150</v>
      </c>
      <c r="K1187" s="272">
        <f t="shared" si="808"/>
        <v>9.7999999999999545</v>
      </c>
      <c r="L1187" s="272">
        <f t="shared" si="809"/>
        <v>1718.9966672513515</v>
      </c>
      <c r="M1187" s="275" t="s">
        <v>701</v>
      </c>
    </row>
    <row r="1188" spans="1:13" s="305" customFormat="1" ht="15" customHeight="1">
      <c r="A1188" s="290">
        <v>44351</v>
      </c>
      <c r="B1188" s="327" t="s">
        <v>1594</v>
      </c>
      <c r="C1188" s="327" t="s">
        <v>8</v>
      </c>
      <c r="D1188" s="269">
        <f t="shared" ref="D1188:D1198" si="810">200000/E1188</f>
        <v>272.10884353741494</v>
      </c>
      <c r="E1188" s="341">
        <v>735</v>
      </c>
      <c r="F1188" s="341">
        <v>740</v>
      </c>
      <c r="G1188" s="341">
        <v>745</v>
      </c>
      <c r="H1188" s="341">
        <v>752</v>
      </c>
      <c r="I1188" s="341">
        <v>728</v>
      </c>
      <c r="J1188" s="325">
        <v>752</v>
      </c>
      <c r="K1188" s="272">
        <f t="shared" ref="K1188:K1197" si="811">J1188-E1188</f>
        <v>17</v>
      </c>
      <c r="L1188" s="272">
        <f t="shared" ref="L1188:L1197" si="812">K1188*D1188</f>
        <v>4625.850340136054</v>
      </c>
      <c r="M1188" s="275" t="s">
        <v>701</v>
      </c>
    </row>
    <row r="1189" spans="1:13" s="305" customFormat="1" ht="15" customHeight="1">
      <c r="A1189" s="290">
        <v>44351</v>
      </c>
      <c r="B1189" s="327" t="s">
        <v>1594</v>
      </c>
      <c r="C1189" s="327" t="s">
        <v>8</v>
      </c>
      <c r="D1189" s="269">
        <f t="shared" si="810"/>
        <v>277.77777777777777</v>
      </c>
      <c r="E1189" s="341">
        <v>720</v>
      </c>
      <c r="F1189" s="341">
        <v>725</v>
      </c>
      <c r="G1189" s="341">
        <v>730</v>
      </c>
      <c r="H1189" s="341">
        <v>737</v>
      </c>
      <c r="I1189" s="341">
        <v>713</v>
      </c>
      <c r="J1189" s="325">
        <v>737</v>
      </c>
      <c r="K1189" s="272">
        <f t="shared" si="811"/>
        <v>17</v>
      </c>
      <c r="L1189" s="272">
        <f t="shared" si="812"/>
        <v>4722.2222222222217</v>
      </c>
      <c r="M1189" s="275" t="s">
        <v>701</v>
      </c>
    </row>
    <row r="1190" spans="1:13" s="305" customFormat="1" ht="15" customHeight="1">
      <c r="A1190" s="290">
        <v>44351</v>
      </c>
      <c r="B1190" s="327" t="s">
        <v>193</v>
      </c>
      <c r="C1190" s="327" t="s">
        <v>8</v>
      </c>
      <c r="D1190" s="269">
        <f t="shared" si="810"/>
        <v>123.45679012345678</v>
      </c>
      <c r="E1190" s="341">
        <v>1620</v>
      </c>
      <c r="F1190" s="341">
        <v>1627</v>
      </c>
      <c r="G1190" s="341">
        <v>1635</v>
      </c>
      <c r="H1190" s="341">
        <v>1645</v>
      </c>
      <c r="I1190" s="341">
        <v>1610</v>
      </c>
      <c r="J1190" s="325">
        <v>1645</v>
      </c>
      <c r="K1190" s="272">
        <f t="shared" si="811"/>
        <v>25</v>
      </c>
      <c r="L1190" s="272">
        <f t="shared" si="812"/>
        <v>3086.4197530864194</v>
      </c>
      <c r="M1190" s="275" t="s">
        <v>701</v>
      </c>
    </row>
    <row r="1191" spans="1:13" s="305" customFormat="1" ht="15" customHeight="1">
      <c r="A1191" s="290">
        <v>44351</v>
      </c>
      <c r="B1191" s="327" t="s">
        <v>1182</v>
      </c>
      <c r="C1191" s="327" t="s">
        <v>8</v>
      </c>
      <c r="D1191" s="269">
        <f t="shared" si="810"/>
        <v>314.96062992125985</v>
      </c>
      <c r="E1191" s="341">
        <v>635</v>
      </c>
      <c r="F1191" s="341">
        <v>639</v>
      </c>
      <c r="G1191" s="341">
        <v>643</v>
      </c>
      <c r="H1191" s="341">
        <v>649</v>
      </c>
      <c r="I1191" s="341">
        <v>629</v>
      </c>
      <c r="J1191" s="325">
        <v>643</v>
      </c>
      <c r="K1191" s="272">
        <f t="shared" si="811"/>
        <v>8</v>
      </c>
      <c r="L1191" s="272">
        <f t="shared" si="812"/>
        <v>2519.6850393700788</v>
      </c>
      <c r="M1191" s="275" t="s">
        <v>701</v>
      </c>
    </row>
    <row r="1192" spans="1:13" s="305" customFormat="1" ht="15" customHeight="1">
      <c r="A1192" s="290">
        <v>44351</v>
      </c>
      <c r="B1192" s="327" t="s">
        <v>330</v>
      </c>
      <c r="C1192" s="327" t="s">
        <v>8</v>
      </c>
      <c r="D1192" s="269">
        <f t="shared" si="810"/>
        <v>147.05882352941177</v>
      </c>
      <c r="E1192" s="341">
        <v>1360</v>
      </c>
      <c r="F1192" s="341">
        <v>1368</v>
      </c>
      <c r="G1192" s="341">
        <v>1376</v>
      </c>
      <c r="H1192" s="341">
        <v>1386</v>
      </c>
      <c r="I1192" s="341">
        <v>1348</v>
      </c>
      <c r="J1192" s="325">
        <v>1376</v>
      </c>
      <c r="K1192" s="272">
        <f t="shared" si="811"/>
        <v>16</v>
      </c>
      <c r="L1192" s="272">
        <f t="shared" si="812"/>
        <v>2352.9411764705883</v>
      </c>
      <c r="M1192" s="275" t="s">
        <v>701</v>
      </c>
    </row>
    <row r="1193" spans="1:13" s="305" customFormat="1" ht="15" customHeight="1">
      <c r="A1193" s="290">
        <v>44351</v>
      </c>
      <c r="B1193" s="327" t="s">
        <v>147</v>
      </c>
      <c r="C1193" s="327" t="s">
        <v>8</v>
      </c>
      <c r="D1193" s="269">
        <f t="shared" si="810"/>
        <v>271.73913043478262</v>
      </c>
      <c r="E1193" s="341">
        <v>736</v>
      </c>
      <c r="F1193" s="341">
        <v>740</v>
      </c>
      <c r="G1193" s="341">
        <v>744</v>
      </c>
      <c r="H1193" s="341">
        <v>750</v>
      </c>
      <c r="I1193" s="341">
        <v>730</v>
      </c>
      <c r="J1193" s="325">
        <v>750</v>
      </c>
      <c r="K1193" s="272">
        <f t="shared" si="811"/>
        <v>14</v>
      </c>
      <c r="L1193" s="272">
        <f t="shared" si="812"/>
        <v>3804.347826086957</v>
      </c>
      <c r="M1193" s="275" t="s">
        <v>701</v>
      </c>
    </row>
    <row r="1194" spans="1:13" s="305" customFormat="1" ht="15" customHeight="1">
      <c r="A1194" s="290">
        <v>44351</v>
      </c>
      <c r="B1194" s="327" t="s">
        <v>1595</v>
      </c>
      <c r="C1194" s="327" t="s">
        <v>8</v>
      </c>
      <c r="D1194" s="269">
        <f t="shared" si="810"/>
        <v>61.919504643962846</v>
      </c>
      <c r="E1194" s="341">
        <v>3230</v>
      </c>
      <c r="F1194" s="341">
        <v>3250</v>
      </c>
      <c r="G1194" s="341">
        <v>3270</v>
      </c>
      <c r="H1194" s="341">
        <v>3300</v>
      </c>
      <c r="I1194" s="341">
        <v>3200</v>
      </c>
      <c r="J1194" s="325">
        <v>3230</v>
      </c>
      <c r="K1194" s="272">
        <f t="shared" si="811"/>
        <v>0</v>
      </c>
      <c r="L1194" s="272">
        <f t="shared" si="812"/>
        <v>0</v>
      </c>
      <c r="M1194" s="275" t="s">
        <v>171</v>
      </c>
    </row>
    <row r="1195" spans="1:13" s="305" customFormat="1" ht="15" customHeight="1">
      <c r="A1195" s="290">
        <v>44351</v>
      </c>
      <c r="B1195" s="327" t="s">
        <v>1159</v>
      </c>
      <c r="C1195" s="327" t="s">
        <v>8</v>
      </c>
      <c r="D1195" s="269">
        <f t="shared" si="810"/>
        <v>150.37593984962405</v>
      </c>
      <c r="E1195" s="341">
        <v>1330</v>
      </c>
      <c r="F1195" s="341">
        <v>1340</v>
      </c>
      <c r="G1195" s="341">
        <v>1350</v>
      </c>
      <c r="H1195" s="341">
        <v>1365</v>
      </c>
      <c r="I1195" s="341">
        <v>1315</v>
      </c>
      <c r="J1195" s="325">
        <v>1365</v>
      </c>
      <c r="K1195" s="272">
        <f t="shared" si="811"/>
        <v>35</v>
      </c>
      <c r="L1195" s="272">
        <f t="shared" si="812"/>
        <v>5263.1578947368416</v>
      </c>
      <c r="M1195" s="275" t="s">
        <v>701</v>
      </c>
    </row>
    <row r="1196" spans="1:13" s="305" customFormat="1" ht="15" customHeight="1">
      <c r="A1196" s="290">
        <v>44351</v>
      </c>
      <c r="B1196" s="327" t="s">
        <v>1596</v>
      </c>
      <c r="C1196" s="327" t="s">
        <v>8</v>
      </c>
      <c r="D1196" s="269">
        <f t="shared" si="810"/>
        <v>116.95906432748538</v>
      </c>
      <c r="E1196" s="341">
        <v>1710</v>
      </c>
      <c r="F1196" s="341">
        <v>1717</v>
      </c>
      <c r="G1196" s="341">
        <v>1725</v>
      </c>
      <c r="H1196" s="341">
        <v>1735</v>
      </c>
      <c r="I1196" s="341">
        <v>1700</v>
      </c>
      <c r="J1196" s="325">
        <v>1717</v>
      </c>
      <c r="K1196" s="272">
        <f t="shared" si="811"/>
        <v>7</v>
      </c>
      <c r="L1196" s="272">
        <f t="shared" si="812"/>
        <v>818.71345029239762</v>
      </c>
      <c r="M1196" s="275" t="s">
        <v>701</v>
      </c>
    </row>
    <row r="1197" spans="1:13" s="305" customFormat="1" ht="15" customHeight="1">
      <c r="A1197" s="290">
        <v>44351</v>
      </c>
      <c r="B1197" s="327" t="s">
        <v>1597</v>
      </c>
      <c r="C1197" s="327" t="s">
        <v>8</v>
      </c>
      <c r="D1197" s="269">
        <f t="shared" si="810"/>
        <v>381.67938931297709</v>
      </c>
      <c r="E1197" s="341">
        <v>524</v>
      </c>
      <c r="F1197" s="341">
        <v>528</v>
      </c>
      <c r="G1197" s="341">
        <v>532</v>
      </c>
      <c r="H1197" s="341">
        <v>538</v>
      </c>
      <c r="I1197" s="341">
        <v>512</v>
      </c>
      <c r="J1197" s="325">
        <v>538</v>
      </c>
      <c r="K1197" s="272">
        <f t="shared" si="811"/>
        <v>14</v>
      </c>
      <c r="L1197" s="272">
        <f t="shared" si="812"/>
        <v>5343.5114503816794</v>
      </c>
      <c r="M1197" s="275" t="s">
        <v>701</v>
      </c>
    </row>
    <row r="1198" spans="1:13" s="305" customFormat="1" ht="15" customHeight="1">
      <c r="A1198" s="290">
        <v>44351</v>
      </c>
      <c r="B1198" s="327" t="s">
        <v>1154</v>
      </c>
      <c r="C1198" s="327" t="s">
        <v>8</v>
      </c>
      <c r="D1198" s="269">
        <f t="shared" si="810"/>
        <v>345.42314335060451</v>
      </c>
      <c r="E1198" s="341">
        <v>579</v>
      </c>
      <c r="F1198" s="341">
        <v>583</v>
      </c>
      <c r="G1198" s="341">
        <v>587</v>
      </c>
      <c r="H1198" s="341">
        <v>593</v>
      </c>
      <c r="I1198" s="341">
        <v>565</v>
      </c>
      <c r="J1198" s="325" t="s">
        <v>552</v>
      </c>
      <c r="K1198" s="272"/>
      <c r="L1198" s="272"/>
      <c r="M1198" s="275"/>
    </row>
    <row r="1199" spans="1:13" s="305" customFormat="1" ht="15" customHeight="1">
      <c r="A1199" s="290">
        <v>44350</v>
      </c>
      <c r="B1199" s="354" t="s">
        <v>1009</v>
      </c>
      <c r="C1199" s="304" t="s">
        <v>8</v>
      </c>
      <c r="D1199" s="356">
        <f t="shared" ref="D1199:D1202" si="813">200000/E1199</f>
        <v>279.64205816554806</v>
      </c>
      <c r="E1199" s="304">
        <v>715.2</v>
      </c>
      <c r="F1199" s="304">
        <v>722</v>
      </c>
      <c r="G1199" s="304">
        <v>729</v>
      </c>
      <c r="H1199" s="304">
        <v>738</v>
      </c>
      <c r="I1199" s="304">
        <v>707</v>
      </c>
      <c r="J1199" s="304">
        <v>720.85</v>
      </c>
      <c r="K1199" s="272">
        <f t="shared" ref="K1199:K1202" si="814">J1199-E1199</f>
        <v>5.6499999999999773</v>
      </c>
      <c r="L1199" s="272">
        <f t="shared" ref="L1199:L1202" si="815">K1199*D1199</f>
        <v>1579.9776286353401</v>
      </c>
      <c r="M1199" s="275" t="s">
        <v>701</v>
      </c>
    </row>
    <row r="1200" spans="1:13" s="305" customFormat="1" ht="15" customHeight="1">
      <c r="A1200" s="290">
        <v>44350</v>
      </c>
      <c r="B1200" s="354" t="s">
        <v>1329</v>
      </c>
      <c r="C1200" s="304" t="s">
        <v>8</v>
      </c>
      <c r="D1200" s="356">
        <f t="shared" si="813"/>
        <v>169.31933626820182</v>
      </c>
      <c r="E1200" s="304">
        <v>1181.2</v>
      </c>
      <c r="F1200" s="304">
        <v>1190</v>
      </c>
      <c r="G1200" s="304">
        <v>1200</v>
      </c>
      <c r="H1200" s="304">
        <v>1210</v>
      </c>
      <c r="I1200" s="304">
        <v>1168</v>
      </c>
      <c r="J1200" s="304">
        <v>1210</v>
      </c>
      <c r="K1200" s="272">
        <f t="shared" si="814"/>
        <v>28.799999999999955</v>
      </c>
      <c r="L1200" s="272">
        <f t="shared" si="815"/>
        <v>4876.3968845242052</v>
      </c>
      <c r="M1200" s="275" t="s">
        <v>701</v>
      </c>
    </row>
    <row r="1201" spans="1:13" s="305" customFormat="1" ht="15" customHeight="1">
      <c r="A1201" s="290">
        <v>44350</v>
      </c>
      <c r="B1201" s="354" t="s">
        <v>1357</v>
      </c>
      <c r="C1201" s="304" t="s">
        <v>8</v>
      </c>
      <c r="D1201" s="356">
        <f t="shared" si="813"/>
        <v>350.75412136092598</v>
      </c>
      <c r="E1201" s="304">
        <v>570.20000000000005</v>
      </c>
      <c r="F1201" s="304">
        <v>575</v>
      </c>
      <c r="G1201" s="304">
        <v>580</v>
      </c>
      <c r="H1201" s="304">
        <v>586</v>
      </c>
      <c r="I1201" s="304">
        <v>564</v>
      </c>
      <c r="J1201" s="304">
        <v>570.20000000000005</v>
      </c>
      <c r="K1201" s="272">
        <f t="shared" si="814"/>
        <v>0</v>
      </c>
      <c r="L1201" s="272">
        <f t="shared" si="815"/>
        <v>0</v>
      </c>
      <c r="M1201" s="275" t="s">
        <v>701</v>
      </c>
    </row>
    <row r="1202" spans="1:13" s="305" customFormat="1" ht="15" customHeight="1">
      <c r="A1202" s="290">
        <v>44350</v>
      </c>
      <c r="B1202" s="354" t="s">
        <v>1257</v>
      </c>
      <c r="C1202" s="304" t="s">
        <v>8</v>
      </c>
      <c r="D1202" s="356">
        <f t="shared" si="813"/>
        <v>191.35093761959433</v>
      </c>
      <c r="E1202" s="304">
        <v>1045.2</v>
      </c>
      <c r="F1202" s="304">
        <v>1054</v>
      </c>
      <c r="G1202" s="304">
        <v>1065</v>
      </c>
      <c r="H1202" s="304">
        <v>1075</v>
      </c>
      <c r="I1202" s="304">
        <v>1034</v>
      </c>
      <c r="J1202" s="304">
        <v>1075</v>
      </c>
      <c r="K1202" s="272">
        <f t="shared" si="814"/>
        <v>29.799999999999955</v>
      </c>
      <c r="L1202" s="272">
        <f t="shared" si="815"/>
        <v>5702.2579410639028</v>
      </c>
      <c r="M1202" s="275" t="s">
        <v>701</v>
      </c>
    </row>
    <row r="1203" spans="1:13" s="305" customFormat="1" ht="15" customHeight="1">
      <c r="A1203" s="290">
        <v>44349</v>
      </c>
      <c r="B1203" s="354" t="s">
        <v>1583</v>
      </c>
      <c r="C1203" s="304" t="s">
        <v>8</v>
      </c>
      <c r="D1203" s="356">
        <f t="shared" ref="D1203:D1216" si="816">200000/E1203</f>
        <v>287.686996547756</v>
      </c>
      <c r="E1203" s="304">
        <v>695.2</v>
      </c>
      <c r="F1203" s="304">
        <v>702</v>
      </c>
      <c r="G1203" s="304">
        <v>710</v>
      </c>
      <c r="H1203" s="304">
        <v>718</v>
      </c>
      <c r="I1203" s="304">
        <v>685</v>
      </c>
      <c r="J1203" s="304">
        <v>701.8</v>
      </c>
      <c r="K1203" s="272">
        <f t="shared" ref="K1203:K1208" si="817">J1203-E1203</f>
        <v>6.5999999999999091</v>
      </c>
      <c r="L1203" s="272">
        <f t="shared" ref="L1203:L1208" si="818">K1203*D1203</f>
        <v>1898.7341772151633</v>
      </c>
      <c r="M1203" s="275" t="s">
        <v>701</v>
      </c>
    </row>
    <row r="1204" spans="1:13" s="305" customFormat="1" ht="15" customHeight="1">
      <c r="A1204" s="290">
        <v>44349</v>
      </c>
      <c r="B1204" s="354" t="s">
        <v>1584</v>
      </c>
      <c r="C1204" s="304" t="s">
        <v>8</v>
      </c>
      <c r="D1204" s="356">
        <f t="shared" si="816"/>
        <v>768.6395080707149</v>
      </c>
      <c r="E1204" s="304">
        <v>260.2</v>
      </c>
      <c r="F1204" s="304">
        <v>263</v>
      </c>
      <c r="G1204" s="304">
        <v>267</v>
      </c>
      <c r="H1204" s="304">
        <v>270</v>
      </c>
      <c r="I1204" s="304">
        <v>254</v>
      </c>
      <c r="J1204" s="304">
        <v>263</v>
      </c>
      <c r="K1204" s="272">
        <f t="shared" si="817"/>
        <v>2.8000000000000114</v>
      </c>
      <c r="L1204" s="272">
        <f t="shared" si="818"/>
        <v>2152.1906225980106</v>
      </c>
      <c r="M1204" s="275" t="s">
        <v>701</v>
      </c>
    </row>
    <row r="1205" spans="1:13" s="305" customFormat="1" ht="15" customHeight="1">
      <c r="A1205" s="290">
        <v>44349</v>
      </c>
      <c r="B1205" s="354" t="s">
        <v>825</v>
      </c>
      <c r="C1205" s="304" t="s">
        <v>8</v>
      </c>
      <c r="D1205" s="356">
        <f t="shared" si="816"/>
        <v>240.32684450853159</v>
      </c>
      <c r="E1205" s="304">
        <v>832.2</v>
      </c>
      <c r="F1205" s="304">
        <v>840</v>
      </c>
      <c r="G1205" s="304">
        <v>848</v>
      </c>
      <c r="H1205" s="304">
        <v>858</v>
      </c>
      <c r="I1205" s="304">
        <v>823</v>
      </c>
      <c r="J1205" s="304">
        <v>840</v>
      </c>
      <c r="K1205" s="272">
        <f t="shared" si="817"/>
        <v>7.7999999999999545</v>
      </c>
      <c r="L1205" s="272">
        <f t="shared" si="818"/>
        <v>1874.5493871665356</v>
      </c>
      <c r="M1205" s="275" t="s">
        <v>701</v>
      </c>
    </row>
    <row r="1206" spans="1:13" s="305" customFormat="1" ht="15" customHeight="1">
      <c r="A1206" s="290">
        <v>44349</v>
      </c>
      <c r="B1206" s="354" t="s">
        <v>1030</v>
      </c>
      <c r="C1206" s="304" t="s">
        <v>8</v>
      </c>
      <c r="D1206" s="356">
        <f t="shared" si="816"/>
        <v>326.69062397909175</v>
      </c>
      <c r="E1206" s="304">
        <v>612.20000000000005</v>
      </c>
      <c r="F1206" s="304">
        <v>618</v>
      </c>
      <c r="G1206" s="304">
        <v>625</v>
      </c>
      <c r="H1206" s="304">
        <v>632</v>
      </c>
      <c r="I1206" s="304">
        <v>605</v>
      </c>
      <c r="J1206" s="304">
        <v>615</v>
      </c>
      <c r="K1206" s="272">
        <f t="shared" si="817"/>
        <v>2.7999999999999545</v>
      </c>
      <c r="L1206" s="272">
        <f t="shared" si="818"/>
        <v>914.73374714144211</v>
      </c>
      <c r="M1206" s="275" t="s">
        <v>701</v>
      </c>
    </row>
    <row r="1207" spans="1:13" s="305" customFormat="1" ht="15" customHeight="1">
      <c r="A1207" s="290">
        <v>44349</v>
      </c>
      <c r="B1207" s="354" t="s">
        <v>1585</v>
      </c>
      <c r="C1207" s="304" t="s">
        <v>8</v>
      </c>
      <c r="D1207" s="356">
        <f t="shared" si="816"/>
        <v>380.80731150038076</v>
      </c>
      <c r="E1207" s="304">
        <v>525.20000000000005</v>
      </c>
      <c r="F1207" s="304">
        <v>530</v>
      </c>
      <c r="G1207" s="304">
        <v>535</v>
      </c>
      <c r="H1207" s="304">
        <v>542</v>
      </c>
      <c r="I1207" s="304">
        <v>514</v>
      </c>
      <c r="J1207" s="304">
        <v>535</v>
      </c>
      <c r="K1207" s="272">
        <f t="shared" si="817"/>
        <v>9.7999999999999545</v>
      </c>
      <c r="L1207" s="272">
        <f t="shared" si="818"/>
        <v>3731.911652703714</v>
      </c>
      <c r="M1207" s="275" t="s">
        <v>701</v>
      </c>
    </row>
    <row r="1208" spans="1:13" s="305" customFormat="1" ht="15" customHeight="1">
      <c r="A1208" s="290">
        <v>44349</v>
      </c>
      <c r="B1208" s="354" t="s">
        <v>834</v>
      </c>
      <c r="C1208" s="304" t="s">
        <v>8</v>
      </c>
      <c r="D1208" s="356">
        <f t="shared" si="816"/>
        <v>205.7189878625797</v>
      </c>
      <c r="E1208" s="304">
        <v>972.2</v>
      </c>
      <c r="F1208" s="304">
        <v>980</v>
      </c>
      <c r="G1208" s="304">
        <v>988</v>
      </c>
      <c r="H1208" s="304">
        <v>998</v>
      </c>
      <c r="I1208" s="304">
        <v>960</v>
      </c>
      <c r="J1208" s="304">
        <v>972.2</v>
      </c>
      <c r="K1208" s="272">
        <f t="shared" si="817"/>
        <v>0</v>
      </c>
      <c r="L1208" s="272">
        <f t="shared" si="818"/>
        <v>0</v>
      </c>
      <c r="M1208" s="275" t="s">
        <v>701</v>
      </c>
    </row>
    <row r="1209" spans="1:13" s="305" customFormat="1" ht="15" customHeight="1">
      <c r="A1209" s="290">
        <v>44349</v>
      </c>
      <c r="B1209" s="354" t="s">
        <v>1586</v>
      </c>
      <c r="C1209" s="304" t="s">
        <v>8</v>
      </c>
      <c r="D1209" s="356">
        <f t="shared" si="816"/>
        <v>273.14941272876263</v>
      </c>
      <c r="E1209" s="304">
        <v>732.2</v>
      </c>
      <c r="F1209" s="304">
        <v>738</v>
      </c>
      <c r="G1209" s="304">
        <v>746</v>
      </c>
      <c r="H1209" s="304">
        <v>753</v>
      </c>
      <c r="I1209" s="304">
        <v>726</v>
      </c>
      <c r="J1209" s="304">
        <v>753</v>
      </c>
      <c r="K1209" s="272">
        <f t="shared" ref="K1209:K1216" si="819">J1209-E1209</f>
        <v>20.799999999999955</v>
      </c>
      <c r="L1209" s="272">
        <f t="shared" ref="L1209:L1216" si="820">K1209*D1209</f>
        <v>5681.5077847582506</v>
      </c>
      <c r="M1209" s="275" t="s">
        <v>701</v>
      </c>
    </row>
    <row r="1210" spans="1:13" s="305" customFormat="1" ht="15" customHeight="1">
      <c r="A1210" s="290">
        <v>44349</v>
      </c>
      <c r="B1210" s="354" t="s">
        <v>867</v>
      </c>
      <c r="C1210" s="304" t="s">
        <v>6</v>
      </c>
      <c r="D1210" s="356">
        <f t="shared" si="816"/>
        <v>220.99447513812154</v>
      </c>
      <c r="E1210" s="304">
        <v>905</v>
      </c>
      <c r="F1210" s="304">
        <v>896</v>
      </c>
      <c r="G1210" s="304">
        <v>885</v>
      </c>
      <c r="H1210" s="304">
        <v>874</v>
      </c>
      <c r="I1210" s="304">
        <v>915</v>
      </c>
      <c r="J1210" s="304">
        <v>905</v>
      </c>
      <c r="K1210" s="272">
        <f t="shared" si="819"/>
        <v>0</v>
      </c>
      <c r="L1210" s="272">
        <f t="shared" si="820"/>
        <v>0</v>
      </c>
      <c r="M1210" s="275" t="s">
        <v>701</v>
      </c>
    </row>
    <row r="1211" spans="1:13" s="305" customFormat="1" ht="15" customHeight="1">
      <c r="A1211" s="290">
        <v>44348</v>
      </c>
      <c r="B1211" s="354" t="s">
        <v>1580</v>
      </c>
      <c r="C1211" s="304" t="s">
        <v>8</v>
      </c>
      <c r="D1211" s="356">
        <f t="shared" si="816"/>
        <v>375.7985719654265</v>
      </c>
      <c r="E1211" s="304">
        <v>532.20000000000005</v>
      </c>
      <c r="F1211" s="304">
        <v>537</v>
      </c>
      <c r="G1211" s="304">
        <v>542</v>
      </c>
      <c r="H1211" s="304">
        <v>549</v>
      </c>
      <c r="I1211" s="304">
        <v>525</v>
      </c>
      <c r="J1211" s="304">
        <v>536.95000000000005</v>
      </c>
      <c r="K1211" s="272">
        <f t="shared" si="819"/>
        <v>4.75</v>
      </c>
      <c r="L1211" s="272">
        <f t="shared" si="820"/>
        <v>1785.0432168357759</v>
      </c>
      <c r="M1211" s="275" t="s">
        <v>701</v>
      </c>
    </row>
    <row r="1212" spans="1:13" s="305" customFormat="1" ht="15" customHeight="1">
      <c r="A1212" s="290">
        <v>44348</v>
      </c>
      <c r="B1212" s="354" t="s">
        <v>1581</v>
      </c>
      <c r="C1212" s="304" t="s">
        <v>8</v>
      </c>
      <c r="D1212" s="356">
        <f t="shared" si="816"/>
        <v>149.45449110745778</v>
      </c>
      <c r="E1212" s="304">
        <v>1338.2</v>
      </c>
      <c r="F1212" s="304">
        <v>1348</v>
      </c>
      <c r="G1212" s="304">
        <v>1360</v>
      </c>
      <c r="H1212" s="304">
        <v>1372</v>
      </c>
      <c r="I1212" s="304">
        <v>1325</v>
      </c>
      <c r="J1212" s="304">
        <v>1360</v>
      </c>
      <c r="K1212" s="272">
        <f t="shared" si="819"/>
        <v>21.799999999999955</v>
      </c>
      <c r="L1212" s="272">
        <f t="shared" si="820"/>
        <v>3258.107906142573</v>
      </c>
      <c r="M1212" s="275" t="s">
        <v>701</v>
      </c>
    </row>
    <row r="1213" spans="1:13" s="305" customFormat="1" ht="15" customHeight="1">
      <c r="A1213" s="290">
        <v>44348</v>
      </c>
      <c r="B1213" s="354" t="s">
        <v>1349</v>
      </c>
      <c r="C1213" s="304" t="s">
        <v>6</v>
      </c>
      <c r="D1213" s="356">
        <f t="shared" si="816"/>
        <v>380.95238095238096</v>
      </c>
      <c r="E1213" s="304">
        <v>525</v>
      </c>
      <c r="F1213" s="304">
        <v>521</v>
      </c>
      <c r="G1213" s="304">
        <v>516</v>
      </c>
      <c r="H1213" s="304">
        <v>511</v>
      </c>
      <c r="I1213" s="304">
        <v>530.20000000000005</v>
      </c>
      <c r="J1213" s="304">
        <v>522.5</v>
      </c>
      <c r="K1213" s="269">
        <f t="shared" ref="K1213:K1214" si="821">E1213-J1213</f>
        <v>2.5</v>
      </c>
      <c r="L1213" s="269">
        <f t="shared" si="820"/>
        <v>952.38095238095241</v>
      </c>
      <c r="M1213" s="275" t="s">
        <v>701</v>
      </c>
    </row>
    <row r="1214" spans="1:13" s="305" customFormat="1" ht="15" customHeight="1">
      <c r="A1214" s="290">
        <v>44348</v>
      </c>
      <c r="B1214" s="354" t="s">
        <v>1601</v>
      </c>
      <c r="C1214" s="304" t="s">
        <v>6</v>
      </c>
      <c r="D1214" s="356">
        <f t="shared" si="816"/>
        <v>204.08163265306123</v>
      </c>
      <c r="E1214" s="304">
        <v>980</v>
      </c>
      <c r="F1214" s="304">
        <v>972</v>
      </c>
      <c r="G1214" s="304">
        <v>963</v>
      </c>
      <c r="H1214" s="304">
        <v>952</v>
      </c>
      <c r="I1214" s="304">
        <v>990.2</v>
      </c>
      <c r="J1214" s="304">
        <v>976</v>
      </c>
      <c r="K1214" s="269">
        <f t="shared" si="821"/>
        <v>4</v>
      </c>
      <c r="L1214" s="269">
        <f t="shared" si="820"/>
        <v>816.32653061224494</v>
      </c>
      <c r="M1214" s="275" t="s">
        <v>701</v>
      </c>
    </row>
    <row r="1215" spans="1:13" s="305" customFormat="1" ht="15" customHeight="1">
      <c r="A1215" s="290">
        <v>44348</v>
      </c>
      <c r="B1215" s="354" t="s">
        <v>1397</v>
      </c>
      <c r="C1215" s="304" t="s">
        <v>6</v>
      </c>
      <c r="D1215" s="356">
        <f t="shared" si="816"/>
        <v>183.8235294117647</v>
      </c>
      <c r="E1215" s="304">
        <v>1088</v>
      </c>
      <c r="F1215" s="304">
        <v>1080</v>
      </c>
      <c r="G1215" s="304">
        <v>1070</v>
      </c>
      <c r="H1215" s="304">
        <v>1060</v>
      </c>
      <c r="I1215" s="304">
        <v>1101.2</v>
      </c>
      <c r="J1215" s="304">
        <v>1101.2</v>
      </c>
      <c r="K1215" s="267">
        <f t="shared" ref="K1215" si="822">E1215-J1215</f>
        <v>-13.200000000000045</v>
      </c>
      <c r="L1215" s="267">
        <f t="shared" ref="L1215" si="823">K1215*D1215</f>
        <v>-2426.4705882353023</v>
      </c>
      <c r="M1215" s="324" t="s">
        <v>709</v>
      </c>
    </row>
    <row r="1216" spans="1:13" s="305" customFormat="1" ht="15" customHeight="1">
      <c r="A1216" s="290">
        <v>44348</v>
      </c>
      <c r="B1216" s="354" t="s">
        <v>1582</v>
      </c>
      <c r="C1216" s="304" t="s">
        <v>8</v>
      </c>
      <c r="D1216" s="356">
        <f t="shared" si="816"/>
        <v>196.46365422396858</v>
      </c>
      <c r="E1216" s="304">
        <v>1018</v>
      </c>
      <c r="F1216" s="304">
        <v>1027</v>
      </c>
      <c r="G1216" s="304">
        <v>1037</v>
      </c>
      <c r="H1216" s="304">
        <v>1048</v>
      </c>
      <c r="I1216" s="304">
        <v>1004</v>
      </c>
      <c r="J1216" s="304">
        <v>1038</v>
      </c>
      <c r="K1216" s="272">
        <f t="shared" si="819"/>
        <v>20</v>
      </c>
      <c r="L1216" s="272">
        <f t="shared" si="820"/>
        <v>3929.2730844793714</v>
      </c>
      <c r="M1216" s="275" t="s">
        <v>701</v>
      </c>
    </row>
    <row r="1217" spans="1:13" s="305" customFormat="1" ht="15" customHeight="1">
      <c r="A1217" s="335"/>
      <c r="B1217" s="354"/>
      <c r="C1217" s="304"/>
      <c r="D1217" s="304"/>
      <c r="E1217" s="304"/>
      <c r="F1217" s="304"/>
      <c r="G1217" s="304"/>
      <c r="H1217" s="304"/>
      <c r="I1217" s="304"/>
      <c r="J1217" s="304"/>
      <c r="K1217" s="304"/>
      <c r="L1217" s="304"/>
      <c r="M1217" s="326"/>
    </row>
    <row r="1218" spans="1:13" s="305" customFormat="1" ht="15" customHeight="1">
      <c r="A1218" s="335"/>
      <c r="B1218" s="350"/>
      <c r="C1218" s="304"/>
      <c r="D1218" s="304"/>
      <c r="E1218" s="304"/>
      <c r="F1218" s="304"/>
      <c r="G1218" s="304"/>
      <c r="H1218" s="304"/>
      <c r="I1218" s="304"/>
      <c r="J1218" s="304"/>
      <c r="K1218" s="304"/>
      <c r="L1218" s="304"/>
      <c r="M1218" s="326"/>
    </row>
    <row r="1219" spans="1:13" s="305" customFormat="1" ht="15" customHeight="1">
      <c r="A1219" s="335"/>
      <c r="B1219" s="350"/>
      <c r="C1219" s="304"/>
      <c r="D1219" s="304"/>
      <c r="E1219" s="304"/>
      <c r="F1219" s="304"/>
      <c r="G1219" s="304"/>
      <c r="H1219" s="304"/>
      <c r="I1219" s="304"/>
      <c r="J1219" s="304"/>
      <c r="K1219" s="304"/>
      <c r="L1219" s="304"/>
      <c r="M1219" s="326"/>
    </row>
    <row r="1220" spans="1:13" s="305" customFormat="1" ht="15" customHeight="1">
      <c r="A1220" s="335"/>
      <c r="B1220" s="350"/>
      <c r="C1220" s="304"/>
      <c r="D1220" s="304"/>
      <c r="E1220" s="304"/>
      <c r="F1220" s="304"/>
      <c r="G1220" s="304"/>
      <c r="H1220" s="304"/>
      <c r="I1220" s="304"/>
      <c r="J1220" s="304"/>
      <c r="K1220" s="304"/>
      <c r="L1220" s="304"/>
      <c r="M1220" s="326"/>
    </row>
    <row r="1221" spans="1:13" s="305" customFormat="1" ht="15" customHeight="1">
      <c r="A1221" s="335"/>
      <c r="B1221" s="350"/>
      <c r="C1221" s="304"/>
      <c r="D1221" s="304"/>
      <c r="E1221" s="304"/>
      <c r="F1221" s="304"/>
      <c r="G1221" s="304"/>
      <c r="H1221" s="304"/>
      <c r="I1221" s="304"/>
      <c r="J1221" s="304"/>
      <c r="K1221" s="304"/>
      <c r="L1221" s="304"/>
      <c r="M1221" s="326"/>
    </row>
    <row r="1222" spans="1:13" s="305" customFormat="1" ht="15" customHeight="1">
      <c r="A1222" s="335"/>
      <c r="B1222" s="350"/>
      <c r="C1222" s="304"/>
      <c r="D1222" s="304"/>
      <c r="E1222" s="304"/>
      <c r="F1222" s="304"/>
      <c r="G1222" s="304"/>
      <c r="H1222" s="304"/>
      <c r="I1222" s="304"/>
      <c r="J1222" s="304"/>
      <c r="K1222" s="304"/>
      <c r="L1222" s="304"/>
      <c r="M1222" s="326"/>
    </row>
    <row r="1223" spans="1:13" s="305" customFormat="1" ht="15" customHeight="1">
      <c r="A1223" s="335"/>
      <c r="B1223" s="350"/>
      <c r="C1223" s="304"/>
      <c r="D1223" s="304"/>
      <c r="E1223" s="304"/>
      <c r="F1223" s="304"/>
      <c r="G1223" s="304"/>
      <c r="H1223" s="304"/>
      <c r="I1223" s="304"/>
      <c r="J1223" s="304"/>
      <c r="K1223" s="304"/>
      <c r="L1223" s="304"/>
      <c r="M1223" s="326"/>
    </row>
    <row r="1224" spans="1:13" s="305" customFormat="1" ht="15" customHeight="1">
      <c r="A1224" s="335"/>
      <c r="B1224" s="350"/>
      <c r="C1224" s="304"/>
      <c r="D1224" s="304"/>
      <c r="E1224" s="304"/>
      <c r="F1224" s="304"/>
      <c r="G1224" s="304"/>
      <c r="H1224" s="304"/>
      <c r="I1224" s="304"/>
      <c r="J1224" s="304"/>
      <c r="K1224" s="304"/>
      <c r="L1224" s="304"/>
      <c r="M1224" s="326"/>
    </row>
    <row r="1225" spans="1:13" s="305" customFormat="1" ht="15" customHeight="1">
      <c r="A1225" s="335"/>
      <c r="B1225" s="350"/>
      <c r="C1225" s="304"/>
      <c r="D1225" s="304"/>
      <c r="E1225" s="304"/>
      <c r="F1225" s="304"/>
      <c r="G1225" s="304"/>
      <c r="H1225" s="304"/>
      <c r="I1225" s="304"/>
      <c r="J1225" s="304"/>
      <c r="K1225" s="304"/>
      <c r="L1225" s="304"/>
      <c r="M1225" s="326"/>
    </row>
    <row r="1226" spans="1:13" s="305" customFormat="1" ht="15" customHeight="1">
      <c r="A1226" s="335"/>
      <c r="B1226" s="350"/>
      <c r="C1226" s="304"/>
      <c r="D1226" s="304"/>
      <c r="E1226" s="304"/>
      <c r="F1226" s="304"/>
      <c r="G1226" s="304"/>
      <c r="H1226" s="304"/>
      <c r="I1226" s="304"/>
      <c r="J1226" s="304"/>
      <c r="K1226" s="304"/>
      <c r="L1226" s="304"/>
      <c r="M1226" s="326"/>
    </row>
    <row r="1227" spans="1:13" s="305" customFormat="1" ht="15" customHeight="1">
      <c r="A1227" s="335"/>
      <c r="B1227" s="350"/>
      <c r="C1227" s="304"/>
      <c r="D1227" s="304"/>
      <c r="E1227" s="304"/>
      <c r="F1227" s="304"/>
      <c r="G1227" s="304"/>
      <c r="H1227" s="304"/>
      <c r="I1227" s="304"/>
      <c r="J1227" s="304"/>
      <c r="K1227" s="304"/>
      <c r="L1227" s="304"/>
      <c r="M1227" s="326"/>
    </row>
    <row r="1228" spans="1:13" s="305" customFormat="1" ht="15" customHeight="1">
      <c r="A1228" s="335"/>
      <c r="B1228" s="304"/>
      <c r="C1228" s="304"/>
      <c r="D1228" s="304"/>
      <c r="E1228" s="304"/>
      <c r="F1228" s="304"/>
      <c r="G1228" s="304"/>
      <c r="H1228" s="304"/>
      <c r="I1228" s="304"/>
      <c r="J1228" s="304"/>
      <c r="K1228" s="304"/>
      <c r="L1228" s="304"/>
      <c r="M1228" s="326"/>
    </row>
    <row r="1229" spans="1:13" s="305" customFormat="1" ht="15" customHeight="1">
      <c r="A1229" s="355">
        <v>44347</v>
      </c>
      <c r="B1229" s="353" t="s">
        <v>884</v>
      </c>
      <c r="C1229" s="304" t="s">
        <v>8</v>
      </c>
      <c r="D1229" s="356">
        <f t="shared" ref="D1229:D1231" si="824">200000/E1229</f>
        <v>237.47328425552124</v>
      </c>
      <c r="E1229" s="304">
        <v>842.2</v>
      </c>
      <c r="F1229" s="304">
        <v>850</v>
      </c>
      <c r="G1229" s="304">
        <v>858</v>
      </c>
      <c r="H1229" s="304">
        <v>867</v>
      </c>
      <c r="I1229" s="304">
        <v>832</v>
      </c>
      <c r="J1229" s="304">
        <v>850</v>
      </c>
      <c r="K1229" s="272">
        <f t="shared" ref="K1229:K1231" si="825">J1229-E1229</f>
        <v>7.7999999999999545</v>
      </c>
      <c r="L1229" s="272">
        <f t="shared" ref="L1229:L1231" si="826">K1229*D1229</f>
        <v>1852.2916171930549</v>
      </c>
      <c r="M1229" s="275" t="s">
        <v>701</v>
      </c>
    </row>
    <row r="1230" spans="1:13" s="305" customFormat="1" ht="15" customHeight="1">
      <c r="A1230" s="355">
        <v>44347</v>
      </c>
      <c r="B1230" s="353" t="s">
        <v>370</v>
      </c>
      <c r="C1230" s="304" t="s">
        <v>8</v>
      </c>
      <c r="D1230" s="356">
        <f t="shared" si="824"/>
        <v>170.91095539224062</v>
      </c>
      <c r="E1230" s="304">
        <v>1170.2</v>
      </c>
      <c r="F1230" s="304">
        <v>1180</v>
      </c>
      <c r="G1230" s="304">
        <v>1190</v>
      </c>
      <c r="H1230" s="304">
        <v>1202</v>
      </c>
      <c r="I1230" s="304">
        <v>1157</v>
      </c>
      <c r="J1230" s="304">
        <v>1170.2</v>
      </c>
      <c r="K1230" s="272">
        <f t="shared" si="825"/>
        <v>0</v>
      </c>
      <c r="L1230" s="272">
        <f t="shared" si="826"/>
        <v>0</v>
      </c>
      <c r="M1230" s="275" t="s">
        <v>70</v>
      </c>
    </row>
    <row r="1231" spans="1:13" s="305" customFormat="1" ht="15" customHeight="1">
      <c r="A1231" s="355">
        <v>44347</v>
      </c>
      <c r="B1231" s="353" t="s">
        <v>824</v>
      </c>
      <c r="C1231" s="304" t="s">
        <v>8</v>
      </c>
      <c r="D1231" s="356">
        <f t="shared" si="824"/>
        <v>377.21614485099957</v>
      </c>
      <c r="E1231" s="304">
        <v>530.20000000000005</v>
      </c>
      <c r="F1231" s="304">
        <v>535</v>
      </c>
      <c r="G1231" s="304">
        <v>540</v>
      </c>
      <c r="H1231" s="304">
        <v>546</v>
      </c>
      <c r="I1231" s="304">
        <v>524</v>
      </c>
      <c r="J1231" s="304">
        <v>535</v>
      </c>
      <c r="K1231" s="272">
        <f t="shared" si="825"/>
        <v>4.7999999999999545</v>
      </c>
      <c r="L1231" s="272">
        <f t="shared" si="826"/>
        <v>1810.6374952847807</v>
      </c>
      <c r="M1231" s="275" t="s">
        <v>701</v>
      </c>
    </row>
    <row r="1232" spans="1:13" s="305" customFormat="1" ht="15" customHeight="1">
      <c r="A1232" s="290">
        <v>44344</v>
      </c>
      <c r="B1232" s="224" t="s">
        <v>1376</v>
      </c>
      <c r="C1232" s="304" t="s">
        <v>6</v>
      </c>
      <c r="D1232" s="269">
        <f t="shared" ref="D1232:D1235" si="827">200000/E1232</f>
        <v>320</v>
      </c>
      <c r="E1232" s="304">
        <v>625</v>
      </c>
      <c r="F1232" s="304">
        <v>620</v>
      </c>
      <c r="G1232" s="304">
        <v>614</v>
      </c>
      <c r="H1232" s="304">
        <v>608</v>
      </c>
      <c r="I1232" s="304">
        <v>632</v>
      </c>
      <c r="J1232" s="304">
        <v>620</v>
      </c>
      <c r="K1232" s="269">
        <f t="shared" ref="K1232" si="828">E1232-J1232</f>
        <v>5</v>
      </c>
      <c r="L1232" s="269">
        <f t="shared" ref="L1232" si="829">K1232*D1232</f>
        <v>1600</v>
      </c>
      <c r="M1232" s="275" t="s">
        <v>701</v>
      </c>
    </row>
    <row r="1233" spans="1:13" s="305" customFormat="1" ht="15" customHeight="1">
      <c r="A1233" s="290">
        <v>44344</v>
      </c>
      <c r="B1233" s="224" t="s">
        <v>1317</v>
      </c>
      <c r="C1233" s="304" t="s">
        <v>8</v>
      </c>
      <c r="D1233" s="269">
        <f t="shared" si="827"/>
        <v>215.0075252633842</v>
      </c>
      <c r="E1233" s="304">
        <v>930.2</v>
      </c>
      <c r="F1233" s="304">
        <v>938</v>
      </c>
      <c r="G1233" s="304">
        <v>948</v>
      </c>
      <c r="H1233" s="304">
        <v>958</v>
      </c>
      <c r="I1233" s="304">
        <v>918</v>
      </c>
      <c r="J1233" s="304">
        <v>958</v>
      </c>
      <c r="K1233" s="272">
        <f t="shared" ref="K1233:K1238" si="830">J1233-E1233</f>
        <v>27.799999999999955</v>
      </c>
      <c r="L1233" s="272">
        <f t="shared" ref="L1233:L1240" si="831">K1233*D1233</f>
        <v>5977.2092023220712</v>
      </c>
      <c r="M1233" s="275" t="s">
        <v>701</v>
      </c>
    </row>
    <row r="1234" spans="1:13" s="305" customFormat="1" ht="15" customHeight="1">
      <c r="A1234" s="290">
        <v>44344</v>
      </c>
      <c r="B1234" s="224" t="s">
        <v>1572</v>
      </c>
      <c r="C1234" s="304" t="s">
        <v>8</v>
      </c>
      <c r="D1234" s="269">
        <f t="shared" si="827"/>
        <v>1311.4754098360656</v>
      </c>
      <c r="E1234" s="304">
        <v>152.5</v>
      </c>
      <c r="F1234" s="304">
        <v>154</v>
      </c>
      <c r="G1234" s="304">
        <v>156</v>
      </c>
      <c r="H1234" s="304">
        <v>159</v>
      </c>
      <c r="I1234" s="304">
        <v>149.80000000000001</v>
      </c>
      <c r="J1234" s="304">
        <v>154</v>
      </c>
      <c r="K1234" s="272">
        <f t="shared" si="830"/>
        <v>1.5</v>
      </c>
      <c r="L1234" s="272">
        <f t="shared" si="831"/>
        <v>1967.2131147540986</v>
      </c>
      <c r="M1234" s="275" t="s">
        <v>701</v>
      </c>
    </row>
    <row r="1235" spans="1:13" s="305" customFormat="1" ht="15" customHeight="1">
      <c r="A1235" s="290">
        <v>44344</v>
      </c>
      <c r="B1235" s="224" t="s">
        <v>1447</v>
      </c>
      <c r="C1235" s="304" t="s">
        <v>8</v>
      </c>
      <c r="D1235" s="269">
        <f t="shared" si="827"/>
        <v>136.96753869332969</v>
      </c>
      <c r="E1235" s="304">
        <v>1460.2</v>
      </c>
      <c r="F1235" s="304">
        <v>1472</v>
      </c>
      <c r="G1235" s="304">
        <v>1486</v>
      </c>
      <c r="H1235" s="304">
        <v>1500</v>
      </c>
      <c r="I1235" s="304">
        <v>1444</v>
      </c>
      <c r="J1235" s="304">
        <v>1472</v>
      </c>
      <c r="K1235" s="272">
        <f t="shared" si="830"/>
        <v>11.799999999999955</v>
      </c>
      <c r="L1235" s="272">
        <f t="shared" si="831"/>
        <v>1616.216956581284</v>
      </c>
      <c r="M1235" s="275" t="s">
        <v>701</v>
      </c>
    </row>
    <row r="1236" spans="1:13" s="305" customFormat="1" ht="15" customHeight="1">
      <c r="A1236" s="290">
        <v>44343</v>
      </c>
      <c r="B1236" s="354" t="s">
        <v>1281</v>
      </c>
      <c r="C1236" s="304" t="s">
        <v>498</v>
      </c>
      <c r="D1236" s="269">
        <f t="shared" ref="D1236:D1240" si="832">200000/E1236</f>
        <v>199.60079840319361</v>
      </c>
      <c r="E1236" s="304">
        <v>1002</v>
      </c>
      <c r="F1236" s="304">
        <v>1011</v>
      </c>
      <c r="G1236" s="304">
        <v>1022</v>
      </c>
      <c r="H1236" s="304">
        <v>1132</v>
      </c>
      <c r="I1236" s="304">
        <v>990</v>
      </c>
      <c r="J1236" s="304">
        <v>1009.3</v>
      </c>
      <c r="K1236" s="272">
        <f t="shared" si="830"/>
        <v>7.2999999999999545</v>
      </c>
      <c r="L1236" s="272">
        <f t="shared" si="831"/>
        <v>1457.0858283433042</v>
      </c>
      <c r="M1236" s="275" t="s">
        <v>701</v>
      </c>
    </row>
    <row r="1237" spans="1:13" s="305" customFormat="1" ht="15" customHeight="1">
      <c r="A1237" s="290">
        <v>44343</v>
      </c>
      <c r="B1237" s="354" t="s">
        <v>1573</v>
      </c>
      <c r="C1237" s="304" t="s">
        <v>498</v>
      </c>
      <c r="D1237" s="269">
        <f t="shared" si="832"/>
        <v>197.98059790140564</v>
      </c>
      <c r="E1237" s="304">
        <v>1010.2</v>
      </c>
      <c r="F1237" s="304">
        <v>1120</v>
      </c>
      <c r="G1237" s="304">
        <v>1130</v>
      </c>
      <c r="H1237" s="304">
        <v>1140</v>
      </c>
      <c r="I1237" s="304">
        <v>998</v>
      </c>
      <c r="J1237" s="304">
        <v>1120</v>
      </c>
      <c r="K1237" s="272">
        <f t="shared" si="830"/>
        <v>109.79999999999995</v>
      </c>
      <c r="L1237" s="272">
        <f t="shared" si="831"/>
        <v>21738.269649574329</v>
      </c>
      <c r="M1237" s="275" t="s">
        <v>701</v>
      </c>
    </row>
    <row r="1238" spans="1:13" s="305" customFormat="1" ht="15" customHeight="1">
      <c r="A1238" s="290">
        <v>44343</v>
      </c>
      <c r="B1238" s="354" t="s">
        <v>1574</v>
      </c>
      <c r="C1238" s="304" t="s">
        <v>498</v>
      </c>
      <c r="D1238" s="269">
        <f t="shared" si="832"/>
        <v>86.003010105353681</v>
      </c>
      <c r="E1238" s="304">
        <v>2325.5</v>
      </c>
      <c r="F1238" s="304">
        <v>2340</v>
      </c>
      <c r="G1238" s="304">
        <v>2360</v>
      </c>
      <c r="H1238" s="304">
        <v>2380</v>
      </c>
      <c r="I1238" s="304">
        <v>2306</v>
      </c>
      <c r="J1238" s="304">
        <v>2340</v>
      </c>
      <c r="K1238" s="272">
        <f t="shared" si="830"/>
        <v>14.5</v>
      </c>
      <c r="L1238" s="272">
        <f t="shared" si="831"/>
        <v>1247.0436465276284</v>
      </c>
      <c r="M1238" s="275" t="s">
        <v>701</v>
      </c>
    </row>
    <row r="1239" spans="1:13" s="305" customFormat="1" ht="15" customHeight="1">
      <c r="A1239" s="290">
        <v>44343</v>
      </c>
      <c r="B1239" s="354" t="s">
        <v>1272</v>
      </c>
      <c r="C1239" s="304" t="s">
        <v>6</v>
      </c>
      <c r="D1239" s="269">
        <f t="shared" si="832"/>
        <v>161.29032258064515</v>
      </c>
      <c r="E1239" s="304">
        <v>1240</v>
      </c>
      <c r="F1239" s="304">
        <v>1230</v>
      </c>
      <c r="G1239" s="304">
        <v>1218</v>
      </c>
      <c r="H1239" s="304">
        <v>1206</v>
      </c>
      <c r="I1239" s="304">
        <v>1255</v>
      </c>
      <c r="J1239" s="304">
        <v>1232.2</v>
      </c>
      <c r="K1239" s="269">
        <f t="shared" ref="K1239:K1240" si="833">E1239-J1239</f>
        <v>7.7999999999999545</v>
      </c>
      <c r="L1239" s="269">
        <f t="shared" si="831"/>
        <v>1258.0645161290249</v>
      </c>
      <c r="M1239" s="275" t="s">
        <v>701</v>
      </c>
    </row>
    <row r="1240" spans="1:13" s="305" customFormat="1" ht="15" customHeight="1">
      <c r="A1240" s="290">
        <v>44343</v>
      </c>
      <c r="B1240" s="354" t="s">
        <v>1329</v>
      </c>
      <c r="C1240" s="304" t="s">
        <v>6</v>
      </c>
      <c r="D1240" s="269">
        <f t="shared" si="832"/>
        <v>176.99115044247787</v>
      </c>
      <c r="E1240" s="304">
        <v>1130</v>
      </c>
      <c r="F1240" s="304">
        <v>1120</v>
      </c>
      <c r="G1240" s="304">
        <v>1110</v>
      </c>
      <c r="H1240" s="304">
        <v>1100</v>
      </c>
      <c r="I1240" s="304">
        <v>1142</v>
      </c>
      <c r="J1240" s="304">
        <v>1130</v>
      </c>
      <c r="K1240" s="269">
        <f t="shared" si="833"/>
        <v>0</v>
      </c>
      <c r="L1240" s="269">
        <f t="shared" si="831"/>
        <v>0</v>
      </c>
      <c r="M1240" s="275" t="s">
        <v>171</v>
      </c>
    </row>
    <row r="1241" spans="1:13" s="305" customFormat="1" ht="15" customHeight="1">
      <c r="A1241" s="290">
        <v>44342</v>
      </c>
      <c r="B1241" s="354" t="s">
        <v>844</v>
      </c>
      <c r="C1241" s="304" t="s">
        <v>8</v>
      </c>
      <c r="D1241" s="269">
        <f t="shared" ref="D1241:D1245" si="834">200000/E1241</f>
        <v>246.85262898049862</v>
      </c>
      <c r="E1241" s="304">
        <v>810.2</v>
      </c>
      <c r="F1241" s="304">
        <v>817</v>
      </c>
      <c r="G1241" s="304">
        <v>825</v>
      </c>
      <c r="H1241" s="304">
        <v>833</v>
      </c>
      <c r="I1241" s="304">
        <v>800</v>
      </c>
      <c r="J1241" s="304">
        <v>833</v>
      </c>
      <c r="K1241" s="272">
        <f t="shared" ref="K1241:K1245" si="835">J1241-E1241</f>
        <v>22.799999999999955</v>
      </c>
      <c r="L1241" s="272">
        <f t="shared" ref="L1241:L1245" si="836">K1241*D1241</f>
        <v>5628.2399407553576</v>
      </c>
      <c r="M1241" s="275" t="s">
        <v>701</v>
      </c>
    </row>
    <row r="1242" spans="1:13" s="305" customFormat="1" ht="15" customHeight="1">
      <c r="A1242" s="290">
        <v>44342</v>
      </c>
      <c r="B1242" s="354" t="s">
        <v>1577</v>
      </c>
      <c r="C1242" s="304" t="s">
        <v>8</v>
      </c>
      <c r="D1242" s="269">
        <f t="shared" si="834"/>
        <v>263.7478570486615</v>
      </c>
      <c r="E1242" s="304">
        <v>758.3</v>
      </c>
      <c r="F1242" s="304">
        <v>764</v>
      </c>
      <c r="G1242" s="304">
        <v>770</v>
      </c>
      <c r="H1242" s="304">
        <v>777</v>
      </c>
      <c r="I1242" s="304">
        <v>750</v>
      </c>
      <c r="J1242" s="304">
        <v>777</v>
      </c>
      <c r="K1242" s="272">
        <f t="shared" si="835"/>
        <v>18.700000000000045</v>
      </c>
      <c r="L1242" s="272">
        <f t="shared" si="836"/>
        <v>4932.0849268099819</v>
      </c>
      <c r="M1242" s="275" t="s">
        <v>701</v>
      </c>
    </row>
    <row r="1243" spans="1:13" s="305" customFormat="1" ht="15" customHeight="1">
      <c r="A1243" s="290">
        <v>44342</v>
      </c>
      <c r="B1243" s="354" t="s">
        <v>837</v>
      </c>
      <c r="C1243" s="304" t="s">
        <v>8</v>
      </c>
      <c r="D1243" s="269">
        <f t="shared" si="834"/>
        <v>193.98642095053347</v>
      </c>
      <c r="E1243" s="304">
        <v>1031</v>
      </c>
      <c r="F1243" s="304">
        <v>1040</v>
      </c>
      <c r="G1243" s="304">
        <v>1050</v>
      </c>
      <c r="H1243" s="304">
        <v>1060</v>
      </c>
      <c r="I1243" s="304">
        <v>1117</v>
      </c>
      <c r="J1243" s="304">
        <v>1040</v>
      </c>
      <c r="K1243" s="272">
        <f t="shared" si="835"/>
        <v>9</v>
      </c>
      <c r="L1243" s="272">
        <f t="shared" si="836"/>
        <v>1745.8777885548013</v>
      </c>
      <c r="M1243" s="275" t="s">
        <v>701</v>
      </c>
    </row>
    <row r="1244" spans="1:13" s="305" customFormat="1" ht="15" customHeight="1">
      <c r="A1244" s="290">
        <v>44342</v>
      </c>
      <c r="B1244" s="354" t="s">
        <v>1578</v>
      </c>
      <c r="C1244" s="304" t="s">
        <v>6</v>
      </c>
      <c r="D1244" s="269">
        <f t="shared" si="834"/>
        <v>175.43859649122808</v>
      </c>
      <c r="E1244" s="304">
        <v>1140</v>
      </c>
      <c r="F1244" s="304">
        <v>1130</v>
      </c>
      <c r="G1244" s="304">
        <v>1120</v>
      </c>
      <c r="H1244" s="304">
        <v>1110</v>
      </c>
      <c r="I1244" s="304">
        <v>1152</v>
      </c>
      <c r="J1244" s="304">
        <v>1140</v>
      </c>
      <c r="K1244" s="269">
        <f t="shared" ref="K1244" si="837">E1244-J1244</f>
        <v>0</v>
      </c>
      <c r="L1244" s="269">
        <f t="shared" si="836"/>
        <v>0</v>
      </c>
      <c r="M1244" s="275" t="s">
        <v>171</v>
      </c>
    </row>
    <row r="1245" spans="1:13" s="305" customFormat="1" ht="15" customHeight="1">
      <c r="A1245" s="290">
        <v>44342</v>
      </c>
      <c r="B1245" s="354" t="s">
        <v>879</v>
      </c>
      <c r="C1245" s="304" t="s">
        <v>8</v>
      </c>
      <c r="D1245" s="269">
        <f t="shared" si="834"/>
        <v>974.65886939571158</v>
      </c>
      <c r="E1245" s="304">
        <v>205.2</v>
      </c>
      <c r="F1245" s="305">
        <v>208</v>
      </c>
      <c r="G1245" s="304">
        <v>211</v>
      </c>
      <c r="H1245" s="304">
        <v>214</v>
      </c>
      <c r="I1245" s="304">
        <v>201</v>
      </c>
      <c r="J1245" s="304">
        <v>207</v>
      </c>
      <c r="K1245" s="272">
        <f t="shared" si="835"/>
        <v>1.8000000000000114</v>
      </c>
      <c r="L1245" s="272">
        <f t="shared" si="836"/>
        <v>1754.3859649122919</v>
      </c>
      <c r="M1245" s="275" t="s">
        <v>701</v>
      </c>
    </row>
    <row r="1246" spans="1:13" s="305" customFormat="1" ht="15" customHeight="1">
      <c r="A1246" s="290">
        <v>44341</v>
      </c>
      <c r="B1246" s="354" t="s">
        <v>945</v>
      </c>
      <c r="C1246" s="304" t="s">
        <v>498</v>
      </c>
      <c r="D1246" s="269">
        <f t="shared" ref="D1246:D1251" si="838">200000/E1246</f>
        <v>242.95432458697763</v>
      </c>
      <c r="E1246" s="304">
        <v>823.2</v>
      </c>
      <c r="F1246" s="304">
        <v>830</v>
      </c>
      <c r="G1246" s="304">
        <v>838</v>
      </c>
      <c r="H1246" s="304">
        <v>846</v>
      </c>
      <c r="I1246" s="304">
        <v>812</v>
      </c>
      <c r="J1246" s="304">
        <v>828</v>
      </c>
      <c r="K1246" s="272">
        <f t="shared" ref="K1246:K1250" si="839">J1246-E1246</f>
        <v>4.7999999999999545</v>
      </c>
      <c r="L1246" s="272">
        <f t="shared" ref="L1246:L1251" si="840">K1246*D1246</f>
        <v>1166.1807580174816</v>
      </c>
      <c r="M1246" s="275" t="s">
        <v>701</v>
      </c>
    </row>
    <row r="1247" spans="1:13" s="305" customFormat="1" ht="15" customHeight="1">
      <c r="A1247" s="290">
        <v>44341</v>
      </c>
      <c r="B1247" s="354" t="s">
        <v>1576</v>
      </c>
      <c r="C1247" s="304" t="s">
        <v>498</v>
      </c>
      <c r="D1247" s="269">
        <f t="shared" si="838"/>
        <v>283.60748723766307</v>
      </c>
      <c r="E1247" s="304">
        <v>705.2</v>
      </c>
      <c r="F1247" s="304">
        <v>712</v>
      </c>
      <c r="G1247" s="304">
        <v>719</v>
      </c>
      <c r="H1247" s="304">
        <v>727</v>
      </c>
      <c r="I1247" s="304">
        <v>697</v>
      </c>
      <c r="J1247" s="304">
        <v>712</v>
      </c>
      <c r="K1247" s="272">
        <f t="shared" si="839"/>
        <v>6.7999999999999545</v>
      </c>
      <c r="L1247" s="272">
        <f t="shared" si="840"/>
        <v>1928.530913216096</v>
      </c>
      <c r="M1247" s="275" t="s">
        <v>701</v>
      </c>
    </row>
    <row r="1248" spans="1:13" s="305" customFormat="1" ht="15" customHeight="1">
      <c r="A1248" s="290">
        <v>44341</v>
      </c>
      <c r="B1248" s="354" t="s">
        <v>1575</v>
      </c>
      <c r="C1248" s="304" t="s">
        <v>498</v>
      </c>
      <c r="D1248" s="269">
        <f t="shared" si="838"/>
        <v>246.85262898049862</v>
      </c>
      <c r="E1248" s="304">
        <v>810.2</v>
      </c>
      <c r="F1248" s="304">
        <v>817</v>
      </c>
      <c r="G1248" s="304">
        <v>827</v>
      </c>
      <c r="H1248" s="304">
        <v>837</v>
      </c>
      <c r="I1248" s="304">
        <v>800</v>
      </c>
      <c r="J1248" s="304">
        <v>810.2</v>
      </c>
      <c r="K1248" s="272">
        <f t="shared" si="839"/>
        <v>0</v>
      </c>
      <c r="L1248" s="272">
        <f t="shared" si="840"/>
        <v>0</v>
      </c>
      <c r="M1248" s="275" t="s">
        <v>171</v>
      </c>
    </row>
    <row r="1249" spans="1:13" s="305" customFormat="1" ht="15" customHeight="1">
      <c r="A1249" s="290">
        <v>44341</v>
      </c>
      <c r="B1249" s="354" t="s">
        <v>828</v>
      </c>
      <c r="C1249" s="304" t="s">
        <v>6</v>
      </c>
      <c r="D1249" s="269">
        <f t="shared" si="838"/>
        <v>200</v>
      </c>
      <c r="E1249" s="304">
        <v>1000</v>
      </c>
      <c r="F1249" s="304">
        <v>991</v>
      </c>
      <c r="G1249" s="304">
        <v>981</v>
      </c>
      <c r="H1249" s="304">
        <v>971</v>
      </c>
      <c r="I1249" s="304">
        <v>1011</v>
      </c>
      <c r="J1249" s="304">
        <v>991</v>
      </c>
      <c r="K1249" s="269">
        <f t="shared" ref="K1249" si="841">E1249-J1249</f>
        <v>9</v>
      </c>
      <c r="L1249" s="269">
        <f t="shared" si="840"/>
        <v>1800</v>
      </c>
      <c r="M1249" s="275" t="s">
        <v>701</v>
      </c>
    </row>
    <row r="1250" spans="1:13" s="305" customFormat="1" ht="15" customHeight="1">
      <c r="A1250" s="290">
        <v>44341</v>
      </c>
      <c r="B1250" s="354" t="s">
        <v>1318</v>
      </c>
      <c r="C1250" s="304" t="s">
        <v>498</v>
      </c>
      <c r="D1250" s="269">
        <f t="shared" si="838"/>
        <v>79.358781049123095</v>
      </c>
      <c r="E1250" s="304">
        <v>2520.1999999999998</v>
      </c>
      <c r="F1250" s="304">
        <v>2535</v>
      </c>
      <c r="G1250" s="304">
        <v>2555</v>
      </c>
      <c r="H1250" s="304">
        <v>2577</v>
      </c>
      <c r="I1250" s="304">
        <v>2397</v>
      </c>
      <c r="J1250" s="304">
        <v>2530</v>
      </c>
      <c r="K1250" s="272">
        <f t="shared" si="839"/>
        <v>9.8000000000001819</v>
      </c>
      <c r="L1250" s="272">
        <f t="shared" si="840"/>
        <v>777.71605428142072</v>
      </c>
      <c r="M1250" s="275" t="s">
        <v>701</v>
      </c>
    </row>
    <row r="1251" spans="1:13" s="305" customFormat="1" ht="15" customHeight="1">
      <c r="A1251" s="290">
        <v>44341</v>
      </c>
      <c r="B1251" s="354" t="s">
        <v>751</v>
      </c>
      <c r="C1251" s="304" t="s">
        <v>6</v>
      </c>
      <c r="D1251" s="269">
        <f t="shared" si="838"/>
        <v>200</v>
      </c>
      <c r="E1251" s="304">
        <v>1000</v>
      </c>
      <c r="F1251" s="304">
        <v>991</v>
      </c>
      <c r="G1251" s="304">
        <v>987</v>
      </c>
      <c r="H1251" s="304">
        <v>971</v>
      </c>
      <c r="I1251" s="304">
        <v>1012</v>
      </c>
      <c r="J1251" s="304">
        <v>995.4</v>
      </c>
      <c r="K1251" s="269">
        <f t="shared" ref="K1251" si="842">E1251-J1251</f>
        <v>4.6000000000000227</v>
      </c>
      <c r="L1251" s="269">
        <f t="shared" si="840"/>
        <v>920.00000000000455</v>
      </c>
      <c r="M1251" s="275" t="s">
        <v>701</v>
      </c>
    </row>
    <row r="1252" spans="1:13" s="305" customFormat="1" ht="15" customHeight="1">
      <c r="A1252" s="290">
        <v>44340</v>
      </c>
      <c r="B1252" s="327" t="s">
        <v>1195</v>
      </c>
      <c r="C1252" s="327" t="s">
        <v>8</v>
      </c>
      <c r="D1252" s="269">
        <f t="shared" ref="D1252:D1257" si="843">200000/E1252</f>
        <v>317.46031746031747</v>
      </c>
      <c r="E1252" s="341">
        <v>630</v>
      </c>
      <c r="F1252" s="341">
        <v>636</v>
      </c>
      <c r="G1252" s="341">
        <v>642</v>
      </c>
      <c r="H1252" s="341">
        <v>650</v>
      </c>
      <c r="I1252" s="341">
        <v>620</v>
      </c>
      <c r="J1252" s="325">
        <v>636</v>
      </c>
      <c r="K1252" s="272">
        <f t="shared" ref="K1252:K1256" si="844">J1252-E1252</f>
        <v>6</v>
      </c>
      <c r="L1252" s="272">
        <f t="shared" ref="L1252:L1257" si="845">K1252*D1252</f>
        <v>1904.7619047619048</v>
      </c>
      <c r="M1252" s="275" t="s">
        <v>701</v>
      </c>
    </row>
    <row r="1253" spans="1:13" s="305" customFormat="1" ht="15" customHeight="1">
      <c r="A1253" s="290">
        <v>44340</v>
      </c>
      <c r="B1253" s="327" t="s">
        <v>1186</v>
      </c>
      <c r="C1253" s="327" t="s">
        <v>8</v>
      </c>
      <c r="D1253" s="269">
        <f t="shared" si="843"/>
        <v>3418.8034188034189</v>
      </c>
      <c r="E1253" s="341">
        <v>58.5</v>
      </c>
      <c r="F1253" s="341">
        <v>59.2</v>
      </c>
      <c r="G1253" s="341">
        <v>59.7</v>
      </c>
      <c r="H1253" s="341">
        <v>61</v>
      </c>
      <c r="I1253" s="341">
        <v>57.45</v>
      </c>
      <c r="J1253" s="325">
        <v>59.7</v>
      </c>
      <c r="K1253" s="272">
        <f t="shared" si="844"/>
        <v>1.2000000000000028</v>
      </c>
      <c r="L1253" s="272">
        <f t="shared" si="845"/>
        <v>4102.5641025641125</v>
      </c>
      <c r="M1253" s="275" t="s">
        <v>701</v>
      </c>
    </row>
    <row r="1254" spans="1:13" s="305" customFormat="1" ht="15" customHeight="1">
      <c r="A1254" s="290">
        <v>44340</v>
      </c>
      <c r="B1254" s="327" t="s">
        <v>1003</v>
      </c>
      <c r="C1254" s="327" t="s">
        <v>8</v>
      </c>
      <c r="D1254" s="269">
        <f t="shared" si="843"/>
        <v>137.93103448275863</v>
      </c>
      <c r="E1254" s="341">
        <v>1450</v>
      </c>
      <c r="F1254" s="341">
        <v>1457</v>
      </c>
      <c r="G1254" s="341">
        <v>1465</v>
      </c>
      <c r="H1254" s="341">
        <v>1475</v>
      </c>
      <c r="I1254" s="341">
        <v>1438</v>
      </c>
      <c r="J1254" s="325">
        <v>1457</v>
      </c>
      <c r="K1254" s="272">
        <f t="shared" si="844"/>
        <v>7</v>
      </c>
      <c r="L1254" s="272">
        <f t="shared" si="845"/>
        <v>965.51724137931046</v>
      </c>
      <c r="M1254" s="275" t="s">
        <v>701</v>
      </c>
    </row>
    <row r="1255" spans="1:13" s="305" customFormat="1" ht="15" customHeight="1">
      <c r="A1255" s="290">
        <v>44340</v>
      </c>
      <c r="B1255" s="327" t="s">
        <v>1171</v>
      </c>
      <c r="C1255" s="327" t="s">
        <v>6</v>
      </c>
      <c r="D1255" s="269">
        <f t="shared" si="843"/>
        <v>7.4626865671641793</v>
      </c>
      <c r="E1255" s="341">
        <v>26800</v>
      </c>
      <c r="F1255" s="341">
        <v>26600</v>
      </c>
      <c r="G1255" s="341">
        <v>26400</v>
      </c>
      <c r="H1255" s="341">
        <v>26100</v>
      </c>
      <c r="I1255" s="341">
        <v>27500</v>
      </c>
      <c r="J1255" s="325">
        <v>26800</v>
      </c>
      <c r="K1255" s="269">
        <f t="shared" ref="K1255" si="846">E1255-J1255</f>
        <v>0</v>
      </c>
      <c r="L1255" s="269">
        <f t="shared" si="845"/>
        <v>0</v>
      </c>
      <c r="M1255" s="275" t="s">
        <v>70</v>
      </c>
    </row>
    <row r="1256" spans="1:13" s="305" customFormat="1" ht="15" customHeight="1">
      <c r="A1256" s="290">
        <v>44340</v>
      </c>
      <c r="B1256" s="327" t="s">
        <v>1182</v>
      </c>
      <c r="C1256" s="327" t="s">
        <v>8</v>
      </c>
      <c r="D1256" s="269">
        <f t="shared" si="843"/>
        <v>336.1344537815126</v>
      </c>
      <c r="E1256" s="341">
        <v>595</v>
      </c>
      <c r="F1256" s="341">
        <v>599</v>
      </c>
      <c r="G1256" s="341">
        <v>603</v>
      </c>
      <c r="H1256" s="341">
        <v>509</v>
      </c>
      <c r="I1256" s="341">
        <v>589</v>
      </c>
      <c r="J1256" s="325">
        <v>599</v>
      </c>
      <c r="K1256" s="272">
        <f t="shared" si="844"/>
        <v>4</v>
      </c>
      <c r="L1256" s="272">
        <f t="shared" si="845"/>
        <v>1344.5378151260504</v>
      </c>
      <c r="M1256" s="275" t="s">
        <v>701</v>
      </c>
    </row>
    <row r="1257" spans="1:13" s="305" customFormat="1" ht="15" customHeight="1">
      <c r="A1257" s="290">
        <v>44340</v>
      </c>
      <c r="B1257" s="327" t="s">
        <v>1579</v>
      </c>
      <c r="C1257" s="327" t="s">
        <v>6</v>
      </c>
      <c r="D1257" s="269">
        <f t="shared" si="843"/>
        <v>72.727272727272734</v>
      </c>
      <c r="E1257" s="341">
        <v>2750</v>
      </c>
      <c r="F1257" s="341">
        <v>2730</v>
      </c>
      <c r="G1257" s="341">
        <v>2710</v>
      </c>
      <c r="H1257" s="341">
        <v>2680</v>
      </c>
      <c r="I1257" s="341">
        <v>2780</v>
      </c>
      <c r="J1257" s="325">
        <v>2780</v>
      </c>
      <c r="K1257" s="267">
        <f t="shared" ref="K1257" si="847">E1257-J1257</f>
        <v>-30</v>
      </c>
      <c r="L1257" s="267">
        <f t="shared" si="845"/>
        <v>-2181.818181818182</v>
      </c>
      <c r="M1257" s="324" t="s">
        <v>709</v>
      </c>
    </row>
    <row r="1258" spans="1:13" s="305" customFormat="1" ht="15" customHeight="1">
      <c r="A1258" s="290">
        <v>44337</v>
      </c>
      <c r="B1258" s="354" t="s">
        <v>1408</v>
      </c>
      <c r="C1258" s="304" t="s">
        <v>498</v>
      </c>
      <c r="D1258" s="269">
        <f t="shared" ref="D1258:D1262" si="848">200000/E1258</f>
        <v>176.95983011856308</v>
      </c>
      <c r="E1258" s="304">
        <v>1130.2</v>
      </c>
      <c r="F1258" s="304">
        <v>1140</v>
      </c>
      <c r="G1258" s="304">
        <v>1152</v>
      </c>
      <c r="H1258" s="304">
        <v>1162</v>
      </c>
      <c r="I1258" s="304">
        <v>1118</v>
      </c>
      <c r="J1258" s="304">
        <v>1140</v>
      </c>
      <c r="K1258" s="272">
        <f t="shared" ref="K1258:K1262" si="849">J1258-E1258</f>
        <v>9.7999999999999545</v>
      </c>
      <c r="L1258" s="272">
        <f t="shared" ref="L1258:L1262" si="850">K1258*D1258</f>
        <v>1734.2063351619101</v>
      </c>
      <c r="M1258" s="275" t="s">
        <v>701</v>
      </c>
    </row>
    <row r="1259" spans="1:13" s="305" customFormat="1" ht="15" customHeight="1">
      <c r="A1259" s="290">
        <v>44337</v>
      </c>
      <c r="B1259" s="354" t="s">
        <v>406</v>
      </c>
      <c r="C1259" s="304" t="s">
        <v>498</v>
      </c>
      <c r="D1259" s="269">
        <f t="shared" si="848"/>
        <v>222.17285047767163</v>
      </c>
      <c r="E1259" s="304">
        <v>900.2</v>
      </c>
      <c r="F1259" s="304">
        <v>908</v>
      </c>
      <c r="G1259" s="304">
        <v>917</v>
      </c>
      <c r="H1259" s="304">
        <v>926</v>
      </c>
      <c r="I1259" s="304">
        <v>890</v>
      </c>
      <c r="J1259" s="304">
        <v>908</v>
      </c>
      <c r="K1259" s="272">
        <f t="shared" si="849"/>
        <v>7.7999999999999545</v>
      </c>
      <c r="L1259" s="272">
        <f t="shared" si="850"/>
        <v>1732.9482337258287</v>
      </c>
      <c r="M1259" s="275" t="s">
        <v>701</v>
      </c>
    </row>
    <row r="1260" spans="1:13" s="305" customFormat="1" ht="15" customHeight="1">
      <c r="A1260" s="290">
        <v>44337</v>
      </c>
      <c r="B1260" s="354" t="s">
        <v>1571</v>
      </c>
      <c r="C1260" s="304" t="s">
        <v>6</v>
      </c>
      <c r="D1260" s="269">
        <f t="shared" si="848"/>
        <v>93.896713615023472</v>
      </c>
      <c r="E1260" s="304">
        <v>2130</v>
      </c>
      <c r="F1260" s="304">
        <v>2115</v>
      </c>
      <c r="G1260" s="304">
        <v>2096</v>
      </c>
      <c r="H1260" s="304">
        <v>2076</v>
      </c>
      <c r="I1260" s="304">
        <v>2155</v>
      </c>
      <c r="J1260" s="304">
        <v>2122.3000000000002</v>
      </c>
      <c r="K1260" s="269">
        <f t="shared" ref="K1260:K1261" si="851">E1260-J1260</f>
        <v>7.6999999999998181</v>
      </c>
      <c r="L1260" s="269">
        <f t="shared" si="850"/>
        <v>723.00469483566371</v>
      </c>
      <c r="M1260" s="275" t="s">
        <v>701</v>
      </c>
    </row>
    <row r="1261" spans="1:13" s="305" customFormat="1" ht="15" customHeight="1">
      <c r="A1261" s="290">
        <v>44337</v>
      </c>
      <c r="B1261" s="354" t="s">
        <v>1018</v>
      </c>
      <c r="C1261" s="304" t="s">
        <v>6</v>
      </c>
      <c r="D1261" s="269">
        <f t="shared" si="848"/>
        <v>199.20318725099602</v>
      </c>
      <c r="E1261" s="305">
        <v>1004</v>
      </c>
      <c r="F1261" s="305">
        <v>995</v>
      </c>
      <c r="G1261" s="305">
        <v>985</v>
      </c>
      <c r="H1261" s="305">
        <v>975</v>
      </c>
      <c r="I1261" s="305">
        <v>1018</v>
      </c>
      <c r="J1261" s="305">
        <v>995</v>
      </c>
      <c r="K1261" s="269">
        <f t="shared" si="851"/>
        <v>9</v>
      </c>
      <c r="L1261" s="269">
        <f t="shared" si="850"/>
        <v>1792.8286852589642</v>
      </c>
      <c r="M1261" s="275" t="s">
        <v>701</v>
      </c>
    </row>
    <row r="1262" spans="1:13" s="305" customFormat="1" ht="15" customHeight="1">
      <c r="A1262" s="290">
        <v>44337</v>
      </c>
      <c r="B1262" s="354" t="s">
        <v>821</v>
      </c>
      <c r="C1262" s="304" t="s">
        <v>498</v>
      </c>
      <c r="D1262" s="269">
        <f t="shared" si="848"/>
        <v>318.87755102040813</v>
      </c>
      <c r="E1262" s="304">
        <v>627.20000000000005</v>
      </c>
      <c r="F1262" s="304">
        <v>634</v>
      </c>
      <c r="G1262" s="304">
        <v>640</v>
      </c>
      <c r="H1262" s="304">
        <v>647</v>
      </c>
      <c r="I1262" s="304">
        <v>619</v>
      </c>
      <c r="J1262" s="304">
        <v>640</v>
      </c>
      <c r="K1262" s="272">
        <f t="shared" si="849"/>
        <v>12.799999999999955</v>
      </c>
      <c r="L1262" s="272">
        <f t="shared" si="850"/>
        <v>4081.6326530612096</v>
      </c>
      <c r="M1262" s="275" t="s">
        <v>701</v>
      </c>
    </row>
    <row r="1263" spans="1:13" s="305" customFormat="1" ht="15" customHeight="1">
      <c r="A1263" s="290">
        <v>44336</v>
      </c>
      <c r="B1263" s="354" t="s">
        <v>844</v>
      </c>
      <c r="C1263" s="304" t="s">
        <v>498</v>
      </c>
      <c r="D1263" s="269">
        <f t="shared" ref="D1263:D1265" si="852">200000/E1263</f>
        <v>257.99793601651186</v>
      </c>
      <c r="E1263" s="304">
        <v>775.2</v>
      </c>
      <c r="F1263" s="304">
        <v>782</v>
      </c>
      <c r="G1263" s="304">
        <v>792</v>
      </c>
      <c r="H1263" s="304">
        <v>802</v>
      </c>
      <c r="I1263" s="304">
        <v>763</v>
      </c>
      <c r="J1263" s="304">
        <v>802</v>
      </c>
      <c r="K1263" s="272">
        <f t="shared" ref="K1263" si="853">J1263-E1263</f>
        <v>26.799999999999955</v>
      </c>
      <c r="L1263" s="272">
        <f t="shared" ref="L1263:L1265" si="854">K1263*D1263</f>
        <v>6914.3446852425059</v>
      </c>
      <c r="M1263" s="275" t="s">
        <v>701</v>
      </c>
    </row>
    <row r="1264" spans="1:13" s="305" customFormat="1" ht="15" customHeight="1">
      <c r="A1264" s="290">
        <v>44336</v>
      </c>
      <c r="B1264" s="354" t="s">
        <v>500</v>
      </c>
      <c r="C1264" s="304" t="s">
        <v>6</v>
      </c>
      <c r="D1264" s="269">
        <f t="shared" si="852"/>
        <v>198.01980198019803</v>
      </c>
      <c r="E1264" s="304">
        <v>1010</v>
      </c>
      <c r="F1264" s="304">
        <v>1001</v>
      </c>
      <c r="G1264" s="304">
        <v>992</v>
      </c>
      <c r="H1264" s="304">
        <v>982</v>
      </c>
      <c r="I1264" s="304">
        <v>1022</v>
      </c>
      <c r="J1264" s="304">
        <v>1001</v>
      </c>
      <c r="K1264" s="269">
        <f t="shared" ref="K1264:K1265" si="855">E1264-J1264</f>
        <v>9</v>
      </c>
      <c r="L1264" s="269">
        <f t="shared" si="854"/>
        <v>1782.1782178217823</v>
      </c>
      <c r="M1264" s="275" t="s">
        <v>701</v>
      </c>
    </row>
    <row r="1265" spans="1:13" s="305" customFormat="1" ht="15" customHeight="1">
      <c r="A1265" s="290">
        <v>44336</v>
      </c>
      <c r="B1265" s="354" t="s">
        <v>1397</v>
      </c>
      <c r="C1265" s="304" t="s">
        <v>6</v>
      </c>
      <c r="D1265" s="269">
        <f t="shared" si="852"/>
        <v>177.77777777777777</v>
      </c>
      <c r="E1265" s="304">
        <v>1125</v>
      </c>
      <c r="F1265" s="304">
        <v>1116</v>
      </c>
      <c r="G1265" s="304">
        <v>1105</v>
      </c>
      <c r="H1265" s="304">
        <v>1095</v>
      </c>
      <c r="I1265" s="304">
        <v>1138</v>
      </c>
      <c r="J1265" s="304">
        <v>1105</v>
      </c>
      <c r="K1265" s="269">
        <f t="shared" si="855"/>
        <v>20</v>
      </c>
      <c r="L1265" s="269">
        <f t="shared" si="854"/>
        <v>3555.5555555555557</v>
      </c>
      <c r="M1265" s="275" t="s">
        <v>701</v>
      </c>
    </row>
    <row r="1266" spans="1:13" s="305" customFormat="1" ht="15" customHeight="1">
      <c r="A1266" s="290">
        <v>44335</v>
      </c>
      <c r="B1266" s="354" t="s">
        <v>809</v>
      </c>
      <c r="C1266" s="304" t="s">
        <v>8</v>
      </c>
      <c r="D1266" s="269">
        <f t="shared" ref="D1266:D1270" si="856">200000/E1266</f>
        <v>277.0083102493075</v>
      </c>
      <c r="E1266" s="304">
        <v>722</v>
      </c>
      <c r="F1266" s="304">
        <v>730</v>
      </c>
      <c r="G1266" s="304">
        <v>738</v>
      </c>
      <c r="H1266" s="304">
        <v>747</v>
      </c>
      <c r="I1266" s="304">
        <v>708</v>
      </c>
      <c r="J1266" s="304">
        <v>708</v>
      </c>
      <c r="K1266" s="226">
        <f t="shared" ref="K1266:K1270" si="857">J1266-E1266</f>
        <v>-14</v>
      </c>
      <c r="L1266" s="226">
        <f t="shared" ref="L1266:L1270" si="858">K1266*D1266</f>
        <v>-3878.1163434903051</v>
      </c>
      <c r="M1266" s="324" t="s">
        <v>709</v>
      </c>
    </row>
    <row r="1267" spans="1:13" s="305" customFormat="1" ht="15" customHeight="1">
      <c r="A1267" s="290">
        <v>44335</v>
      </c>
      <c r="B1267" s="354" t="s">
        <v>1570</v>
      </c>
      <c r="C1267" s="304" t="s">
        <v>8</v>
      </c>
      <c r="D1267" s="269">
        <f t="shared" si="856"/>
        <v>104.42773600668338</v>
      </c>
      <c r="E1267" s="304">
        <v>1915.2</v>
      </c>
      <c r="F1267" s="304">
        <v>1930</v>
      </c>
      <c r="G1267" s="304">
        <v>1948</v>
      </c>
      <c r="H1267" s="304">
        <v>1968</v>
      </c>
      <c r="I1267" s="304">
        <v>1894</v>
      </c>
      <c r="J1267" s="304">
        <v>1930</v>
      </c>
      <c r="K1267" s="272">
        <f t="shared" si="857"/>
        <v>14.799999999999955</v>
      </c>
      <c r="L1267" s="272">
        <f t="shared" si="858"/>
        <v>1545.5304928989092</v>
      </c>
      <c r="M1267" s="275" t="s">
        <v>701</v>
      </c>
    </row>
    <row r="1268" spans="1:13" s="305" customFormat="1" ht="15" customHeight="1">
      <c r="A1268" s="290">
        <v>44335</v>
      </c>
      <c r="B1268" s="354" t="s">
        <v>1507</v>
      </c>
      <c r="C1268" s="304" t="s">
        <v>8</v>
      </c>
      <c r="D1268" s="269">
        <f t="shared" si="856"/>
        <v>234.68669326449188</v>
      </c>
      <c r="E1268" s="304">
        <v>852.2</v>
      </c>
      <c r="F1268" s="304">
        <v>860</v>
      </c>
      <c r="G1268" s="304">
        <v>868</v>
      </c>
      <c r="H1268" s="304">
        <v>877</v>
      </c>
      <c r="I1268" s="304">
        <v>842</v>
      </c>
      <c r="J1268" s="304">
        <v>857.7</v>
      </c>
      <c r="K1268" s="272">
        <f t="shared" si="857"/>
        <v>5.5</v>
      </c>
      <c r="L1268" s="272">
        <f t="shared" si="858"/>
        <v>1290.7768129547053</v>
      </c>
      <c r="M1268" s="275" t="s">
        <v>701</v>
      </c>
    </row>
    <row r="1269" spans="1:13" s="305" customFormat="1" ht="15" customHeight="1">
      <c r="A1269" s="290">
        <v>44335</v>
      </c>
      <c r="B1269" s="354" t="s">
        <v>1257</v>
      </c>
      <c r="C1269" s="304" t="s">
        <v>8</v>
      </c>
      <c r="D1269" s="269">
        <f t="shared" si="856"/>
        <v>194.13706076490001</v>
      </c>
      <c r="E1269" s="304">
        <v>1030.2</v>
      </c>
      <c r="F1269" s="304">
        <v>1040</v>
      </c>
      <c r="G1269" s="304">
        <v>1050</v>
      </c>
      <c r="H1269" s="304">
        <v>1062</v>
      </c>
      <c r="I1269" s="304">
        <v>1017</v>
      </c>
      <c r="J1269" s="304">
        <v>1017</v>
      </c>
      <c r="K1269" s="226">
        <f t="shared" si="857"/>
        <v>-13.200000000000045</v>
      </c>
      <c r="L1269" s="226">
        <f t="shared" si="858"/>
        <v>-2562.6092020966889</v>
      </c>
      <c r="M1269" s="324" t="s">
        <v>709</v>
      </c>
    </row>
    <row r="1270" spans="1:13" s="305" customFormat="1" ht="15" customHeight="1">
      <c r="A1270" s="290">
        <v>44335</v>
      </c>
      <c r="B1270" s="354" t="s">
        <v>1284</v>
      </c>
      <c r="C1270" s="304" t="s">
        <v>8</v>
      </c>
      <c r="D1270" s="269">
        <f t="shared" si="856"/>
        <v>117.21955222131051</v>
      </c>
      <c r="E1270" s="304">
        <v>1706.2</v>
      </c>
      <c r="F1270" s="304">
        <v>1720</v>
      </c>
      <c r="G1270" s="304">
        <v>1738</v>
      </c>
      <c r="H1270" s="304">
        <v>1758</v>
      </c>
      <c r="I1270" s="304">
        <v>1680</v>
      </c>
      <c r="J1270" s="304">
        <v>1680</v>
      </c>
      <c r="K1270" s="226">
        <f t="shared" si="857"/>
        <v>-26.200000000000045</v>
      </c>
      <c r="L1270" s="226">
        <f t="shared" si="858"/>
        <v>-3071.1522681983406</v>
      </c>
      <c r="M1270" s="324" t="s">
        <v>709</v>
      </c>
    </row>
    <row r="1271" spans="1:13" s="305" customFormat="1" ht="15" customHeight="1">
      <c r="A1271" s="290">
        <v>44334</v>
      </c>
      <c r="B1271" s="354" t="s">
        <v>974</v>
      </c>
      <c r="C1271" s="304" t="s">
        <v>8</v>
      </c>
      <c r="D1271" s="269">
        <f t="shared" ref="D1271:D1274" si="859">200000/E1271</f>
        <v>130.53126223730584</v>
      </c>
      <c r="E1271" s="304">
        <v>1532.2</v>
      </c>
      <c r="F1271" s="304">
        <v>1542</v>
      </c>
      <c r="G1271" s="304">
        <v>1555</v>
      </c>
      <c r="H1271" s="304">
        <v>1570</v>
      </c>
      <c r="I1271" s="304">
        <v>1518</v>
      </c>
      <c r="J1271" s="304">
        <v>1542</v>
      </c>
      <c r="K1271" s="272">
        <f t="shared" ref="K1271:K1274" si="860">J1271-E1271</f>
        <v>9.7999999999999545</v>
      </c>
      <c r="L1271" s="272">
        <f t="shared" ref="L1271:L1274" si="861">K1271*D1271</f>
        <v>1279.2063699255914</v>
      </c>
      <c r="M1271" s="275" t="s">
        <v>701</v>
      </c>
    </row>
    <row r="1272" spans="1:13" s="305" customFormat="1" ht="15" customHeight="1">
      <c r="A1272" s="290">
        <v>44334</v>
      </c>
      <c r="B1272" s="354" t="s">
        <v>1329</v>
      </c>
      <c r="C1272" s="304" t="s">
        <v>8</v>
      </c>
      <c r="D1272" s="269">
        <f t="shared" si="859"/>
        <v>170.91095539224062</v>
      </c>
      <c r="E1272" s="304">
        <v>1170.2</v>
      </c>
      <c r="F1272" s="304">
        <v>1180</v>
      </c>
      <c r="G1272" s="304">
        <v>1190</v>
      </c>
      <c r="H1272" s="304">
        <v>1200</v>
      </c>
      <c r="I1272" s="304">
        <v>1158</v>
      </c>
      <c r="J1272" s="304">
        <v>1180</v>
      </c>
      <c r="K1272" s="272">
        <f t="shared" si="860"/>
        <v>9.7999999999999545</v>
      </c>
      <c r="L1272" s="272">
        <f t="shared" si="861"/>
        <v>1674.9273628439503</v>
      </c>
      <c r="M1272" s="275" t="s">
        <v>701</v>
      </c>
    </row>
    <row r="1273" spans="1:13" s="305" customFormat="1" ht="15" customHeight="1">
      <c r="A1273" s="290">
        <v>44334</v>
      </c>
      <c r="B1273" s="348" t="s">
        <v>378</v>
      </c>
      <c r="C1273" s="304" t="s">
        <v>8</v>
      </c>
      <c r="D1273" s="269">
        <f t="shared" si="859"/>
        <v>196.03999215840031</v>
      </c>
      <c r="E1273" s="304">
        <v>1020.2</v>
      </c>
      <c r="F1273" s="304">
        <v>1030</v>
      </c>
      <c r="G1273" s="304">
        <v>1041</v>
      </c>
      <c r="H1273" s="304">
        <v>1052</v>
      </c>
      <c r="I1273" s="304">
        <v>1007</v>
      </c>
      <c r="J1273" s="304">
        <v>1030</v>
      </c>
      <c r="K1273" s="272">
        <f t="shared" si="860"/>
        <v>9.7999999999999545</v>
      </c>
      <c r="L1273" s="272">
        <f t="shared" si="861"/>
        <v>1921.1919231523141</v>
      </c>
      <c r="M1273" s="275" t="s">
        <v>701</v>
      </c>
    </row>
    <row r="1274" spans="1:13" s="305" customFormat="1" ht="15" customHeight="1">
      <c r="A1274" s="290">
        <v>44334</v>
      </c>
      <c r="B1274" s="354" t="s">
        <v>879</v>
      </c>
      <c r="C1274" s="304" t="s">
        <v>8</v>
      </c>
      <c r="D1274" s="269">
        <f t="shared" si="859"/>
        <v>1033.59173126615</v>
      </c>
      <c r="E1274" s="304">
        <v>193.5</v>
      </c>
      <c r="F1274" s="304">
        <v>196</v>
      </c>
      <c r="G1274" s="304">
        <v>199</v>
      </c>
      <c r="H1274" s="304">
        <v>203</v>
      </c>
      <c r="I1274" s="304">
        <v>189</v>
      </c>
      <c r="J1274" s="304">
        <v>195</v>
      </c>
      <c r="K1274" s="272">
        <f t="shared" si="860"/>
        <v>1.5</v>
      </c>
      <c r="L1274" s="272">
        <f t="shared" si="861"/>
        <v>1550.3875968992249</v>
      </c>
      <c r="M1274" s="275" t="s">
        <v>701</v>
      </c>
    </row>
    <row r="1275" spans="1:13" s="305" customFormat="1" ht="15" customHeight="1">
      <c r="A1275" s="290">
        <v>44333</v>
      </c>
      <c r="B1275" s="354" t="s">
        <v>1569</v>
      </c>
      <c r="C1275" s="304" t="s">
        <v>8</v>
      </c>
      <c r="D1275" s="269">
        <f t="shared" ref="D1275:D1278" si="862">200000/E1275</f>
        <v>257.99793601651186</v>
      </c>
      <c r="E1275" s="304">
        <v>775.2</v>
      </c>
      <c r="F1275" s="304">
        <v>781</v>
      </c>
      <c r="G1275" s="304">
        <v>788</v>
      </c>
      <c r="H1275" s="304">
        <v>796</v>
      </c>
      <c r="I1275" s="304">
        <v>767</v>
      </c>
      <c r="J1275" s="304">
        <v>781</v>
      </c>
      <c r="K1275" s="272">
        <f t="shared" ref="K1275:K1278" si="863">J1275-E1275</f>
        <v>5.7999999999999545</v>
      </c>
      <c r="L1275" s="272">
        <f t="shared" ref="L1275:L1278" si="864">K1275*D1275</f>
        <v>1496.3880288957571</v>
      </c>
      <c r="M1275" s="275" t="s">
        <v>701</v>
      </c>
    </row>
    <row r="1276" spans="1:13" s="305" customFormat="1" ht="15" customHeight="1">
      <c r="A1276" s="290">
        <v>44333</v>
      </c>
      <c r="B1276" s="354" t="s">
        <v>1397</v>
      </c>
      <c r="C1276" s="304" t="s">
        <v>6</v>
      </c>
      <c r="D1276" s="269">
        <f t="shared" si="862"/>
        <v>180.18018018018017</v>
      </c>
      <c r="E1276" s="304">
        <v>1110</v>
      </c>
      <c r="F1276" s="304">
        <v>1102</v>
      </c>
      <c r="G1276" s="304">
        <v>1092</v>
      </c>
      <c r="H1276" s="304">
        <v>1082</v>
      </c>
      <c r="I1276" s="304">
        <v>1021</v>
      </c>
      <c r="J1276" s="304">
        <v>1110</v>
      </c>
      <c r="K1276" s="269">
        <f t="shared" ref="K1276" si="865">E1276-J1276</f>
        <v>0</v>
      </c>
      <c r="L1276" s="269">
        <f t="shared" si="864"/>
        <v>0</v>
      </c>
      <c r="M1276" s="275" t="s">
        <v>171</v>
      </c>
    </row>
    <row r="1277" spans="1:13" s="305" customFormat="1" ht="15" customHeight="1">
      <c r="A1277" s="290">
        <v>44333</v>
      </c>
      <c r="B1277" s="354" t="s">
        <v>1416</v>
      </c>
      <c r="C1277" s="304" t="s">
        <v>8</v>
      </c>
      <c r="D1277" s="269">
        <f t="shared" si="862"/>
        <v>327.76138970829231</v>
      </c>
      <c r="E1277" s="304">
        <v>610.20000000000005</v>
      </c>
      <c r="F1277" s="304">
        <v>615</v>
      </c>
      <c r="G1277" s="304">
        <v>621</v>
      </c>
      <c r="H1277" s="304">
        <v>628</v>
      </c>
      <c r="I1277" s="304">
        <v>604</v>
      </c>
      <c r="J1277" s="304">
        <v>621</v>
      </c>
      <c r="K1277" s="272">
        <f t="shared" si="863"/>
        <v>10.799999999999955</v>
      </c>
      <c r="L1277" s="272">
        <f t="shared" si="864"/>
        <v>3539.823008849542</v>
      </c>
      <c r="M1277" s="275" t="s">
        <v>701</v>
      </c>
    </row>
    <row r="1278" spans="1:13" s="305" customFormat="1" ht="15" customHeight="1">
      <c r="A1278" s="290">
        <v>44333</v>
      </c>
      <c r="B1278" s="354" t="s">
        <v>825</v>
      </c>
      <c r="C1278" s="304" t="s">
        <v>8</v>
      </c>
      <c r="D1278" s="269">
        <f t="shared" si="862"/>
        <v>263.0886608787161</v>
      </c>
      <c r="E1278" s="304">
        <v>760.2</v>
      </c>
      <c r="F1278" s="304">
        <v>766</v>
      </c>
      <c r="G1278" s="304">
        <v>773</v>
      </c>
      <c r="H1278" s="304">
        <v>780</v>
      </c>
      <c r="I1278" s="304">
        <v>752</v>
      </c>
      <c r="J1278" s="304">
        <v>780</v>
      </c>
      <c r="K1278" s="272">
        <f t="shared" si="863"/>
        <v>19.799999999999955</v>
      </c>
      <c r="L1278" s="272">
        <f t="shared" si="864"/>
        <v>5209.1554853985672</v>
      </c>
      <c r="M1278" s="275" t="s">
        <v>701</v>
      </c>
    </row>
    <row r="1279" spans="1:13" s="305" customFormat="1" ht="15" customHeight="1">
      <c r="A1279" s="290">
        <v>44330</v>
      </c>
      <c r="B1279" s="353" t="s">
        <v>1568</v>
      </c>
      <c r="C1279" s="304" t="s">
        <v>8</v>
      </c>
      <c r="D1279" s="269">
        <f t="shared" ref="D1279:D1283" si="866">200000/E1279</f>
        <v>281.21484814398201</v>
      </c>
      <c r="E1279" s="304">
        <v>711.2</v>
      </c>
      <c r="F1279" s="304">
        <v>717</v>
      </c>
      <c r="G1279" s="304">
        <v>724</v>
      </c>
      <c r="H1279" s="304">
        <v>732</v>
      </c>
      <c r="I1279" s="304">
        <v>703</v>
      </c>
      <c r="J1279" s="304">
        <v>724</v>
      </c>
      <c r="K1279" s="272">
        <f t="shared" ref="K1279" si="867">J1279-E1279</f>
        <v>12.799999999999955</v>
      </c>
      <c r="L1279" s="272">
        <f t="shared" ref="L1279:L1283" si="868">K1279*D1279</f>
        <v>3599.550056242957</v>
      </c>
      <c r="M1279" s="275" t="s">
        <v>701</v>
      </c>
    </row>
    <row r="1280" spans="1:13" s="305" customFormat="1" ht="15" customHeight="1">
      <c r="A1280" s="290">
        <v>44330</v>
      </c>
      <c r="B1280" s="353" t="s">
        <v>866</v>
      </c>
      <c r="C1280" s="304" t="s">
        <v>6</v>
      </c>
      <c r="D1280" s="269">
        <f t="shared" si="866"/>
        <v>172.71157167530225</v>
      </c>
      <c r="E1280" s="304">
        <v>1158</v>
      </c>
      <c r="F1280" s="304">
        <v>1148</v>
      </c>
      <c r="G1280" s="304">
        <v>1138</v>
      </c>
      <c r="H1280" s="304">
        <v>1126</v>
      </c>
      <c r="I1280" s="304">
        <v>1168</v>
      </c>
      <c r="J1280" s="304">
        <v>1138</v>
      </c>
      <c r="K1280" s="269">
        <f t="shared" ref="K1280:K1283" si="869">E1280-J1280</f>
        <v>20</v>
      </c>
      <c r="L1280" s="269">
        <f t="shared" si="868"/>
        <v>3454.2314335060451</v>
      </c>
      <c r="M1280" s="275" t="s">
        <v>701</v>
      </c>
    </row>
    <row r="1281" spans="1:13" s="305" customFormat="1" ht="15" customHeight="1">
      <c r="A1281" s="290">
        <v>44330</v>
      </c>
      <c r="B1281" s="353" t="s">
        <v>908</v>
      </c>
      <c r="C1281" s="304" t="s">
        <v>6</v>
      </c>
      <c r="D1281" s="269">
        <f t="shared" si="866"/>
        <v>219.78021978021977</v>
      </c>
      <c r="E1281" s="304">
        <v>910</v>
      </c>
      <c r="F1281" s="304">
        <v>902</v>
      </c>
      <c r="G1281" s="304">
        <v>892</v>
      </c>
      <c r="H1281" s="304">
        <v>883</v>
      </c>
      <c r="I1281" s="304">
        <v>921</v>
      </c>
      <c r="J1281" s="304">
        <v>902</v>
      </c>
      <c r="K1281" s="269">
        <f t="shared" si="869"/>
        <v>8</v>
      </c>
      <c r="L1281" s="269">
        <f t="shared" si="868"/>
        <v>1758.2417582417581</v>
      </c>
      <c r="M1281" s="275" t="s">
        <v>701</v>
      </c>
    </row>
    <row r="1282" spans="1:13" s="305" customFormat="1" ht="15" customHeight="1">
      <c r="A1282" s="290">
        <v>44330</v>
      </c>
      <c r="B1282" s="353" t="s">
        <v>378</v>
      </c>
      <c r="C1282" s="304" t="s">
        <v>6</v>
      </c>
      <c r="D1282" s="269">
        <f t="shared" si="866"/>
        <v>199.00497512437812</v>
      </c>
      <c r="E1282" s="304">
        <v>1005</v>
      </c>
      <c r="F1282" s="304">
        <v>996</v>
      </c>
      <c r="G1282" s="304">
        <v>986</v>
      </c>
      <c r="H1282" s="304">
        <v>976</v>
      </c>
      <c r="I1282" s="304">
        <v>1018</v>
      </c>
      <c r="J1282" s="304">
        <v>996</v>
      </c>
      <c r="K1282" s="269">
        <f t="shared" si="869"/>
        <v>9</v>
      </c>
      <c r="L1282" s="269">
        <f t="shared" si="868"/>
        <v>1791.0447761194032</v>
      </c>
      <c r="M1282" s="275" t="s">
        <v>701</v>
      </c>
    </row>
    <row r="1283" spans="1:13" s="305" customFormat="1" ht="15" customHeight="1">
      <c r="A1283" s="290">
        <v>44330</v>
      </c>
      <c r="B1283" s="353" t="s">
        <v>1028</v>
      </c>
      <c r="C1283" s="304" t="s">
        <v>6</v>
      </c>
      <c r="D1283" s="269">
        <f t="shared" si="866"/>
        <v>178.57142857142858</v>
      </c>
      <c r="E1283" s="304">
        <v>1120</v>
      </c>
      <c r="F1283" s="304">
        <v>1111</v>
      </c>
      <c r="G1283" s="304">
        <v>1101</v>
      </c>
      <c r="H1283" s="304">
        <v>1092</v>
      </c>
      <c r="I1283" s="304">
        <v>1132</v>
      </c>
      <c r="J1283" s="304">
        <v>1115.2</v>
      </c>
      <c r="K1283" s="269">
        <f t="shared" si="869"/>
        <v>4.7999999999999545</v>
      </c>
      <c r="L1283" s="269">
        <f t="shared" si="868"/>
        <v>857.14285714284904</v>
      </c>
      <c r="M1283" s="275" t="s">
        <v>701</v>
      </c>
    </row>
    <row r="1284" spans="1:13" s="305" customFormat="1" ht="15" customHeight="1">
      <c r="A1284" s="290">
        <v>44328</v>
      </c>
      <c r="B1284" s="224" t="s">
        <v>879</v>
      </c>
      <c r="C1284" s="352" t="s">
        <v>8</v>
      </c>
      <c r="D1284" s="269">
        <f t="shared" ref="D1284:D1286" si="870">200000/E1284</f>
        <v>1050.9721492380452</v>
      </c>
      <c r="E1284" s="304">
        <v>190.3</v>
      </c>
      <c r="F1284" s="304">
        <v>192.5</v>
      </c>
      <c r="G1284" s="304">
        <v>195.5</v>
      </c>
      <c r="H1284" s="304">
        <v>198.8</v>
      </c>
      <c r="I1284" s="304">
        <v>186.5</v>
      </c>
      <c r="J1284" s="304">
        <v>195.5</v>
      </c>
      <c r="K1284" s="272">
        <f t="shared" ref="K1284" si="871">J1284-E1284</f>
        <v>5.1999999999999886</v>
      </c>
      <c r="L1284" s="272">
        <f t="shared" ref="L1284:L1286" si="872">K1284*D1284</f>
        <v>5465.055176037823</v>
      </c>
      <c r="M1284" s="275" t="s">
        <v>701</v>
      </c>
    </row>
    <row r="1285" spans="1:13" s="305" customFormat="1" ht="15" customHeight="1">
      <c r="A1285" s="290">
        <v>44328</v>
      </c>
      <c r="B1285" s="224" t="s">
        <v>1567</v>
      </c>
      <c r="C1285" s="352" t="s">
        <v>8</v>
      </c>
      <c r="D1285" s="269">
        <f t="shared" si="870"/>
        <v>85.287846481876329</v>
      </c>
      <c r="E1285" s="304">
        <v>2345</v>
      </c>
      <c r="F1285" s="304">
        <v>2330</v>
      </c>
      <c r="G1285" s="304">
        <v>2310</v>
      </c>
      <c r="H1285" s="304">
        <v>2290</v>
      </c>
      <c r="I1285" s="304">
        <v>2362</v>
      </c>
      <c r="J1285" s="304">
        <v>2330</v>
      </c>
      <c r="K1285" s="269">
        <f t="shared" ref="K1285:K1286" si="873">E1285-J1285</f>
        <v>15</v>
      </c>
      <c r="L1285" s="269">
        <f t="shared" si="872"/>
        <v>1279.3176972281449</v>
      </c>
      <c r="M1285" s="275" t="s">
        <v>701</v>
      </c>
    </row>
    <row r="1286" spans="1:13" s="305" customFormat="1" ht="15" customHeight="1">
      <c r="A1286" s="290">
        <v>44328</v>
      </c>
      <c r="B1286" s="224" t="s">
        <v>1397</v>
      </c>
      <c r="C1286" s="352" t="s">
        <v>6</v>
      </c>
      <c r="D1286" s="269">
        <f t="shared" si="870"/>
        <v>163.26530612244898</v>
      </c>
      <c r="E1286" s="304">
        <v>1225</v>
      </c>
      <c r="F1286" s="304">
        <v>1216</v>
      </c>
      <c r="G1286" s="304">
        <v>1205</v>
      </c>
      <c r="H1286" s="304">
        <v>1195</v>
      </c>
      <c r="I1286" s="304">
        <v>1238</v>
      </c>
      <c r="J1286" s="304">
        <v>1195</v>
      </c>
      <c r="K1286" s="269">
        <f t="shared" si="873"/>
        <v>30</v>
      </c>
      <c r="L1286" s="269">
        <f t="shared" si="872"/>
        <v>4897.9591836734689</v>
      </c>
      <c r="M1286" s="275" t="s">
        <v>701</v>
      </c>
    </row>
    <row r="1287" spans="1:13" s="305" customFormat="1" ht="15" customHeight="1">
      <c r="A1287" s="290">
        <v>44328</v>
      </c>
      <c r="B1287" s="327" t="s">
        <v>1566</v>
      </c>
      <c r="C1287" s="327" t="s">
        <v>8</v>
      </c>
      <c r="D1287" s="269">
        <f t="shared" ref="D1287:D1290" si="874">200000/E1287</f>
        <v>990.09900990099015</v>
      </c>
      <c r="E1287" s="341">
        <v>202</v>
      </c>
      <c r="F1287" s="341">
        <v>204</v>
      </c>
      <c r="G1287" s="341">
        <v>206</v>
      </c>
      <c r="H1287" s="341">
        <v>208</v>
      </c>
      <c r="I1287" s="341">
        <v>199</v>
      </c>
      <c r="J1287" s="325">
        <v>208</v>
      </c>
      <c r="K1287" s="272">
        <f t="shared" ref="K1287:K1290" si="875">J1287-E1287</f>
        <v>6</v>
      </c>
      <c r="L1287" s="272">
        <f t="shared" ref="L1287:L1290" si="876">K1287*D1287</f>
        <v>5940.5940594059412</v>
      </c>
      <c r="M1287" s="275" t="s">
        <v>701</v>
      </c>
    </row>
    <row r="1288" spans="1:13" s="305" customFormat="1" ht="15" customHeight="1">
      <c r="A1288" s="290">
        <v>44328</v>
      </c>
      <c r="B1288" s="327" t="s">
        <v>1176</v>
      </c>
      <c r="C1288" s="327" t="s">
        <v>8</v>
      </c>
      <c r="D1288" s="269">
        <f t="shared" si="874"/>
        <v>227.27272727272728</v>
      </c>
      <c r="E1288" s="341">
        <v>880</v>
      </c>
      <c r="F1288" s="341">
        <v>888</v>
      </c>
      <c r="G1288" s="341">
        <v>896</v>
      </c>
      <c r="H1288" s="341">
        <v>906</v>
      </c>
      <c r="I1288" s="341">
        <v>870</v>
      </c>
      <c r="J1288" s="325">
        <v>888</v>
      </c>
      <c r="K1288" s="272">
        <f t="shared" si="875"/>
        <v>8</v>
      </c>
      <c r="L1288" s="272">
        <f t="shared" si="876"/>
        <v>1818.1818181818182</v>
      </c>
      <c r="M1288" s="275" t="s">
        <v>701</v>
      </c>
    </row>
    <row r="1289" spans="1:13" s="305" customFormat="1" ht="15" customHeight="1">
      <c r="A1289" s="290">
        <v>44328</v>
      </c>
      <c r="B1289" s="327" t="s">
        <v>1176</v>
      </c>
      <c r="C1289" s="327" t="s">
        <v>8</v>
      </c>
      <c r="D1289" s="269">
        <f t="shared" si="874"/>
        <v>237.52969121140143</v>
      </c>
      <c r="E1289" s="341">
        <v>842</v>
      </c>
      <c r="F1289" s="341">
        <v>847</v>
      </c>
      <c r="G1289" s="341">
        <v>852</v>
      </c>
      <c r="H1289" s="341">
        <v>859</v>
      </c>
      <c r="I1289" s="341">
        <v>835</v>
      </c>
      <c r="J1289" s="325">
        <v>859</v>
      </c>
      <c r="K1289" s="272">
        <f t="shared" si="875"/>
        <v>17</v>
      </c>
      <c r="L1289" s="272">
        <f t="shared" si="876"/>
        <v>4038.0047505938242</v>
      </c>
      <c r="M1289" s="275" t="s">
        <v>701</v>
      </c>
    </row>
    <row r="1290" spans="1:13" s="305" customFormat="1" ht="15" customHeight="1">
      <c r="A1290" s="290">
        <v>44328</v>
      </c>
      <c r="B1290" s="327" t="s">
        <v>1500</v>
      </c>
      <c r="C1290" s="327" t="s">
        <v>8</v>
      </c>
      <c r="D1290" s="269">
        <f t="shared" si="874"/>
        <v>94.339622641509436</v>
      </c>
      <c r="E1290" s="341">
        <v>2120</v>
      </c>
      <c r="F1290" s="341">
        <v>2140</v>
      </c>
      <c r="G1290" s="341">
        <v>2160</v>
      </c>
      <c r="H1290" s="341">
        <v>2190</v>
      </c>
      <c r="I1290" s="341">
        <v>2090</v>
      </c>
      <c r="J1290" s="325">
        <v>2090</v>
      </c>
      <c r="K1290" s="226">
        <f t="shared" si="875"/>
        <v>-30</v>
      </c>
      <c r="L1290" s="226">
        <f t="shared" si="876"/>
        <v>-2830.1886792452833</v>
      </c>
      <c r="M1290" s="324" t="s">
        <v>709</v>
      </c>
    </row>
    <row r="1291" spans="1:13" s="305" customFormat="1" ht="15" customHeight="1">
      <c r="A1291" s="290">
        <v>44327</v>
      </c>
      <c r="B1291" s="351" t="s">
        <v>1562</v>
      </c>
      <c r="C1291" s="304" t="s">
        <v>8</v>
      </c>
      <c r="D1291" s="269">
        <f t="shared" ref="D1291:D1295" si="877">200000/E1291</f>
        <v>105.14141520344863</v>
      </c>
      <c r="E1291" s="304">
        <v>1902.2</v>
      </c>
      <c r="F1291" s="304">
        <v>1918</v>
      </c>
      <c r="G1291" s="304">
        <v>1938</v>
      </c>
      <c r="H1291" s="304">
        <v>1958</v>
      </c>
      <c r="I1291" s="304">
        <v>1877</v>
      </c>
      <c r="J1291" s="304">
        <v>1958</v>
      </c>
      <c r="K1291" s="272">
        <f t="shared" ref="K1291:K1295" si="878">J1291-E1291</f>
        <v>55.799999999999955</v>
      </c>
      <c r="L1291" s="272">
        <f t="shared" ref="L1291:L1295" si="879">K1291*D1291</f>
        <v>5866.8909683524289</v>
      </c>
      <c r="M1291" s="275" t="s">
        <v>701</v>
      </c>
    </row>
    <row r="1292" spans="1:13" s="305" customFormat="1" ht="15" customHeight="1">
      <c r="A1292" s="290">
        <v>44327</v>
      </c>
      <c r="B1292" s="351" t="s">
        <v>1563</v>
      </c>
      <c r="C1292" s="304" t="s">
        <v>8</v>
      </c>
      <c r="D1292" s="269">
        <f t="shared" si="877"/>
        <v>634.51776649746193</v>
      </c>
      <c r="E1292" s="304">
        <v>315.2</v>
      </c>
      <c r="F1292" s="304">
        <v>318</v>
      </c>
      <c r="G1292" s="304">
        <v>322</v>
      </c>
      <c r="H1292" s="304">
        <v>326</v>
      </c>
      <c r="I1292" s="304">
        <v>310</v>
      </c>
      <c r="J1292" s="304">
        <v>318</v>
      </c>
      <c r="K1292" s="272">
        <f t="shared" si="878"/>
        <v>2.8000000000000114</v>
      </c>
      <c r="L1292" s="272">
        <f t="shared" si="879"/>
        <v>1776.6497461929007</v>
      </c>
      <c r="M1292" s="275" t="s">
        <v>701</v>
      </c>
    </row>
    <row r="1293" spans="1:13" s="305" customFormat="1" ht="15" customHeight="1">
      <c r="A1293" s="290">
        <v>44327</v>
      </c>
      <c r="B1293" s="351" t="s">
        <v>842</v>
      </c>
      <c r="C1293" s="304" t="s">
        <v>8</v>
      </c>
      <c r="D1293" s="269">
        <f t="shared" si="877"/>
        <v>255.7544757033248</v>
      </c>
      <c r="E1293" s="304">
        <v>782</v>
      </c>
      <c r="F1293" s="304">
        <v>790</v>
      </c>
      <c r="G1293" s="304">
        <v>798</v>
      </c>
      <c r="H1293" s="304">
        <v>808</v>
      </c>
      <c r="I1293" s="304">
        <v>772</v>
      </c>
      <c r="J1293" s="304">
        <v>789.7</v>
      </c>
      <c r="K1293" s="272">
        <f t="shared" si="878"/>
        <v>7.7000000000000455</v>
      </c>
      <c r="L1293" s="272">
        <f t="shared" si="879"/>
        <v>1969.3094629156126</v>
      </c>
      <c r="M1293" s="275" t="s">
        <v>701</v>
      </c>
    </row>
    <row r="1294" spans="1:13" s="305" customFormat="1" ht="15" customHeight="1">
      <c r="A1294" s="290">
        <v>44327</v>
      </c>
      <c r="B1294" s="351" t="s">
        <v>1564</v>
      </c>
      <c r="C1294" s="304" t="s">
        <v>8</v>
      </c>
      <c r="D1294" s="269">
        <f t="shared" si="877"/>
        <v>765.69678407350693</v>
      </c>
      <c r="E1294" s="304">
        <v>261.2</v>
      </c>
      <c r="F1294" s="304">
        <v>263</v>
      </c>
      <c r="G1294" s="304">
        <v>267</v>
      </c>
      <c r="H1294" s="304">
        <v>271</v>
      </c>
      <c r="I1294" s="304">
        <v>257</v>
      </c>
      <c r="J1294" s="304">
        <v>263</v>
      </c>
      <c r="K1294" s="272">
        <f t="shared" si="878"/>
        <v>1.8000000000000114</v>
      </c>
      <c r="L1294" s="272">
        <f t="shared" si="879"/>
        <v>1378.2542113323211</v>
      </c>
      <c r="M1294" s="275" t="s">
        <v>701</v>
      </c>
    </row>
    <row r="1295" spans="1:13" s="305" customFormat="1" ht="15" customHeight="1">
      <c r="A1295" s="290">
        <v>44327</v>
      </c>
      <c r="B1295" s="351" t="s">
        <v>1565</v>
      </c>
      <c r="C1295" s="304" t="s">
        <v>8</v>
      </c>
      <c r="D1295" s="269">
        <f t="shared" si="877"/>
        <v>157.20798616569721</v>
      </c>
      <c r="E1295" s="304">
        <v>1272.2</v>
      </c>
      <c r="F1295" s="304">
        <v>1282</v>
      </c>
      <c r="G1295" s="304">
        <v>1294</v>
      </c>
      <c r="H1295" s="304">
        <v>1305</v>
      </c>
      <c r="I1295" s="304">
        <v>1257</v>
      </c>
      <c r="J1295" s="304">
        <v>1305</v>
      </c>
      <c r="K1295" s="272">
        <f t="shared" si="878"/>
        <v>32.799999999999955</v>
      </c>
      <c r="L1295" s="272">
        <f t="shared" si="879"/>
        <v>5156.421946234861</v>
      </c>
      <c r="M1295" s="275" t="s">
        <v>701</v>
      </c>
    </row>
    <row r="1296" spans="1:13" s="305" customFormat="1" ht="15" customHeight="1">
      <c r="A1296" s="290">
        <v>44326</v>
      </c>
      <c r="B1296" s="304" t="s">
        <v>1561</v>
      </c>
      <c r="C1296" s="304" t="s">
        <v>8</v>
      </c>
      <c r="D1296" s="269">
        <f t="shared" ref="D1296:D1304" si="880">200000/E1296</f>
        <v>510.20408163265307</v>
      </c>
      <c r="E1296" s="304">
        <v>392</v>
      </c>
      <c r="F1296" s="304">
        <v>396</v>
      </c>
      <c r="G1296" s="304">
        <v>402</v>
      </c>
      <c r="H1296" s="304">
        <v>380</v>
      </c>
      <c r="I1296" s="304">
        <v>388.2</v>
      </c>
      <c r="J1296" s="325">
        <v>2725</v>
      </c>
      <c r="K1296" s="272">
        <f t="shared" ref="K1296:K1297" si="881">J1296-E1296</f>
        <v>2333</v>
      </c>
      <c r="L1296" s="272">
        <f t="shared" ref="L1296:L1297" si="882">K1296*D1296</f>
        <v>1190306.1224489796</v>
      </c>
      <c r="M1296" s="275" t="s">
        <v>701</v>
      </c>
    </row>
    <row r="1297" spans="1:13" s="305" customFormat="1" ht="15" customHeight="1">
      <c r="A1297" s="290">
        <v>44326</v>
      </c>
      <c r="B1297" s="304" t="s">
        <v>25</v>
      </c>
      <c r="C1297" s="304" t="s">
        <v>8</v>
      </c>
      <c r="D1297" s="269">
        <f t="shared" si="880"/>
        <v>297.61904761904759</v>
      </c>
      <c r="E1297" s="304">
        <v>672</v>
      </c>
      <c r="F1297" s="304">
        <v>679</v>
      </c>
      <c r="G1297" s="304">
        <v>686</v>
      </c>
      <c r="H1297" s="304">
        <v>658</v>
      </c>
      <c r="I1297" s="304">
        <v>672</v>
      </c>
      <c r="J1297" s="325">
        <v>2725</v>
      </c>
      <c r="K1297" s="272">
        <f t="shared" si="881"/>
        <v>2053</v>
      </c>
      <c r="L1297" s="272">
        <f t="shared" si="882"/>
        <v>611011.90476190473</v>
      </c>
      <c r="M1297" s="275" t="s">
        <v>701</v>
      </c>
    </row>
    <row r="1298" spans="1:13" s="305" customFormat="1" ht="15" customHeight="1">
      <c r="A1298" s="290">
        <v>44326</v>
      </c>
      <c r="B1298" s="327" t="s">
        <v>1558</v>
      </c>
      <c r="C1298" s="327" t="s">
        <v>8</v>
      </c>
      <c r="D1298" s="269">
        <f t="shared" si="880"/>
        <v>73.937153419593344</v>
      </c>
      <c r="E1298" s="341">
        <v>2705</v>
      </c>
      <c r="F1298" s="341">
        <v>2725</v>
      </c>
      <c r="G1298" s="341">
        <v>2745</v>
      </c>
      <c r="H1298" s="341">
        <v>2765</v>
      </c>
      <c r="I1298" s="341">
        <v>2665</v>
      </c>
      <c r="J1298" s="325">
        <v>2725</v>
      </c>
      <c r="K1298" s="272">
        <f t="shared" ref="K1298:K1304" si="883">J1298-E1298</f>
        <v>20</v>
      </c>
      <c r="L1298" s="272">
        <f t="shared" ref="L1298:L1304" si="884">K1298*D1298</f>
        <v>1478.7430683918669</v>
      </c>
      <c r="M1298" s="275" t="s">
        <v>701</v>
      </c>
    </row>
    <row r="1299" spans="1:13" s="305" customFormat="1" ht="15" customHeight="1">
      <c r="A1299" s="290">
        <v>44326</v>
      </c>
      <c r="B1299" s="327" t="s">
        <v>1559</v>
      </c>
      <c r="C1299" s="327" t="s">
        <v>8</v>
      </c>
      <c r="D1299" s="269">
        <f t="shared" si="880"/>
        <v>1014.1987829614606</v>
      </c>
      <c r="E1299" s="341">
        <v>197.2</v>
      </c>
      <c r="F1299" s="341">
        <v>198.5</v>
      </c>
      <c r="G1299" s="341">
        <v>200</v>
      </c>
      <c r="H1299" s="341">
        <v>202</v>
      </c>
      <c r="I1299" s="341">
        <v>195</v>
      </c>
      <c r="J1299" s="325">
        <v>200</v>
      </c>
      <c r="K1299" s="272">
        <f t="shared" si="883"/>
        <v>2.8000000000000114</v>
      </c>
      <c r="L1299" s="272">
        <f t="shared" si="884"/>
        <v>2839.7565922921012</v>
      </c>
      <c r="M1299" s="275" t="s">
        <v>701</v>
      </c>
    </row>
    <row r="1300" spans="1:13" s="305" customFormat="1" ht="15" customHeight="1">
      <c r="A1300" s="290">
        <v>44326</v>
      </c>
      <c r="B1300" s="327" t="s">
        <v>1177</v>
      </c>
      <c r="C1300" s="327" t="s">
        <v>8</v>
      </c>
      <c r="D1300" s="269">
        <f t="shared" si="880"/>
        <v>3225.8064516129034</v>
      </c>
      <c r="E1300" s="341">
        <v>62</v>
      </c>
      <c r="F1300" s="341">
        <v>62.6</v>
      </c>
      <c r="G1300" s="341">
        <v>63.5</v>
      </c>
      <c r="H1300" s="341">
        <v>64.5</v>
      </c>
      <c r="I1300" s="341">
        <v>61</v>
      </c>
      <c r="J1300" s="325">
        <v>64.5</v>
      </c>
      <c r="K1300" s="272">
        <f t="shared" si="883"/>
        <v>2.5</v>
      </c>
      <c r="L1300" s="272">
        <f t="shared" si="884"/>
        <v>8064.5161290322585</v>
      </c>
      <c r="M1300" s="275" t="s">
        <v>701</v>
      </c>
    </row>
    <row r="1301" spans="1:13" s="305" customFormat="1" ht="15" customHeight="1">
      <c r="A1301" s="290">
        <v>44326</v>
      </c>
      <c r="B1301" s="327" t="s">
        <v>1560</v>
      </c>
      <c r="C1301" s="327" t="s">
        <v>6</v>
      </c>
      <c r="D1301" s="269">
        <f t="shared" si="880"/>
        <v>62.402496099843994</v>
      </c>
      <c r="E1301" s="341">
        <v>3205</v>
      </c>
      <c r="F1301" s="341">
        <v>3185</v>
      </c>
      <c r="G1301" s="341">
        <v>3165</v>
      </c>
      <c r="H1301" s="341">
        <v>3135</v>
      </c>
      <c r="I1301" s="341">
        <v>3235</v>
      </c>
      <c r="J1301" s="325">
        <v>3213</v>
      </c>
      <c r="K1301" s="267">
        <f t="shared" ref="K1301:K1302" si="885">E1301-J1301</f>
        <v>-8</v>
      </c>
      <c r="L1301" s="267">
        <f t="shared" si="884"/>
        <v>-499.21996879875195</v>
      </c>
      <c r="M1301" s="324" t="s">
        <v>709</v>
      </c>
    </row>
    <row r="1302" spans="1:13" s="305" customFormat="1" ht="15" customHeight="1">
      <c r="A1302" s="290">
        <v>44326</v>
      </c>
      <c r="B1302" s="327" t="s">
        <v>1448</v>
      </c>
      <c r="C1302" s="327" t="s">
        <v>6</v>
      </c>
      <c r="D1302" s="269">
        <f t="shared" si="880"/>
        <v>62.5</v>
      </c>
      <c r="E1302" s="341">
        <v>3200</v>
      </c>
      <c r="F1302" s="341">
        <v>3180</v>
      </c>
      <c r="G1302" s="341">
        <v>3160</v>
      </c>
      <c r="H1302" s="341">
        <v>3130</v>
      </c>
      <c r="I1302" s="341">
        <v>3230</v>
      </c>
      <c r="J1302" s="325">
        <v>3200</v>
      </c>
      <c r="K1302" s="269">
        <f t="shared" si="885"/>
        <v>0</v>
      </c>
      <c r="L1302" s="269">
        <f t="shared" si="884"/>
        <v>0</v>
      </c>
      <c r="M1302" s="275" t="s">
        <v>171</v>
      </c>
    </row>
    <row r="1303" spans="1:13" s="305" customFormat="1" ht="15" customHeight="1">
      <c r="A1303" s="290">
        <v>44326</v>
      </c>
      <c r="B1303" s="327" t="s">
        <v>1184</v>
      </c>
      <c r="C1303" s="327" t="s">
        <v>8</v>
      </c>
      <c r="D1303" s="269">
        <f t="shared" si="880"/>
        <v>106.66666666666667</v>
      </c>
      <c r="E1303" s="341">
        <v>1875</v>
      </c>
      <c r="F1303" s="341">
        <v>1885</v>
      </c>
      <c r="G1303" s="341">
        <v>1895</v>
      </c>
      <c r="H1303" s="341">
        <v>1910</v>
      </c>
      <c r="I1303" s="341">
        <v>1860</v>
      </c>
      <c r="J1303" s="325">
        <v>1895</v>
      </c>
      <c r="K1303" s="272">
        <f t="shared" si="883"/>
        <v>20</v>
      </c>
      <c r="L1303" s="272">
        <f t="shared" si="884"/>
        <v>2133.3333333333335</v>
      </c>
      <c r="M1303" s="275" t="s">
        <v>701</v>
      </c>
    </row>
    <row r="1304" spans="1:13" s="305" customFormat="1" ht="15" customHeight="1">
      <c r="A1304" s="290">
        <v>44326</v>
      </c>
      <c r="B1304" s="327" t="s">
        <v>1137</v>
      </c>
      <c r="C1304" s="327" t="s">
        <v>8</v>
      </c>
      <c r="D1304" s="269">
        <f t="shared" si="880"/>
        <v>74.074074074074076</v>
      </c>
      <c r="E1304" s="341">
        <v>2700</v>
      </c>
      <c r="F1304" s="341">
        <v>2720</v>
      </c>
      <c r="G1304" s="341">
        <v>2740</v>
      </c>
      <c r="H1304" s="341">
        <v>2770</v>
      </c>
      <c r="I1304" s="341">
        <v>2670</v>
      </c>
      <c r="J1304" s="325">
        <v>2770</v>
      </c>
      <c r="K1304" s="272">
        <f t="shared" si="883"/>
        <v>70</v>
      </c>
      <c r="L1304" s="272">
        <f t="shared" si="884"/>
        <v>5185.1851851851852</v>
      </c>
      <c r="M1304" s="275" t="s">
        <v>701</v>
      </c>
    </row>
    <row r="1305" spans="1:13" s="305" customFormat="1" ht="15" customHeight="1">
      <c r="A1305" s="290">
        <v>44323</v>
      </c>
      <c r="B1305" s="351" t="s">
        <v>1314</v>
      </c>
      <c r="C1305" s="304" t="s">
        <v>6</v>
      </c>
      <c r="D1305" s="269">
        <f t="shared" ref="D1305:D1307" si="886">200000/E1305</f>
        <v>154.08320493066256</v>
      </c>
      <c r="E1305" s="304">
        <v>1298</v>
      </c>
      <c r="F1305" s="304">
        <v>1287</v>
      </c>
      <c r="G1305" s="304">
        <v>1275</v>
      </c>
      <c r="H1305" s="304">
        <v>1262</v>
      </c>
      <c r="I1305" s="304">
        <v>1312</v>
      </c>
      <c r="J1305" s="304">
        <v>1292.8499999999999</v>
      </c>
      <c r="K1305" s="269">
        <f t="shared" ref="K1305" si="887">E1305-J1305</f>
        <v>5.1500000000000909</v>
      </c>
      <c r="L1305" s="269">
        <f t="shared" ref="L1305:L1307" si="888">K1305*D1305</f>
        <v>793.52850539292615</v>
      </c>
      <c r="M1305" s="275" t="s">
        <v>701</v>
      </c>
    </row>
    <row r="1306" spans="1:13" s="305" customFormat="1" ht="15" customHeight="1">
      <c r="A1306" s="290">
        <v>44323</v>
      </c>
      <c r="B1306" s="351" t="s">
        <v>1557</v>
      </c>
      <c r="C1306" s="304" t="s">
        <v>8</v>
      </c>
      <c r="D1306" s="269">
        <f t="shared" si="886"/>
        <v>234.68669326449188</v>
      </c>
      <c r="E1306" s="304">
        <v>852.2</v>
      </c>
      <c r="F1306" s="304">
        <v>860</v>
      </c>
      <c r="G1306" s="304">
        <v>868</v>
      </c>
      <c r="H1306" s="304">
        <v>877</v>
      </c>
      <c r="I1306" s="304">
        <v>840</v>
      </c>
      <c r="J1306" s="304">
        <v>858.75</v>
      </c>
      <c r="K1306" s="272">
        <f t="shared" ref="K1306:K1307" si="889">J1306-E1306</f>
        <v>6.5499999999999545</v>
      </c>
      <c r="L1306" s="272">
        <f t="shared" si="888"/>
        <v>1537.1978408824111</v>
      </c>
      <c r="M1306" s="275" t="s">
        <v>701</v>
      </c>
    </row>
    <row r="1307" spans="1:13" s="305" customFormat="1" ht="15" customHeight="1">
      <c r="A1307" s="290">
        <v>44323</v>
      </c>
      <c r="B1307" s="351" t="s">
        <v>837</v>
      </c>
      <c r="C1307" s="304" t="s">
        <v>8</v>
      </c>
      <c r="D1307" s="269">
        <f t="shared" si="886"/>
        <v>196.03999215840031</v>
      </c>
      <c r="E1307" s="304">
        <v>1020.2</v>
      </c>
      <c r="F1307" s="304">
        <v>1030</v>
      </c>
      <c r="G1307" s="304">
        <v>1040</v>
      </c>
      <c r="H1307" s="304">
        <v>1055</v>
      </c>
      <c r="I1307" s="304">
        <v>1002</v>
      </c>
      <c r="J1307" s="304">
        <v>1055</v>
      </c>
      <c r="K1307" s="272">
        <f t="shared" si="889"/>
        <v>34.799999999999955</v>
      </c>
      <c r="L1307" s="272">
        <f t="shared" si="888"/>
        <v>6822.191727112322</v>
      </c>
      <c r="M1307" s="275" t="s">
        <v>701</v>
      </c>
    </row>
    <row r="1308" spans="1:13" s="305" customFormat="1" ht="15" customHeight="1">
      <c r="A1308" s="290">
        <v>44322</v>
      </c>
      <c r="B1308" s="351" t="s">
        <v>1385</v>
      </c>
      <c r="C1308" s="304" t="s">
        <v>6</v>
      </c>
      <c r="D1308" s="269">
        <f t="shared" ref="D1308:D1310" si="890">200000/E1308</f>
        <v>404.04040404040404</v>
      </c>
      <c r="E1308" s="304">
        <v>495</v>
      </c>
      <c r="F1308" s="304">
        <v>490</v>
      </c>
      <c r="G1308" s="304">
        <v>485</v>
      </c>
      <c r="H1308" s="304">
        <v>480</v>
      </c>
      <c r="I1308" s="304">
        <v>501</v>
      </c>
      <c r="J1308" s="304">
        <v>490</v>
      </c>
      <c r="K1308" s="269">
        <f t="shared" ref="K1308" si="891">E1308-J1308</f>
        <v>5</v>
      </c>
      <c r="L1308" s="269">
        <f t="shared" ref="L1308" si="892">K1308*D1308</f>
        <v>2020.2020202020203</v>
      </c>
      <c r="M1308" s="275" t="s">
        <v>701</v>
      </c>
    </row>
    <row r="1309" spans="1:13" s="305" customFormat="1" ht="15" customHeight="1">
      <c r="A1309" s="290">
        <v>44322</v>
      </c>
      <c r="B1309" s="351" t="s">
        <v>834</v>
      </c>
      <c r="C1309" s="304" t="s">
        <v>8</v>
      </c>
      <c r="D1309" s="269">
        <f t="shared" si="890"/>
        <v>217.10811984368215</v>
      </c>
      <c r="E1309" s="304">
        <v>921.2</v>
      </c>
      <c r="F1309" s="304">
        <v>929</v>
      </c>
      <c r="G1309" s="304">
        <v>938</v>
      </c>
      <c r="H1309" s="304">
        <v>948</v>
      </c>
      <c r="I1309" s="304">
        <v>910</v>
      </c>
      <c r="J1309" s="304">
        <v>948</v>
      </c>
      <c r="K1309" s="272">
        <f t="shared" ref="K1309" si="893">J1309-E1309</f>
        <v>26.799999999999955</v>
      </c>
      <c r="L1309" s="272">
        <f t="shared" ref="L1309:L1310" si="894">K1309*D1309</f>
        <v>5818.4976118106715</v>
      </c>
      <c r="M1309" s="275" t="s">
        <v>701</v>
      </c>
    </row>
    <row r="1310" spans="1:13" s="305" customFormat="1" ht="15" customHeight="1">
      <c r="A1310" s="290">
        <v>44322</v>
      </c>
      <c r="B1310" s="351" t="s">
        <v>1256</v>
      </c>
      <c r="C1310" s="304" t="s">
        <v>6</v>
      </c>
      <c r="D1310" s="269">
        <f t="shared" si="890"/>
        <v>156.25</v>
      </c>
      <c r="E1310" s="305">
        <v>1280</v>
      </c>
      <c r="F1310" s="305">
        <v>1270</v>
      </c>
      <c r="G1310" s="305">
        <v>1260</v>
      </c>
      <c r="H1310" s="305">
        <v>1248</v>
      </c>
      <c r="I1310" s="305">
        <v>1295</v>
      </c>
      <c r="J1310" s="305">
        <v>1273</v>
      </c>
      <c r="K1310" s="269">
        <f t="shared" ref="K1310" si="895">E1310-J1310</f>
        <v>7</v>
      </c>
      <c r="L1310" s="269">
        <f t="shared" si="894"/>
        <v>1093.75</v>
      </c>
      <c r="M1310" s="275" t="s">
        <v>701</v>
      </c>
    </row>
    <row r="1311" spans="1:13" s="305" customFormat="1" ht="15" customHeight="1">
      <c r="A1311" s="290">
        <v>44321</v>
      </c>
      <c r="B1311" s="351" t="s">
        <v>1552</v>
      </c>
      <c r="C1311" s="304" t="s">
        <v>6</v>
      </c>
      <c r="D1311" s="269">
        <f t="shared" ref="D1311:D1317" si="896">200000/E1311</f>
        <v>285.71428571428572</v>
      </c>
      <c r="E1311" s="304">
        <v>700</v>
      </c>
      <c r="F1311" s="304">
        <v>693</v>
      </c>
      <c r="G1311" s="304">
        <v>685</v>
      </c>
      <c r="H1311" s="304">
        <v>678</v>
      </c>
      <c r="I1311" s="304">
        <v>708</v>
      </c>
      <c r="J1311" s="304">
        <v>695.4</v>
      </c>
      <c r="K1311" s="269">
        <f t="shared" ref="K1311:K1312" si="897">E1311-J1311</f>
        <v>4.6000000000000227</v>
      </c>
      <c r="L1311" s="269">
        <f t="shared" ref="L1311:L1314" si="898">K1311*D1311</f>
        <v>1314.2857142857208</v>
      </c>
      <c r="M1311" s="275" t="s">
        <v>701</v>
      </c>
    </row>
    <row r="1312" spans="1:13" s="305" customFormat="1" ht="15" customHeight="1">
      <c r="A1312" s="290">
        <v>44321</v>
      </c>
      <c r="B1312" s="351" t="s">
        <v>1553</v>
      </c>
      <c r="C1312" s="304" t="s">
        <v>6</v>
      </c>
      <c r="D1312" s="269">
        <f t="shared" si="896"/>
        <v>155.64202334630349</v>
      </c>
      <c r="E1312" s="304">
        <v>1285</v>
      </c>
      <c r="F1312" s="304">
        <v>1275</v>
      </c>
      <c r="G1312" s="304">
        <v>1262</v>
      </c>
      <c r="H1312" s="304">
        <v>1250</v>
      </c>
      <c r="I1312" s="304">
        <v>1300.2</v>
      </c>
      <c r="J1312" s="304">
        <v>1300.2</v>
      </c>
      <c r="K1312" s="267">
        <f t="shared" si="897"/>
        <v>-15.200000000000045</v>
      </c>
      <c r="L1312" s="267">
        <f t="shared" si="898"/>
        <v>-2365.7587548638203</v>
      </c>
      <c r="M1312" s="324" t="s">
        <v>1243</v>
      </c>
    </row>
    <row r="1313" spans="1:15" s="305" customFormat="1" ht="15" customHeight="1">
      <c r="A1313" s="290">
        <v>44321</v>
      </c>
      <c r="B1313" s="351" t="s">
        <v>1554</v>
      </c>
      <c r="C1313" s="304" t="s">
        <v>8</v>
      </c>
      <c r="D1313" s="269">
        <f t="shared" si="896"/>
        <v>185.15089798185519</v>
      </c>
      <c r="E1313" s="304">
        <v>1080.2</v>
      </c>
      <c r="F1313" s="304">
        <v>1090</v>
      </c>
      <c r="G1313" s="304">
        <v>1100</v>
      </c>
      <c r="H1313" s="304">
        <v>1112</v>
      </c>
      <c r="I1313" s="304">
        <v>1068</v>
      </c>
      <c r="J1313" s="304">
        <v>1112</v>
      </c>
      <c r="K1313" s="272">
        <f t="shared" ref="K1313:K1314" si="899">J1313-E1313</f>
        <v>31.799999999999955</v>
      </c>
      <c r="L1313" s="272">
        <f t="shared" si="898"/>
        <v>5887.7985558229866</v>
      </c>
      <c r="M1313" s="275" t="s">
        <v>701</v>
      </c>
    </row>
    <row r="1314" spans="1:15" s="305" customFormat="1" ht="15" customHeight="1">
      <c r="A1314" s="290">
        <v>44321</v>
      </c>
      <c r="B1314" s="351" t="s">
        <v>732</v>
      </c>
      <c r="C1314" s="304" t="s">
        <v>8</v>
      </c>
      <c r="D1314" s="269">
        <f t="shared" si="896"/>
        <v>314.86146095717879</v>
      </c>
      <c r="E1314" s="304">
        <v>635.20000000000005</v>
      </c>
      <c r="F1314" s="304">
        <v>640</v>
      </c>
      <c r="G1314" s="304">
        <v>645</v>
      </c>
      <c r="H1314" s="304">
        <v>650</v>
      </c>
      <c r="I1314" s="304">
        <v>628</v>
      </c>
      <c r="J1314" s="304">
        <v>640</v>
      </c>
      <c r="K1314" s="272">
        <f t="shared" si="899"/>
        <v>4.7999999999999545</v>
      </c>
      <c r="L1314" s="272">
        <f t="shared" si="898"/>
        <v>1511.3350125944439</v>
      </c>
      <c r="M1314" s="275" t="s">
        <v>701</v>
      </c>
    </row>
    <row r="1315" spans="1:15" s="305" customFormat="1" ht="15" customHeight="1">
      <c r="A1315" s="290">
        <v>44321</v>
      </c>
      <c r="B1315" s="351" t="s">
        <v>1555</v>
      </c>
      <c r="C1315" s="304" t="s">
        <v>6</v>
      </c>
      <c r="D1315" s="269">
        <f t="shared" si="896"/>
        <v>141.84397163120568</v>
      </c>
      <c r="E1315" s="304">
        <v>1410</v>
      </c>
      <c r="F1315" s="304">
        <v>1400</v>
      </c>
      <c r="G1315" s="304">
        <v>1390</v>
      </c>
      <c r="H1315" s="304">
        <v>1377</v>
      </c>
      <c r="I1315" s="304">
        <v>1422</v>
      </c>
      <c r="J1315" s="304">
        <v>1410</v>
      </c>
      <c r="K1315" s="269">
        <f t="shared" ref="K1315" si="900">E1315-J1315</f>
        <v>0</v>
      </c>
      <c r="L1315" s="269">
        <f t="shared" ref="L1315:L1317" si="901">K1315*D1315</f>
        <v>0</v>
      </c>
      <c r="M1315" s="275" t="s">
        <v>701</v>
      </c>
    </row>
    <row r="1316" spans="1:15" s="305" customFormat="1" ht="15" customHeight="1">
      <c r="A1316" s="290">
        <v>44321</v>
      </c>
      <c r="B1316" s="351" t="s">
        <v>1123</v>
      </c>
      <c r="C1316" s="304" t="s">
        <v>8</v>
      </c>
      <c r="D1316" s="269">
        <f t="shared" si="896"/>
        <v>526.0389268805892</v>
      </c>
      <c r="E1316" s="304">
        <v>380.2</v>
      </c>
      <c r="F1316" s="304">
        <v>385</v>
      </c>
      <c r="G1316" s="304">
        <v>390</v>
      </c>
      <c r="H1316" s="304">
        <v>395</v>
      </c>
      <c r="I1316" s="304">
        <v>374</v>
      </c>
      <c r="J1316" s="304">
        <v>385</v>
      </c>
      <c r="K1316" s="272">
        <f t="shared" ref="K1316:K1317" si="902">J1316-E1316</f>
        <v>4.8000000000000114</v>
      </c>
      <c r="L1316" s="272">
        <f t="shared" si="901"/>
        <v>2524.9868490268341</v>
      </c>
      <c r="M1316" s="275" t="s">
        <v>701</v>
      </c>
      <c r="O1316" s="305">
        <v>495</v>
      </c>
    </row>
    <row r="1317" spans="1:15" s="305" customFormat="1" ht="15" customHeight="1">
      <c r="A1317" s="290">
        <v>44321</v>
      </c>
      <c r="B1317" s="351" t="s">
        <v>1556</v>
      </c>
      <c r="C1317" s="304" t="s">
        <v>8</v>
      </c>
      <c r="D1317" s="269">
        <f t="shared" si="896"/>
        <v>199.80019980019981</v>
      </c>
      <c r="E1317" s="304">
        <v>1001</v>
      </c>
      <c r="F1317" s="304">
        <v>1010</v>
      </c>
      <c r="G1317" s="304">
        <v>1020</v>
      </c>
      <c r="H1317" s="304">
        <v>1030</v>
      </c>
      <c r="I1317" s="304">
        <v>987</v>
      </c>
      <c r="J1317" s="304">
        <v>1020</v>
      </c>
      <c r="K1317" s="272">
        <f t="shared" si="902"/>
        <v>19</v>
      </c>
      <c r="L1317" s="272">
        <f t="shared" si="901"/>
        <v>3796.2037962037962</v>
      </c>
      <c r="M1317" s="275" t="s">
        <v>701</v>
      </c>
    </row>
    <row r="1318" spans="1:15" s="305" customFormat="1" ht="15" customHeight="1">
      <c r="A1318" s="290">
        <v>44320</v>
      </c>
      <c r="B1318" s="224" t="s">
        <v>1544</v>
      </c>
      <c r="C1318" s="304" t="s">
        <v>6</v>
      </c>
      <c r="D1318" s="269">
        <f t="shared" ref="D1318:D1325" si="903">200000/E1318</f>
        <v>416.66666666666669</v>
      </c>
      <c r="E1318" s="304">
        <v>480</v>
      </c>
      <c r="F1318" s="304">
        <v>475</v>
      </c>
      <c r="G1318" s="304">
        <v>470</v>
      </c>
      <c r="H1318" s="304">
        <v>465</v>
      </c>
      <c r="I1318" s="304">
        <v>486</v>
      </c>
      <c r="J1318" s="304">
        <v>475</v>
      </c>
      <c r="K1318" s="269">
        <f t="shared" ref="K1318:K1320" si="904">E1318-J1318</f>
        <v>5</v>
      </c>
      <c r="L1318" s="269">
        <f t="shared" ref="L1318:L1320" si="905">K1318*D1318</f>
        <v>2083.3333333333335</v>
      </c>
      <c r="M1318" s="275" t="s">
        <v>701</v>
      </c>
    </row>
    <row r="1319" spans="1:15" s="305" customFormat="1" ht="15" customHeight="1">
      <c r="A1319" s="290">
        <v>44320</v>
      </c>
      <c r="B1319" s="224" t="s">
        <v>1545</v>
      </c>
      <c r="C1319" s="304" t="s">
        <v>6</v>
      </c>
      <c r="D1319" s="269">
        <f t="shared" si="903"/>
        <v>86.956521739130437</v>
      </c>
      <c r="E1319" s="304">
        <v>2300</v>
      </c>
      <c r="F1319" s="304">
        <v>2290</v>
      </c>
      <c r="G1319" s="304">
        <v>2275</v>
      </c>
      <c r="H1319" s="304">
        <v>2255</v>
      </c>
      <c r="I1319" s="304">
        <v>2315</v>
      </c>
      <c r="J1319" s="304">
        <v>2255</v>
      </c>
      <c r="K1319" s="269">
        <f t="shared" si="904"/>
        <v>45</v>
      </c>
      <c r="L1319" s="269">
        <f t="shared" si="905"/>
        <v>3913.0434782608695</v>
      </c>
      <c r="M1319" s="275" t="s">
        <v>701</v>
      </c>
    </row>
    <row r="1320" spans="1:15" s="305" customFormat="1" ht="15" customHeight="1">
      <c r="A1320" s="290">
        <v>44320</v>
      </c>
      <c r="B1320" s="224" t="s">
        <v>1546</v>
      </c>
      <c r="C1320" s="304" t="s">
        <v>6</v>
      </c>
      <c r="D1320" s="269">
        <f t="shared" si="903"/>
        <v>172.86084701815039</v>
      </c>
      <c r="E1320" s="304">
        <v>1157</v>
      </c>
      <c r="F1320" s="304">
        <v>1148</v>
      </c>
      <c r="G1320" s="304">
        <v>1138</v>
      </c>
      <c r="H1320" s="304">
        <v>1126</v>
      </c>
      <c r="I1320" s="304">
        <v>1168</v>
      </c>
      <c r="J1320" s="304">
        <v>1148</v>
      </c>
      <c r="K1320" s="269">
        <f t="shared" si="904"/>
        <v>9</v>
      </c>
      <c r="L1320" s="269">
        <f t="shared" si="905"/>
        <v>1555.7476231633536</v>
      </c>
      <c r="M1320" s="275" t="s">
        <v>701</v>
      </c>
    </row>
    <row r="1321" spans="1:15" s="305" customFormat="1" ht="15" customHeight="1">
      <c r="A1321" s="290">
        <v>44320</v>
      </c>
      <c r="B1321" s="224" t="s">
        <v>1547</v>
      </c>
      <c r="C1321" s="304" t="s">
        <v>8</v>
      </c>
      <c r="D1321" s="269">
        <f t="shared" si="903"/>
        <v>279.25160569673272</v>
      </c>
      <c r="E1321" s="304">
        <v>716.2</v>
      </c>
      <c r="F1321" s="304">
        <v>722</v>
      </c>
      <c r="G1321" s="304">
        <v>729</v>
      </c>
      <c r="H1321" s="304">
        <v>736</v>
      </c>
      <c r="I1321" s="304">
        <v>702</v>
      </c>
      <c r="J1321" s="304">
        <v>702</v>
      </c>
      <c r="K1321" s="226">
        <f t="shared" ref="K1321:K1325" si="906">J1321-E1321</f>
        <v>-14.200000000000045</v>
      </c>
      <c r="L1321" s="226">
        <f t="shared" ref="L1321:L1325" si="907">K1321*D1321</f>
        <v>-3965.3728008936173</v>
      </c>
      <c r="M1321" s="324" t="s">
        <v>1243</v>
      </c>
    </row>
    <row r="1322" spans="1:15" s="305" customFormat="1" ht="15" customHeight="1">
      <c r="A1322" s="290">
        <v>44320</v>
      </c>
      <c r="B1322" s="224" t="s">
        <v>1548</v>
      </c>
      <c r="C1322" s="304" t="s">
        <v>8</v>
      </c>
      <c r="D1322" s="269">
        <f t="shared" si="903"/>
        <v>205.93080724876441</v>
      </c>
      <c r="E1322" s="304">
        <v>971.2</v>
      </c>
      <c r="F1322" s="304">
        <v>980</v>
      </c>
      <c r="G1322" s="304">
        <v>989</v>
      </c>
      <c r="H1322" s="304">
        <v>999</v>
      </c>
      <c r="I1322" s="304">
        <v>960</v>
      </c>
      <c r="J1322" s="304">
        <v>971.2</v>
      </c>
      <c r="K1322" s="272">
        <f t="shared" si="906"/>
        <v>0</v>
      </c>
      <c r="L1322" s="272">
        <f t="shared" si="907"/>
        <v>0</v>
      </c>
      <c r="M1322" s="275" t="s">
        <v>171</v>
      </c>
    </row>
    <row r="1323" spans="1:15" s="305" customFormat="1" ht="15" customHeight="1">
      <c r="A1323" s="290">
        <v>44320</v>
      </c>
      <c r="B1323" s="224" t="s">
        <v>1549</v>
      </c>
      <c r="C1323" s="304" t="s">
        <v>6</v>
      </c>
      <c r="D1323" s="269">
        <f t="shared" si="903"/>
        <v>235.29411764705881</v>
      </c>
      <c r="E1323" s="304">
        <v>850</v>
      </c>
      <c r="F1323" s="304">
        <v>842</v>
      </c>
      <c r="G1323" s="304">
        <v>833</v>
      </c>
      <c r="H1323" s="304">
        <v>823</v>
      </c>
      <c r="I1323" s="304">
        <v>860.2</v>
      </c>
      <c r="J1323" s="304">
        <v>842</v>
      </c>
      <c r="K1323" s="269">
        <f t="shared" ref="K1323:K1324" si="908">E1323-J1323</f>
        <v>8</v>
      </c>
      <c r="L1323" s="269">
        <f t="shared" si="907"/>
        <v>1882.3529411764705</v>
      </c>
      <c r="M1323" s="275" t="s">
        <v>701</v>
      </c>
    </row>
    <row r="1324" spans="1:15" s="305" customFormat="1" ht="15" customHeight="1">
      <c r="A1324" s="290">
        <v>44320</v>
      </c>
      <c r="B1324" s="224" t="s">
        <v>1550</v>
      </c>
      <c r="C1324" s="304" t="s">
        <v>6</v>
      </c>
      <c r="D1324" s="269">
        <f t="shared" si="903"/>
        <v>117.78563015312132</v>
      </c>
      <c r="E1324" s="304">
        <v>1698</v>
      </c>
      <c r="F1324" s="304">
        <v>1685</v>
      </c>
      <c r="G1324" s="304">
        <v>1670</v>
      </c>
      <c r="H1324" s="304">
        <v>1655</v>
      </c>
      <c r="I1324" s="304">
        <v>1715</v>
      </c>
      <c r="J1324" s="304">
        <v>1698</v>
      </c>
      <c r="K1324" s="269">
        <f t="shared" si="908"/>
        <v>0</v>
      </c>
      <c r="L1324" s="269">
        <f t="shared" si="907"/>
        <v>0</v>
      </c>
      <c r="M1324" s="275" t="s">
        <v>171</v>
      </c>
    </row>
    <row r="1325" spans="1:15" s="305" customFormat="1" ht="15" customHeight="1">
      <c r="A1325" s="290">
        <v>44320</v>
      </c>
      <c r="B1325" s="224" t="s">
        <v>1551</v>
      </c>
      <c r="C1325" s="304" t="s">
        <v>8</v>
      </c>
      <c r="D1325" s="269">
        <f t="shared" si="903"/>
        <v>174.14018284719199</v>
      </c>
      <c r="E1325" s="304">
        <v>1148.5</v>
      </c>
      <c r="F1325" s="304">
        <v>1158</v>
      </c>
      <c r="G1325" s="304">
        <v>1168</v>
      </c>
      <c r="H1325" s="304">
        <v>1180</v>
      </c>
      <c r="I1325" s="304">
        <v>1135</v>
      </c>
      <c r="J1325" s="304">
        <v>1135</v>
      </c>
      <c r="K1325" s="226">
        <f t="shared" si="906"/>
        <v>-13.5</v>
      </c>
      <c r="L1325" s="226">
        <f t="shared" si="907"/>
        <v>-2350.8924684370918</v>
      </c>
      <c r="M1325" s="324" t="s">
        <v>1243</v>
      </c>
    </row>
    <row r="1326" spans="1:15" s="305" customFormat="1" ht="15" customHeight="1">
      <c r="A1326" s="290">
        <v>44319</v>
      </c>
      <c r="B1326" s="224" t="s">
        <v>1509</v>
      </c>
      <c r="C1326" s="304" t="s">
        <v>6</v>
      </c>
      <c r="D1326" s="269">
        <f t="shared" ref="D1326:D1330" si="909">200000/E1326</f>
        <v>217.86492374727669</v>
      </c>
      <c r="E1326" s="304">
        <v>918</v>
      </c>
      <c r="F1326" s="304">
        <v>910</v>
      </c>
      <c r="G1326" s="304">
        <v>901</v>
      </c>
      <c r="H1326" s="304">
        <v>892</v>
      </c>
      <c r="I1326" s="304">
        <v>928</v>
      </c>
      <c r="J1326" s="304"/>
      <c r="K1326" s="304"/>
      <c r="L1326" s="304"/>
      <c r="M1326" s="326"/>
    </row>
    <row r="1327" spans="1:15" s="305" customFormat="1" ht="15" customHeight="1">
      <c r="A1327" s="290">
        <v>44319</v>
      </c>
      <c r="B1327" s="224" t="s">
        <v>1540</v>
      </c>
      <c r="C1327" s="304" t="s">
        <v>8</v>
      </c>
      <c r="D1327" s="269">
        <f t="shared" si="909"/>
        <v>453.3091568449683</v>
      </c>
      <c r="E1327" s="304">
        <v>441.2</v>
      </c>
      <c r="F1327" s="304">
        <v>445</v>
      </c>
      <c r="G1327" s="304">
        <v>450</v>
      </c>
      <c r="H1327" s="304">
        <v>455</v>
      </c>
      <c r="I1327" s="304">
        <v>435</v>
      </c>
      <c r="J1327" s="304">
        <v>445</v>
      </c>
      <c r="K1327" s="272">
        <f t="shared" ref="K1327:K1329" si="910">J1327-E1327</f>
        <v>3.8000000000000114</v>
      </c>
      <c r="L1327" s="272">
        <f t="shared" ref="L1327:L1329" si="911">K1327*D1327</f>
        <v>1722.5747960108847</v>
      </c>
      <c r="M1327" s="275" t="s">
        <v>701</v>
      </c>
    </row>
    <row r="1328" spans="1:15" s="305" customFormat="1" ht="15" customHeight="1">
      <c r="A1328" s="290">
        <v>44319</v>
      </c>
      <c r="B1328" s="224" t="s">
        <v>1541</v>
      </c>
      <c r="C1328" s="304" t="s">
        <v>8</v>
      </c>
      <c r="D1328" s="269">
        <f t="shared" si="909"/>
        <v>166.36167027116952</v>
      </c>
      <c r="E1328" s="304">
        <v>1202.2</v>
      </c>
      <c r="F1328" s="304">
        <v>1212</v>
      </c>
      <c r="G1328" s="304">
        <v>1225</v>
      </c>
      <c r="H1328" s="304">
        <v>1235</v>
      </c>
      <c r="I1328" s="304">
        <v>1190</v>
      </c>
      <c r="J1328" s="304">
        <v>1235</v>
      </c>
      <c r="K1328" s="272">
        <f t="shared" si="910"/>
        <v>32.799999999999955</v>
      </c>
      <c r="L1328" s="272">
        <f t="shared" si="911"/>
        <v>5456.6627848943526</v>
      </c>
      <c r="M1328" s="275" t="s">
        <v>701</v>
      </c>
    </row>
    <row r="1329" spans="1:13" s="305" customFormat="1" ht="15" customHeight="1">
      <c r="A1329" s="290">
        <v>44319</v>
      </c>
      <c r="B1329" s="224" t="s">
        <v>1542</v>
      </c>
      <c r="C1329" s="304" t="s">
        <v>8</v>
      </c>
      <c r="D1329" s="269">
        <f t="shared" si="909"/>
        <v>512.55766273705797</v>
      </c>
      <c r="E1329" s="304">
        <v>390.2</v>
      </c>
      <c r="F1329" s="304">
        <v>393</v>
      </c>
      <c r="G1329" s="304">
        <v>396</v>
      </c>
      <c r="H1329" s="304">
        <v>400</v>
      </c>
      <c r="I1329" s="304">
        <v>385</v>
      </c>
      <c r="J1329" s="304">
        <v>390.2</v>
      </c>
      <c r="K1329" s="272">
        <f t="shared" si="910"/>
        <v>0</v>
      </c>
      <c r="L1329" s="272">
        <f t="shared" si="911"/>
        <v>0</v>
      </c>
      <c r="M1329" s="275" t="s">
        <v>701</v>
      </c>
    </row>
    <row r="1330" spans="1:13" s="305" customFormat="1" ht="15" customHeight="1">
      <c r="A1330" s="290">
        <v>44319</v>
      </c>
      <c r="B1330" s="224" t="s">
        <v>1543</v>
      </c>
      <c r="C1330" s="304" t="s">
        <v>6</v>
      </c>
      <c r="D1330" s="269">
        <f t="shared" si="909"/>
        <v>206.61157024793388</v>
      </c>
      <c r="E1330" s="304">
        <v>968</v>
      </c>
      <c r="F1330" s="304">
        <v>960</v>
      </c>
      <c r="G1330" s="304">
        <v>951</v>
      </c>
      <c r="H1330" s="304">
        <v>942</v>
      </c>
      <c r="I1330" s="304">
        <v>978</v>
      </c>
      <c r="J1330" s="304"/>
      <c r="K1330" s="304"/>
      <c r="L1330" s="304"/>
      <c r="M1330" s="326"/>
    </row>
    <row r="1331" spans="1:13" s="305" customFormat="1" ht="15" customHeight="1">
      <c r="A1331" s="290"/>
      <c r="B1331" s="224"/>
      <c r="C1331" s="304"/>
      <c r="D1331" s="269"/>
      <c r="E1331" s="304"/>
      <c r="F1331" s="304"/>
      <c r="G1331" s="304"/>
      <c r="H1331" s="304"/>
      <c r="I1331" s="304"/>
      <c r="J1331" s="304"/>
      <c r="K1331" s="304"/>
      <c r="L1331" s="304"/>
      <c r="M1331" s="326"/>
    </row>
    <row r="1332" spans="1:13" s="305" customFormat="1" ht="15" customHeight="1">
      <c r="A1332" s="290"/>
      <c r="B1332" s="350"/>
      <c r="C1332" s="304"/>
      <c r="D1332" s="269"/>
      <c r="E1332" s="304"/>
      <c r="F1332" s="304"/>
      <c r="G1332" s="304"/>
      <c r="H1332" s="304"/>
      <c r="I1332" s="304"/>
      <c r="J1332" s="304"/>
      <c r="K1332" s="304"/>
      <c r="L1332" s="304"/>
      <c r="M1332" s="326"/>
    </row>
    <row r="1333" spans="1:13" s="305" customFormat="1" ht="15" customHeight="1">
      <c r="A1333" s="290"/>
      <c r="B1333" s="350"/>
      <c r="C1333" s="304"/>
      <c r="D1333" s="269"/>
      <c r="E1333" s="304"/>
      <c r="F1333" s="304"/>
      <c r="G1333" s="304"/>
      <c r="H1333" s="304"/>
      <c r="I1333" s="304"/>
      <c r="J1333" s="304"/>
      <c r="K1333" s="304"/>
      <c r="L1333" s="304"/>
      <c r="M1333" s="326"/>
    </row>
    <row r="1334" spans="1:13" s="305" customFormat="1" ht="15" customHeight="1">
      <c r="A1334" s="290"/>
      <c r="B1334" s="350"/>
      <c r="C1334" s="304"/>
      <c r="D1334" s="269"/>
      <c r="E1334" s="304"/>
      <c r="F1334" s="304"/>
      <c r="G1334" s="304"/>
      <c r="H1334" s="304"/>
      <c r="I1334" s="304"/>
      <c r="J1334" s="304"/>
      <c r="K1334" s="304"/>
      <c r="L1334" s="304"/>
      <c r="M1334" s="326"/>
    </row>
    <row r="1335" spans="1:13" s="305" customFormat="1" ht="15" customHeight="1">
      <c r="A1335" s="290"/>
      <c r="B1335" s="350"/>
      <c r="C1335" s="304"/>
      <c r="D1335" s="269"/>
      <c r="E1335" s="304"/>
      <c r="F1335" s="304"/>
      <c r="G1335" s="304"/>
      <c r="H1335" s="304"/>
      <c r="I1335" s="304"/>
      <c r="J1335" s="304"/>
      <c r="K1335" s="304"/>
      <c r="L1335" s="304"/>
      <c r="M1335" s="326"/>
    </row>
    <row r="1336" spans="1:13" s="305" customFormat="1" ht="15" customHeight="1">
      <c r="A1336" s="290"/>
      <c r="B1336" s="350"/>
      <c r="C1336" s="304"/>
      <c r="D1336" s="269"/>
      <c r="E1336" s="304"/>
      <c r="F1336" s="304"/>
      <c r="G1336" s="304"/>
      <c r="H1336" s="304"/>
      <c r="I1336" s="304"/>
      <c r="J1336" s="304"/>
      <c r="K1336" s="304"/>
      <c r="L1336" s="304"/>
      <c r="M1336" s="326"/>
    </row>
    <row r="1337" spans="1:13" s="305" customFormat="1" ht="15" customHeight="1">
      <c r="A1337" s="290"/>
      <c r="B1337" s="350"/>
      <c r="C1337" s="304"/>
      <c r="D1337" s="269"/>
      <c r="E1337" s="304"/>
      <c r="F1337" s="304"/>
      <c r="G1337" s="304"/>
      <c r="H1337" s="304"/>
      <c r="I1337" s="304"/>
      <c r="J1337" s="304"/>
      <c r="K1337" s="304"/>
      <c r="L1337" s="304"/>
      <c r="M1337" s="326"/>
    </row>
    <row r="1338" spans="1:13" s="305" customFormat="1" ht="15" customHeight="1">
      <c r="A1338" s="335"/>
      <c r="B1338" s="304"/>
      <c r="C1338" s="304"/>
      <c r="D1338" s="304"/>
      <c r="E1338" s="304"/>
      <c r="F1338" s="304"/>
      <c r="G1338" s="304"/>
      <c r="H1338" s="304"/>
      <c r="I1338" s="304"/>
      <c r="J1338" s="304"/>
      <c r="K1338" s="304"/>
      <c r="L1338" s="304"/>
      <c r="M1338" s="326"/>
    </row>
    <row r="1339" spans="1:13" s="305" customFormat="1" ht="15" customHeight="1">
      <c r="A1339" s="335"/>
      <c r="B1339" s="304"/>
      <c r="C1339" s="304"/>
      <c r="D1339" s="304"/>
      <c r="E1339" s="304"/>
      <c r="F1339" s="304"/>
      <c r="G1339" s="304"/>
      <c r="H1339" s="304"/>
      <c r="I1339" s="304"/>
      <c r="J1339" s="304"/>
      <c r="K1339" s="304"/>
      <c r="L1339" s="304"/>
      <c r="M1339" s="326"/>
    </row>
    <row r="1340" spans="1:13" s="305" customFormat="1" ht="15" customHeight="1">
      <c r="A1340" s="290">
        <v>44316</v>
      </c>
      <c r="B1340" s="224" t="s">
        <v>1533</v>
      </c>
      <c r="C1340" s="304" t="s">
        <v>8</v>
      </c>
      <c r="D1340" s="269">
        <f t="shared" ref="D1340:D1346" si="912">200000/E1340</f>
        <v>124.05408758218583</v>
      </c>
      <c r="E1340" s="304">
        <v>1612.2</v>
      </c>
      <c r="F1340" s="304">
        <v>1624</v>
      </c>
      <c r="G1340" s="304">
        <v>1640</v>
      </c>
      <c r="H1340" s="304">
        <v>1655</v>
      </c>
      <c r="I1340" s="304">
        <v>1497</v>
      </c>
      <c r="J1340" s="304">
        <v>1640</v>
      </c>
      <c r="K1340" s="272">
        <f t="shared" ref="K1340:K1345" si="913">J1340-E1340</f>
        <v>27.799999999999955</v>
      </c>
      <c r="L1340" s="272">
        <f t="shared" ref="L1340:L1346" si="914">K1340*D1340</f>
        <v>3448.7036347847602</v>
      </c>
      <c r="M1340" s="275" t="s">
        <v>701</v>
      </c>
    </row>
    <row r="1341" spans="1:13" s="305" customFormat="1" ht="15" customHeight="1">
      <c r="A1341" s="290">
        <v>44316</v>
      </c>
      <c r="B1341" s="224" t="s">
        <v>1534</v>
      </c>
      <c r="C1341" s="304" t="s">
        <v>8</v>
      </c>
      <c r="D1341" s="269">
        <f t="shared" si="912"/>
        <v>324.56994482310938</v>
      </c>
      <c r="E1341" s="304">
        <v>616.20000000000005</v>
      </c>
      <c r="F1341" s="304">
        <v>622</v>
      </c>
      <c r="G1341" s="304">
        <v>628</v>
      </c>
      <c r="H1341" s="304">
        <v>635</v>
      </c>
      <c r="I1341" s="304">
        <v>608</v>
      </c>
      <c r="J1341" s="304">
        <v>622</v>
      </c>
      <c r="K1341" s="272">
        <f t="shared" si="913"/>
        <v>5.7999999999999545</v>
      </c>
      <c r="L1341" s="272">
        <f t="shared" si="914"/>
        <v>1882.5056799740196</v>
      </c>
      <c r="M1341" s="275" t="s">
        <v>701</v>
      </c>
    </row>
    <row r="1342" spans="1:13" s="305" customFormat="1" ht="15" customHeight="1">
      <c r="A1342" s="290">
        <v>44316</v>
      </c>
      <c r="B1342" s="224" t="s">
        <v>1535</v>
      </c>
      <c r="C1342" s="304" t="s">
        <v>8</v>
      </c>
      <c r="D1342" s="269">
        <f t="shared" si="912"/>
        <v>108.10810810810811</v>
      </c>
      <c r="E1342" s="304">
        <v>1850</v>
      </c>
      <c r="F1342" s="304">
        <v>1862</v>
      </c>
      <c r="G1342" s="304">
        <v>1880</v>
      </c>
      <c r="H1342" s="304">
        <v>1900</v>
      </c>
      <c r="I1342" s="304">
        <v>1828</v>
      </c>
      <c r="J1342" s="304">
        <v>1900</v>
      </c>
      <c r="K1342" s="272">
        <f t="shared" si="913"/>
        <v>50</v>
      </c>
      <c r="L1342" s="272">
        <f t="shared" si="914"/>
        <v>5405.4054054054059</v>
      </c>
      <c r="M1342" s="275" t="s">
        <v>701</v>
      </c>
    </row>
    <row r="1343" spans="1:13" s="305" customFormat="1" ht="15" customHeight="1">
      <c r="A1343" s="290">
        <v>44316</v>
      </c>
      <c r="B1343" s="224" t="s">
        <v>1536</v>
      </c>
      <c r="C1343" s="304" t="s">
        <v>8</v>
      </c>
      <c r="D1343" s="269">
        <f t="shared" si="912"/>
        <v>829.18739635157544</v>
      </c>
      <c r="E1343" s="304">
        <v>241.2</v>
      </c>
      <c r="F1343" s="304">
        <v>244</v>
      </c>
      <c r="G1343" s="304">
        <v>248</v>
      </c>
      <c r="H1343" s="304">
        <v>252</v>
      </c>
      <c r="I1343" s="304">
        <v>237</v>
      </c>
      <c r="J1343" s="304">
        <v>248</v>
      </c>
      <c r="K1343" s="272">
        <f t="shared" si="913"/>
        <v>6.8000000000000114</v>
      </c>
      <c r="L1343" s="272">
        <f t="shared" si="914"/>
        <v>5638.4742951907228</v>
      </c>
      <c r="M1343" s="275" t="s">
        <v>701</v>
      </c>
    </row>
    <row r="1344" spans="1:13" s="305" customFormat="1" ht="15" customHeight="1">
      <c r="A1344" s="290">
        <v>44316</v>
      </c>
      <c r="B1344" s="224" t="s">
        <v>1537</v>
      </c>
      <c r="C1344" s="304" t="s">
        <v>6</v>
      </c>
      <c r="D1344" s="269">
        <f t="shared" si="912"/>
        <v>195.1219512195122</v>
      </c>
      <c r="E1344" s="304">
        <v>1025</v>
      </c>
      <c r="F1344" s="304">
        <v>1016</v>
      </c>
      <c r="G1344" s="304">
        <v>1005</v>
      </c>
      <c r="H1344" s="304">
        <v>995</v>
      </c>
      <c r="I1344" s="304">
        <v>1035</v>
      </c>
      <c r="J1344" s="304">
        <v>1016</v>
      </c>
      <c r="K1344" s="269">
        <f t="shared" ref="K1344" si="915">E1344-J1344</f>
        <v>9</v>
      </c>
      <c r="L1344" s="269">
        <f t="shared" si="914"/>
        <v>1756.0975609756097</v>
      </c>
      <c r="M1344" s="275" t="s">
        <v>701</v>
      </c>
    </row>
    <row r="1345" spans="1:13" s="305" customFormat="1" ht="15" customHeight="1">
      <c r="A1345" s="290">
        <v>44316</v>
      </c>
      <c r="B1345" s="224" t="s">
        <v>1538</v>
      </c>
      <c r="C1345" s="304" t="s">
        <v>8</v>
      </c>
      <c r="D1345" s="269">
        <f t="shared" si="912"/>
        <v>211.59542953872196</v>
      </c>
      <c r="E1345" s="304">
        <v>945.2</v>
      </c>
      <c r="F1345" s="304">
        <v>953</v>
      </c>
      <c r="G1345" s="304">
        <v>962</v>
      </c>
      <c r="H1345" s="304">
        <v>972</v>
      </c>
      <c r="I1345" s="304">
        <v>933</v>
      </c>
      <c r="J1345" s="304">
        <v>945.2</v>
      </c>
      <c r="K1345" s="272">
        <f t="shared" si="913"/>
        <v>0</v>
      </c>
      <c r="L1345" s="272">
        <f t="shared" si="914"/>
        <v>0</v>
      </c>
      <c r="M1345" s="275" t="s">
        <v>171</v>
      </c>
    </row>
    <row r="1346" spans="1:13" s="305" customFormat="1" ht="15" customHeight="1">
      <c r="A1346" s="290">
        <v>44316</v>
      </c>
      <c r="B1346" s="224" t="s">
        <v>1539</v>
      </c>
      <c r="C1346" s="304" t="s">
        <v>6</v>
      </c>
      <c r="D1346" s="269">
        <f t="shared" si="912"/>
        <v>208.76826722338205</v>
      </c>
      <c r="E1346" s="304">
        <v>958</v>
      </c>
      <c r="F1346" s="304">
        <v>950</v>
      </c>
      <c r="G1346" s="304">
        <v>941</v>
      </c>
      <c r="H1346" s="304">
        <v>931</v>
      </c>
      <c r="I1346" s="304">
        <v>970.2</v>
      </c>
      <c r="J1346" s="304">
        <v>970.2</v>
      </c>
      <c r="K1346" s="267">
        <f t="shared" ref="K1346" si="916">E1346-J1346</f>
        <v>-12.200000000000045</v>
      </c>
      <c r="L1346" s="267">
        <f t="shared" si="914"/>
        <v>-2546.9728601252705</v>
      </c>
      <c r="M1346" s="324" t="s">
        <v>1243</v>
      </c>
    </row>
    <row r="1347" spans="1:13" s="305" customFormat="1" ht="15" customHeight="1">
      <c r="A1347" s="290">
        <v>44315</v>
      </c>
      <c r="B1347" s="224" t="s">
        <v>1529</v>
      </c>
      <c r="C1347" s="304" t="s">
        <v>8</v>
      </c>
      <c r="D1347" s="269">
        <f t="shared" ref="D1347:D1351" si="917">200000/E1347</f>
        <v>390.625</v>
      </c>
      <c r="E1347" s="304">
        <v>512</v>
      </c>
      <c r="F1347" s="304">
        <v>517</v>
      </c>
      <c r="G1347" s="304">
        <v>522</v>
      </c>
      <c r="H1347" s="304">
        <v>528</v>
      </c>
      <c r="I1347" s="304">
        <v>507</v>
      </c>
      <c r="J1347" s="304">
        <v>517</v>
      </c>
      <c r="K1347" s="272">
        <f t="shared" ref="K1347:K1348" si="918">J1347-E1347</f>
        <v>5</v>
      </c>
      <c r="L1347" s="272">
        <f t="shared" ref="L1347:L1351" si="919">K1347*D1347</f>
        <v>1953.125</v>
      </c>
      <c r="M1347" s="275" t="s">
        <v>701</v>
      </c>
    </row>
    <row r="1348" spans="1:13" s="305" customFormat="1" ht="15" customHeight="1">
      <c r="A1348" s="290">
        <v>44315</v>
      </c>
      <c r="B1348" s="224" t="s">
        <v>1530</v>
      </c>
      <c r="C1348" s="304" t="s">
        <v>8</v>
      </c>
      <c r="D1348" s="269">
        <f t="shared" si="917"/>
        <v>441.30626654898498</v>
      </c>
      <c r="E1348" s="304">
        <v>453.2</v>
      </c>
      <c r="F1348" s="304">
        <v>457</v>
      </c>
      <c r="G1348" s="304">
        <v>462</v>
      </c>
      <c r="H1348" s="304">
        <v>468</v>
      </c>
      <c r="I1348" s="304">
        <v>447</v>
      </c>
      <c r="J1348" s="304">
        <v>457</v>
      </c>
      <c r="K1348" s="272">
        <f t="shared" si="918"/>
        <v>3.8000000000000114</v>
      </c>
      <c r="L1348" s="272">
        <f t="shared" si="919"/>
        <v>1676.9638128861479</v>
      </c>
      <c r="M1348" s="275" t="s">
        <v>701</v>
      </c>
    </row>
    <row r="1349" spans="1:13" s="305" customFormat="1" ht="15" customHeight="1">
      <c r="A1349" s="290">
        <v>44315</v>
      </c>
      <c r="B1349" s="224" t="s">
        <v>1531</v>
      </c>
      <c r="C1349" s="304" t="s">
        <v>6</v>
      </c>
      <c r="D1349" s="269">
        <f t="shared" si="917"/>
        <v>176.99115044247787</v>
      </c>
      <c r="E1349" s="304">
        <v>1130</v>
      </c>
      <c r="F1349" s="304">
        <v>1120</v>
      </c>
      <c r="G1349" s="304">
        <v>1110</v>
      </c>
      <c r="H1349" s="304">
        <v>1100</v>
      </c>
      <c r="I1349" s="304">
        <v>1142</v>
      </c>
      <c r="J1349" s="304">
        <v>1130</v>
      </c>
      <c r="K1349" s="269">
        <f t="shared" ref="K1349" si="920">E1349-J1349</f>
        <v>0</v>
      </c>
      <c r="L1349" s="269">
        <f t="shared" si="919"/>
        <v>0</v>
      </c>
      <c r="M1349" s="275" t="s">
        <v>171</v>
      </c>
    </row>
    <row r="1350" spans="1:13" s="305" customFormat="1" ht="15" customHeight="1">
      <c r="A1350" s="290">
        <v>44315</v>
      </c>
      <c r="B1350" s="224" t="s">
        <v>1532</v>
      </c>
      <c r="C1350" s="304" t="s">
        <v>8</v>
      </c>
      <c r="D1350" s="269">
        <f t="shared" si="917"/>
        <v>209.42408376963351</v>
      </c>
      <c r="E1350" s="304">
        <v>955</v>
      </c>
      <c r="F1350" s="304">
        <v>964</v>
      </c>
      <c r="G1350" s="304">
        <v>972</v>
      </c>
      <c r="H1350" s="304">
        <v>980</v>
      </c>
      <c r="I1350" s="304">
        <v>944</v>
      </c>
      <c r="J1350" s="304">
        <v>944</v>
      </c>
      <c r="K1350" s="226">
        <f t="shared" ref="K1350:K1351" si="921">J1350-E1350</f>
        <v>-11</v>
      </c>
      <c r="L1350" s="226">
        <f t="shared" si="919"/>
        <v>-2303.6649214659687</v>
      </c>
      <c r="M1350" s="324" t="s">
        <v>1243</v>
      </c>
    </row>
    <row r="1351" spans="1:13" s="305" customFormat="1" ht="15" customHeight="1">
      <c r="A1351" s="290">
        <v>44315</v>
      </c>
      <c r="B1351" s="224" t="s">
        <v>947</v>
      </c>
      <c r="C1351" s="304" t="s">
        <v>8</v>
      </c>
      <c r="D1351" s="269">
        <f t="shared" si="917"/>
        <v>199.9600079984003</v>
      </c>
      <c r="E1351" s="304">
        <v>1000.2</v>
      </c>
      <c r="F1351" s="304">
        <v>1010</v>
      </c>
      <c r="G1351" s="305">
        <v>1020</v>
      </c>
      <c r="H1351" s="304">
        <v>1032</v>
      </c>
      <c r="I1351" s="304">
        <v>988</v>
      </c>
      <c r="J1351" s="304">
        <v>1020</v>
      </c>
      <c r="K1351" s="272">
        <f t="shared" si="921"/>
        <v>19.799999999999955</v>
      </c>
      <c r="L1351" s="272">
        <f t="shared" si="919"/>
        <v>3959.2081583683171</v>
      </c>
      <c r="M1351" s="275" t="s">
        <v>701</v>
      </c>
    </row>
    <row r="1352" spans="1:13" s="305" customFormat="1" ht="15" customHeight="1">
      <c r="A1352" s="290">
        <v>44314</v>
      </c>
      <c r="B1352" s="224" t="s">
        <v>1284</v>
      </c>
      <c r="C1352" s="304" t="s">
        <v>8</v>
      </c>
      <c r="D1352" s="269">
        <f t="shared" ref="D1352:D1356" si="922">200000/E1352</f>
        <v>116.95906432748538</v>
      </c>
      <c r="E1352" s="304">
        <v>1710</v>
      </c>
      <c r="F1352" s="304">
        <v>1724</v>
      </c>
      <c r="G1352" s="304">
        <v>1732</v>
      </c>
      <c r="H1352" s="304">
        <v>1752</v>
      </c>
      <c r="I1352" s="304">
        <v>1688</v>
      </c>
      <c r="J1352" s="304">
        <v>1724</v>
      </c>
      <c r="K1352" s="272">
        <f t="shared" ref="K1352:K1356" si="923">J1352-E1352</f>
        <v>14</v>
      </c>
      <c r="L1352" s="272">
        <f t="shared" ref="L1352:L1356" si="924">K1352*D1352</f>
        <v>1637.4269005847952</v>
      </c>
      <c r="M1352" s="275" t="s">
        <v>701</v>
      </c>
    </row>
    <row r="1353" spans="1:13" s="305" customFormat="1" ht="15" customHeight="1">
      <c r="A1353" s="290">
        <v>44314</v>
      </c>
      <c r="B1353" s="224" t="s">
        <v>1528</v>
      </c>
      <c r="C1353" s="304" t="s">
        <v>8</v>
      </c>
      <c r="D1353" s="269">
        <f t="shared" si="922"/>
        <v>221.97558268590456</v>
      </c>
      <c r="E1353" s="304">
        <v>901</v>
      </c>
      <c r="F1353" s="304">
        <v>909</v>
      </c>
      <c r="G1353" s="304">
        <v>918</v>
      </c>
      <c r="H1353" s="304">
        <v>928</v>
      </c>
      <c r="I1353" s="304">
        <v>890</v>
      </c>
      <c r="J1353" s="304">
        <v>918</v>
      </c>
      <c r="K1353" s="272">
        <f t="shared" si="923"/>
        <v>17</v>
      </c>
      <c r="L1353" s="272">
        <f t="shared" si="924"/>
        <v>3773.5849056603774</v>
      </c>
      <c r="M1353" s="275" t="s">
        <v>701</v>
      </c>
    </row>
    <row r="1354" spans="1:13" s="305" customFormat="1" ht="15" customHeight="1">
      <c r="A1354" s="290">
        <v>44314</v>
      </c>
      <c r="B1354" s="224" t="s">
        <v>1396</v>
      </c>
      <c r="C1354" s="304" t="s">
        <v>8</v>
      </c>
      <c r="D1354" s="269">
        <f t="shared" si="922"/>
        <v>257.99793601651186</v>
      </c>
      <c r="E1354" s="304">
        <v>775.2</v>
      </c>
      <c r="F1354" s="304">
        <v>782</v>
      </c>
      <c r="G1354" s="304">
        <v>790</v>
      </c>
      <c r="H1354" s="304">
        <v>798</v>
      </c>
      <c r="I1354" s="304">
        <v>765</v>
      </c>
      <c r="J1354" s="304">
        <v>765</v>
      </c>
      <c r="K1354" s="226">
        <f t="shared" si="923"/>
        <v>-10.200000000000045</v>
      </c>
      <c r="L1354" s="226">
        <f t="shared" si="924"/>
        <v>-2631.5789473684326</v>
      </c>
      <c r="M1354" s="324" t="s">
        <v>1243</v>
      </c>
    </row>
    <row r="1355" spans="1:13" s="305" customFormat="1" ht="15" customHeight="1">
      <c r="A1355" s="290">
        <v>44314</v>
      </c>
      <c r="B1355" s="224" t="s">
        <v>1082</v>
      </c>
      <c r="C1355" s="304" t="s">
        <v>8</v>
      </c>
      <c r="D1355" s="269">
        <f t="shared" si="922"/>
        <v>307.59766225776684</v>
      </c>
      <c r="E1355" s="304">
        <v>650.20000000000005</v>
      </c>
      <c r="F1355" s="304">
        <v>655</v>
      </c>
      <c r="G1355" s="304">
        <v>662</v>
      </c>
      <c r="H1355" s="304">
        <v>669</v>
      </c>
      <c r="I1355" s="304">
        <v>642</v>
      </c>
      <c r="J1355" s="304">
        <v>662</v>
      </c>
      <c r="K1355" s="272">
        <f t="shared" si="923"/>
        <v>11.799999999999955</v>
      </c>
      <c r="L1355" s="272">
        <f t="shared" si="924"/>
        <v>3629.6524146416346</v>
      </c>
      <c r="M1355" s="275" t="s">
        <v>701</v>
      </c>
    </row>
    <row r="1356" spans="1:13" s="305" customFormat="1" ht="15" customHeight="1">
      <c r="A1356" s="290">
        <v>44314</v>
      </c>
      <c r="B1356" s="224" t="s">
        <v>820</v>
      </c>
      <c r="C1356" s="304" t="s">
        <v>8</v>
      </c>
      <c r="D1356" s="269">
        <f t="shared" si="922"/>
        <v>380.80731150038076</v>
      </c>
      <c r="E1356" s="304">
        <v>525.20000000000005</v>
      </c>
      <c r="F1356" s="304">
        <v>530</v>
      </c>
      <c r="G1356" s="304">
        <v>535</v>
      </c>
      <c r="H1356" s="304">
        <v>542</v>
      </c>
      <c r="I1356" s="304">
        <v>512</v>
      </c>
      <c r="J1356" s="304">
        <v>512</v>
      </c>
      <c r="K1356" s="226">
        <f t="shared" si="923"/>
        <v>-13.200000000000045</v>
      </c>
      <c r="L1356" s="226">
        <f t="shared" si="924"/>
        <v>-5026.656511805043</v>
      </c>
      <c r="M1356" s="324" t="s">
        <v>1243</v>
      </c>
    </row>
    <row r="1357" spans="1:13" s="305" customFormat="1" ht="15" customHeight="1">
      <c r="A1357" s="290">
        <v>44313</v>
      </c>
      <c r="B1357" s="224" t="s">
        <v>913</v>
      </c>
      <c r="C1357" s="304" t="s">
        <v>8</v>
      </c>
      <c r="D1357" s="269">
        <f t="shared" ref="D1357:D1360" si="925">200000/E1357</f>
        <v>221.43489813994685</v>
      </c>
      <c r="E1357" s="304">
        <v>903.2</v>
      </c>
      <c r="F1357" s="304">
        <v>912</v>
      </c>
      <c r="G1357" s="304">
        <v>921</v>
      </c>
      <c r="H1357" s="304">
        <v>931</v>
      </c>
      <c r="I1357" s="304">
        <v>892</v>
      </c>
      <c r="J1357" s="304">
        <v>912</v>
      </c>
      <c r="K1357" s="272">
        <f t="shared" ref="K1357:K1360" si="926">J1357-E1357</f>
        <v>8.7999999999999545</v>
      </c>
      <c r="L1357" s="272">
        <f t="shared" ref="L1357:L1360" si="927">K1357*D1357</f>
        <v>1948.6271036315222</v>
      </c>
      <c r="M1357" s="275" t="s">
        <v>701</v>
      </c>
    </row>
    <row r="1358" spans="1:13" s="305" customFormat="1" ht="15" customHeight="1">
      <c r="A1358" s="290">
        <v>44313</v>
      </c>
      <c r="B1358" s="224" t="s">
        <v>751</v>
      </c>
      <c r="C1358" s="304" t="s">
        <v>8</v>
      </c>
      <c r="D1358" s="269">
        <f t="shared" si="925"/>
        <v>197.39439399921042</v>
      </c>
      <c r="E1358" s="304">
        <v>1013.2</v>
      </c>
      <c r="F1358" s="304">
        <v>1022</v>
      </c>
      <c r="G1358" s="304">
        <v>1033</v>
      </c>
      <c r="H1358" s="304">
        <v>1045</v>
      </c>
      <c r="I1358" s="304">
        <v>1002</v>
      </c>
      <c r="J1358" s="304">
        <v>1022</v>
      </c>
      <c r="K1358" s="272">
        <f t="shared" si="926"/>
        <v>8.7999999999999545</v>
      </c>
      <c r="L1358" s="272">
        <f t="shared" si="927"/>
        <v>1737.0706671930427</v>
      </c>
      <c r="M1358" s="275" t="s">
        <v>701</v>
      </c>
    </row>
    <row r="1359" spans="1:13" s="305" customFormat="1" ht="15" customHeight="1">
      <c r="A1359" s="290">
        <v>44313</v>
      </c>
      <c r="B1359" s="224" t="s">
        <v>1527</v>
      </c>
      <c r="C1359" s="304" t="s">
        <v>8</v>
      </c>
      <c r="D1359" s="269">
        <f t="shared" si="925"/>
        <v>229.30520522815866</v>
      </c>
      <c r="E1359" s="304">
        <v>872.2</v>
      </c>
      <c r="F1359" s="304">
        <v>880</v>
      </c>
      <c r="G1359" s="304">
        <v>888</v>
      </c>
      <c r="H1359" s="304">
        <v>897</v>
      </c>
      <c r="I1359" s="304">
        <v>864</v>
      </c>
      <c r="J1359" s="304">
        <v>880</v>
      </c>
      <c r="K1359" s="272">
        <f t="shared" si="926"/>
        <v>7.7999999999999545</v>
      </c>
      <c r="L1359" s="272">
        <f t="shared" si="927"/>
        <v>1788.580600779627</v>
      </c>
      <c r="M1359" s="275" t="s">
        <v>701</v>
      </c>
    </row>
    <row r="1360" spans="1:13" s="305" customFormat="1" ht="15" customHeight="1">
      <c r="A1360" s="290">
        <v>44313</v>
      </c>
      <c r="B1360" s="224" t="s">
        <v>814</v>
      </c>
      <c r="C1360" s="304" t="s">
        <v>8</v>
      </c>
      <c r="D1360" s="269">
        <f t="shared" si="925"/>
        <v>210.03990758244066</v>
      </c>
      <c r="E1360" s="304">
        <v>952.2</v>
      </c>
      <c r="F1360" s="304">
        <v>960</v>
      </c>
      <c r="G1360" s="304">
        <v>968</v>
      </c>
      <c r="H1360" s="304">
        <v>978</v>
      </c>
      <c r="I1360" s="304">
        <v>942</v>
      </c>
      <c r="J1360" s="304">
        <v>960</v>
      </c>
      <c r="K1360" s="272">
        <f t="shared" si="926"/>
        <v>7.7999999999999545</v>
      </c>
      <c r="L1360" s="272">
        <f t="shared" si="927"/>
        <v>1638.3112791430276</v>
      </c>
      <c r="M1360" s="275" t="s">
        <v>701</v>
      </c>
    </row>
    <row r="1361" spans="1:13" s="305" customFormat="1" ht="15" customHeight="1">
      <c r="A1361" s="290">
        <v>44312</v>
      </c>
      <c r="B1361" s="224" t="s">
        <v>847</v>
      </c>
      <c r="C1361" s="304" t="s">
        <v>8</v>
      </c>
      <c r="D1361" s="269">
        <f t="shared" ref="D1361:D1365" si="928">200000/E1361</f>
        <v>377.00282752120643</v>
      </c>
      <c r="E1361" s="304">
        <v>530.5</v>
      </c>
      <c r="F1361" s="304">
        <v>535</v>
      </c>
      <c r="G1361" s="304">
        <v>540</v>
      </c>
      <c r="H1361" s="304">
        <v>546</v>
      </c>
      <c r="I1361" s="304">
        <v>524</v>
      </c>
      <c r="J1361" s="304">
        <v>540</v>
      </c>
      <c r="K1361" s="272">
        <f t="shared" ref="K1361:K1362" si="929">J1361-E1361</f>
        <v>9.5</v>
      </c>
      <c r="L1361" s="272">
        <f t="shared" ref="L1361:L1364" si="930">K1361*D1361</f>
        <v>3581.5268614514612</v>
      </c>
      <c r="M1361" s="275" t="s">
        <v>701</v>
      </c>
    </row>
    <row r="1362" spans="1:13" s="305" customFormat="1" ht="15" customHeight="1">
      <c r="A1362" s="290">
        <v>44312</v>
      </c>
      <c r="B1362" s="224" t="s">
        <v>1258</v>
      </c>
      <c r="C1362" s="304" t="s">
        <v>8</v>
      </c>
      <c r="D1362" s="269">
        <f t="shared" si="928"/>
        <v>334.44816053511704</v>
      </c>
      <c r="E1362" s="304">
        <v>598</v>
      </c>
      <c r="F1362" s="304">
        <v>610</v>
      </c>
      <c r="G1362" s="304">
        <v>620</v>
      </c>
      <c r="H1362" s="304">
        <v>630</v>
      </c>
      <c r="I1362" s="304">
        <v>587</v>
      </c>
      <c r="J1362" s="304">
        <v>620</v>
      </c>
      <c r="K1362" s="272">
        <f t="shared" si="929"/>
        <v>22</v>
      </c>
      <c r="L1362" s="272">
        <f t="shared" si="930"/>
        <v>7357.8595317725749</v>
      </c>
      <c r="M1362" s="275" t="s">
        <v>701</v>
      </c>
    </row>
    <row r="1363" spans="1:13" s="305" customFormat="1" ht="15" customHeight="1">
      <c r="A1363" s="290">
        <v>44312</v>
      </c>
      <c r="B1363" s="224" t="s">
        <v>1256</v>
      </c>
      <c r="C1363" s="304" t="s">
        <v>6</v>
      </c>
      <c r="D1363" s="269">
        <f t="shared" si="928"/>
        <v>149.25373134328359</v>
      </c>
      <c r="E1363" s="304">
        <v>1340</v>
      </c>
      <c r="F1363" s="304">
        <v>1330</v>
      </c>
      <c r="G1363" s="304">
        <v>1320</v>
      </c>
      <c r="H1363" s="304">
        <v>1308</v>
      </c>
      <c r="I1363" s="304">
        <v>1352</v>
      </c>
      <c r="J1363" s="304">
        <v>1330</v>
      </c>
      <c r="K1363" s="269">
        <f t="shared" ref="K1363" si="931">E1363-J1363</f>
        <v>10</v>
      </c>
      <c r="L1363" s="269">
        <f t="shared" si="930"/>
        <v>1492.5373134328358</v>
      </c>
      <c r="M1363" s="275" t="s">
        <v>701</v>
      </c>
    </row>
    <row r="1364" spans="1:13" s="305" customFormat="1" ht="15" customHeight="1">
      <c r="A1364" s="290">
        <v>44312</v>
      </c>
      <c r="B1364" s="224" t="s">
        <v>1297</v>
      </c>
      <c r="C1364" s="304" t="s">
        <v>8</v>
      </c>
      <c r="D1364" s="269">
        <f t="shared" si="928"/>
        <v>230.36166781847498</v>
      </c>
      <c r="E1364" s="304">
        <v>868.2</v>
      </c>
      <c r="F1364" s="304">
        <v>875</v>
      </c>
      <c r="G1364" s="304">
        <v>883</v>
      </c>
      <c r="H1364" s="304">
        <v>892</v>
      </c>
      <c r="I1364" s="304">
        <v>852</v>
      </c>
      <c r="J1364" s="304">
        <v>852</v>
      </c>
      <c r="K1364" s="226">
        <f t="shared" ref="K1364" si="932">J1364-E1364</f>
        <v>-16.200000000000045</v>
      </c>
      <c r="L1364" s="226">
        <f t="shared" si="930"/>
        <v>-3731.8590186593051</v>
      </c>
      <c r="M1364" s="324" t="s">
        <v>1243</v>
      </c>
    </row>
    <row r="1365" spans="1:13" s="305" customFormat="1" ht="15" customHeight="1">
      <c r="A1365" s="290">
        <v>44312</v>
      </c>
      <c r="B1365" s="224" t="s">
        <v>370</v>
      </c>
      <c r="C1365" s="304" t="s">
        <v>6</v>
      </c>
      <c r="D1365" s="269">
        <f t="shared" si="928"/>
        <v>176.3668430335097</v>
      </c>
      <c r="E1365" s="304">
        <v>1134</v>
      </c>
      <c r="F1365" s="304">
        <v>1125</v>
      </c>
      <c r="G1365" s="304">
        <v>1114</v>
      </c>
      <c r="H1365" s="304">
        <v>1104</v>
      </c>
      <c r="I1365" s="304">
        <v>1145</v>
      </c>
      <c r="J1365" s="304">
        <v>1125</v>
      </c>
      <c r="K1365" s="269">
        <f t="shared" ref="K1365" si="933">E1365-J1365</f>
        <v>9</v>
      </c>
      <c r="L1365" s="269">
        <f t="shared" ref="L1365" si="934">K1365*D1365</f>
        <v>1587.3015873015872</v>
      </c>
      <c r="M1365" s="275" t="s">
        <v>701</v>
      </c>
    </row>
    <row r="1366" spans="1:13" s="305" customFormat="1" ht="15" customHeight="1">
      <c r="A1366" s="290">
        <v>44309</v>
      </c>
      <c r="B1366" s="224" t="s">
        <v>1525</v>
      </c>
      <c r="C1366" s="304" t="s">
        <v>8</v>
      </c>
      <c r="D1366" s="269">
        <f t="shared" ref="D1366:D1369" si="935">200000/E1366</f>
        <v>390.47247169074575</v>
      </c>
      <c r="E1366" s="304">
        <v>512.20000000000005</v>
      </c>
      <c r="F1366" s="304">
        <v>517</v>
      </c>
      <c r="G1366" s="304">
        <v>522</v>
      </c>
      <c r="H1366" s="304">
        <v>528</v>
      </c>
      <c r="I1366" s="304">
        <v>507</v>
      </c>
      <c r="J1366" s="304">
        <v>522</v>
      </c>
      <c r="K1366" s="272">
        <f t="shared" ref="K1366" si="936">J1366-E1366</f>
        <v>9.7999999999999545</v>
      </c>
      <c r="L1366" s="272">
        <f t="shared" ref="L1366" si="937">K1366*D1366</f>
        <v>3826.6302225692907</v>
      </c>
      <c r="M1366" s="275" t="s">
        <v>701</v>
      </c>
    </row>
    <row r="1367" spans="1:13" s="305" customFormat="1" ht="15" customHeight="1">
      <c r="A1367" s="290">
        <v>44309</v>
      </c>
      <c r="B1367" s="224" t="s">
        <v>1526</v>
      </c>
      <c r="C1367" s="304" t="s">
        <v>8</v>
      </c>
      <c r="D1367" s="269">
        <f t="shared" si="935"/>
        <v>171.64435290078956</v>
      </c>
      <c r="E1367" s="304">
        <v>1165.2</v>
      </c>
      <c r="F1367" s="304">
        <v>1174</v>
      </c>
      <c r="G1367" s="304">
        <v>1184</v>
      </c>
      <c r="H1367" s="304">
        <v>1195</v>
      </c>
      <c r="I1367" s="304">
        <v>1148</v>
      </c>
      <c r="J1367" s="304">
        <v>1148</v>
      </c>
      <c r="K1367" s="226">
        <f t="shared" ref="K1367" si="938">J1367-E1367</f>
        <v>-17.200000000000045</v>
      </c>
      <c r="L1367" s="226">
        <f t="shared" ref="L1367" si="939">K1367*D1367</f>
        <v>-2952.2828698935882</v>
      </c>
      <c r="M1367" s="324" t="s">
        <v>1243</v>
      </c>
    </row>
    <row r="1368" spans="1:13" s="305" customFormat="1" ht="15" customHeight="1">
      <c r="A1368" s="290">
        <v>44309</v>
      </c>
      <c r="B1368" s="224" t="s">
        <v>1453</v>
      </c>
      <c r="C1368" s="304" t="s">
        <v>8</v>
      </c>
      <c r="D1368" s="269">
        <f t="shared" si="935"/>
        <v>234.68669326449188</v>
      </c>
      <c r="E1368" s="304">
        <v>852.2</v>
      </c>
      <c r="F1368" s="304">
        <v>860</v>
      </c>
      <c r="G1368" s="304">
        <v>868</v>
      </c>
      <c r="H1368" s="304">
        <v>877</v>
      </c>
      <c r="I1368" s="304">
        <v>840</v>
      </c>
      <c r="J1368" s="304">
        <v>860</v>
      </c>
      <c r="K1368" s="272">
        <f t="shared" ref="K1368:K1369" si="940">J1368-E1368</f>
        <v>7.7999999999999545</v>
      </c>
      <c r="L1368" s="272">
        <f t="shared" ref="L1368:L1369" si="941">K1368*D1368</f>
        <v>1830.5562074630259</v>
      </c>
      <c r="M1368" s="275" t="s">
        <v>701</v>
      </c>
    </row>
    <row r="1369" spans="1:13" s="305" customFormat="1" ht="15" customHeight="1">
      <c r="A1369" s="290">
        <v>44309</v>
      </c>
      <c r="B1369" s="224" t="s">
        <v>1315</v>
      </c>
      <c r="C1369" s="304" t="s">
        <v>8</v>
      </c>
      <c r="D1369" s="269">
        <f t="shared" si="935"/>
        <v>212.7659574468085</v>
      </c>
      <c r="E1369" s="304">
        <v>940</v>
      </c>
      <c r="F1369" s="304">
        <v>949</v>
      </c>
      <c r="G1369" s="304">
        <v>958</v>
      </c>
      <c r="H1369" s="304">
        <v>966</v>
      </c>
      <c r="I1369" s="304">
        <v>928</v>
      </c>
      <c r="J1369" s="304">
        <v>947</v>
      </c>
      <c r="K1369" s="272">
        <f t="shared" si="940"/>
        <v>7</v>
      </c>
      <c r="L1369" s="272">
        <f t="shared" si="941"/>
        <v>1489.3617021276596</v>
      </c>
      <c r="M1369" s="275" t="s">
        <v>701</v>
      </c>
    </row>
    <row r="1370" spans="1:13" s="305" customFormat="1" ht="15" customHeight="1">
      <c r="A1370" s="290">
        <v>44308</v>
      </c>
      <c r="B1370" s="304" t="s">
        <v>1258</v>
      </c>
      <c r="C1370" s="304" t="s">
        <v>8</v>
      </c>
      <c r="D1370" s="269">
        <f t="shared" ref="D1370:D1374" si="942">200000/E1370</f>
        <v>347.5238922675934</v>
      </c>
      <c r="E1370" s="304">
        <v>575.5</v>
      </c>
      <c r="F1370" s="304">
        <v>580</v>
      </c>
      <c r="G1370" s="304">
        <v>585</v>
      </c>
      <c r="H1370" s="304">
        <v>590</v>
      </c>
      <c r="I1370" s="304">
        <v>568</v>
      </c>
      <c r="J1370" s="304">
        <v>580</v>
      </c>
      <c r="K1370" s="272">
        <f t="shared" ref="K1370:K1372" si="943">J1370-E1370</f>
        <v>4.5</v>
      </c>
      <c r="L1370" s="272">
        <f t="shared" ref="L1370:L1372" si="944">K1370*D1370</f>
        <v>1563.8575152041703</v>
      </c>
      <c r="M1370" s="275" t="s">
        <v>701</v>
      </c>
    </row>
    <row r="1371" spans="1:13" s="305" customFormat="1" ht="15" customHeight="1">
      <c r="A1371" s="290">
        <v>44308</v>
      </c>
      <c r="B1371" s="224" t="s">
        <v>884</v>
      </c>
      <c r="C1371" s="304" t="s">
        <v>8</v>
      </c>
      <c r="D1371" s="269">
        <f t="shared" si="942"/>
        <v>269.54177897574124</v>
      </c>
      <c r="E1371" s="304">
        <v>742</v>
      </c>
      <c r="F1371" s="304">
        <v>746</v>
      </c>
      <c r="G1371" s="304">
        <v>750</v>
      </c>
      <c r="H1371" s="304">
        <v>756</v>
      </c>
      <c r="I1371" s="304">
        <v>736</v>
      </c>
      <c r="J1371" s="304">
        <v>750</v>
      </c>
      <c r="K1371" s="272">
        <f t="shared" si="943"/>
        <v>8</v>
      </c>
      <c r="L1371" s="272">
        <f t="shared" si="944"/>
        <v>2156.3342318059299</v>
      </c>
      <c r="M1371" s="275" t="s">
        <v>701</v>
      </c>
    </row>
    <row r="1372" spans="1:13" s="305" customFormat="1" ht="15" customHeight="1">
      <c r="A1372" s="290">
        <v>44308</v>
      </c>
      <c r="B1372" s="224" t="s">
        <v>1523</v>
      </c>
      <c r="C1372" s="304" t="s">
        <v>8</v>
      </c>
      <c r="D1372" s="269">
        <f t="shared" si="942"/>
        <v>1092.8961748633881</v>
      </c>
      <c r="E1372" s="304">
        <v>183</v>
      </c>
      <c r="F1372" s="304">
        <v>184.5</v>
      </c>
      <c r="G1372" s="304">
        <v>186</v>
      </c>
      <c r="H1372" s="304">
        <v>188</v>
      </c>
      <c r="I1372" s="304">
        <v>177</v>
      </c>
      <c r="J1372" s="304">
        <v>183</v>
      </c>
      <c r="K1372" s="272">
        <f t="shared" si="943"/>
        <v>0</v>
      </c>
      <c r="L1372" s="272">
        <f t="shared" si="944"/>
        <v>0</v>
      </c>
      <c r="M1372" s="275" t="s">
        <v>171</v>
      </c>
    </row>
    <row r="1373" spans="1:13" s="305" customFormat="1" ht="15" customHeight="1">
      <c r="A1373" s="290">
        <v>44308</v>
      </c>
      <c r="B1373" s="224" t="s">
        <v>399</v>
      </c>
      <c r="C1373" s="304" t="s">
        <v>6</v>
      </c>
      <c r="D1373" s="269">
        <f t="shared" si="942"/>
        <v>134.40860215053763</v>
      </c>
      <c r="E1373" s="304">
        <v>1488</v>
      </c>
      <c r="F1373" s="304">
        <v>1478</v>
      </c>
      <c r="G1373" s="304">
        <v>1465</v>
      </c>
      <c r="H1373" s="304">
        <v>1452</v>
      </c>
      <c r="I1373" s="304">
        <v>1500.5</v>
      </c>
      <c r="J1373" s="304">
        <v>1478</v>
      </c>
      <c r="K1373" s="269">
        <f t="shared" ref="K1373:K1374" si="945">E1373-J1373</f>
        <v>10</v>
      </c>
      <c r="L1373" s="269">
        <f t="shared" ref="L1373:L1374" si="946">K1373*D1373</f>
        <v>1344.0860215053763</v>
      </c>
      <c r="M1373" s="275" t="s">
        <v>701</v>
      </c>
    </row>
    <row r="1374" spans="1:13" s="305" customFormat="1" ht="15" customHeight="1">
      <c r="A1374" s="290">
        <v>44308</v>
      </c>
      <c r="B1374" s="224" t="s">
        <v>1524</v>
      </c>
      <c r="C1374" s="304" t="s">
        <v>6</v>
      </c>
      <c r="D1374" s="269">
        <f t="shared" si="942"/>
        <v>243.90243902439025</v>
      </c>
      <c r="E1374" s="304">
        <v>820</v>
      </c>
      <c r="F1374" s="304">
        <v>812</v>
      </c>
      <c r="G1374" s="304">
        <v>804</v>
      </c>
      <c r="H1374" s="304">
        <v>795</v>
      </c>
      <c r="I1374" s="304">
        <v>830.5</v>
      </c>
      <c r="J1374" s="304">
        <v>820</v>
      </c>
      <c r="K1374" s="269">
        <f t="shared" si="945"/>
        <v>0</v>
      </c>
      <c r="L1374" s="269">
        <f t="shared" si="946"/>
        <v>0</v>
      </c>
      <c r="M1374" s="275" t="s">
        <v>171</v>
      </c>
    </row>
    <row r="1375" spans="1:13" s="305" customFormat="1" ht="15" customHeight="1">
      <c r="A1375" s="290">
        <v>44306</v>
      </c>
      <c r="B1375" s="224" t="s">
        <v>1496</v>
      </c>
      <c r="C1375" s="304" t="s">
        <v>6</v>
      </c>
      <c r="D1375" s="269">
        <f t="shared" ref="D1375:D1378" si="947">200000/E1375</f>
        <v>363.63636363636363</v>
      </c>
      <c r="E1375" s="304">
        <v>550</v>
      </c>
      <c r="F1375" s="304">
        <v>545</v>
      </c>
      <c r="G1375" s="304">
        <v>540</v>
      </c>
      <c r="H1375" s="304">
        <v>535</v>
      </c>
      <c r="I1375" s="304">
        <v>556</v>
      </c>
      <c r="J1375" s="304">
        <v>545</v>
      </c>
      <c r="K1375" s="269">
        <f t="shared" ref="K1375:K1377" si="948">E1375-J1375</f>
        <v>5</v>
      </c>
      <c r="L1375" s="269">
        <f t="shared" ref="L1375:L1378" si="949">K1375*D1375</f>
        <v>1818.181818181818</v>
      </c>
      <c r="M1375" s="275" t="s">
        <v>701</v>
      </c>
    </row>
    <row r="1376" spans="1:13" s="305" customFormat="1" ht="15" customHeight="1">
      <c r="A1376" s="290">
        <v>44306</v>
      </c>
      <c r="B1376" s="224" t="s">
        <v>1329</v>
      </c>
      <c r="C1376" s="304" t="s">
        <v>6</v>
      </c>
      <c r="D1376" s="269">
        <f t="shared" si="947"/>
        <v>163.9344262295082</v>
      </c>
      <c r="E1376" s="304">
        <v>1220</v>
      </c>
      <c r="F1376" s="304">
        <v>1210</v>
      </c>
      <c r="G1376" s="304">
        <v>1200</v>
      </c>
      <c r="H1376" s="304">
        <v>1188</v>
      </c>
      <c r="I1376" s="304">
        <v>1232</v>
      </c>
      <c r="J1376" s="304">
        <v>1210</v>
      </c>
      <c r="K1376" s="269">
        <f t="shared" si="948"/>
        <v>10</v>
      </c>
      <c r="L1376" s="269">
        <f t="shared" si="949"/>
        <v>1639.344262295082</v>
      </c>
      <c r="M1376" s="275" t="s">
        <v>701</v>
      </c>
    </row>
    <row r="1377" spans="1:13" s="305" customFormat="1" ht="15" customHeight="1">
      <c r="A1377" s="290">
        <v>44306</v>
      </c>
      <c r="B1377" s="224" t="s">
        <v>1521</v>
      </c>
      <c r="C1377" s="304" t="s">
        <v>6</v>
      </c>
      <c r="D1377" s="269">
        <f t="shared" si="947"/>
        <v>68.965517241379317</v>
      </c>
      <c r="E1377" s="304">
        <v>2900</v>
      </c>
      <c r="F1377" s="304">
        <v>2880</v>
      </c>
      <c r="G1377" s="304">
        <v>2860</v>
      </c>
      <c r="H1377" s="304">
        <v>2830</v>
      </c>
      <c r="I1377" s="304">
        <v>2935</v>
      </c>
      <c r="J1377" s="304">
        <v>2880</v>
      </c>
      <c r="K1377" s="269">
        <f t="shared" si="948"/>
        <v>20</v>
      </c>
      <c r="L1377" s="269">
        <f t="shared" si="949"/>
        <v>1379.3103448275863</v>
      </c>
      <c r="M1377" s="275" t="s">
        <v>701</v>
      </c>
    </row>
    <row r="1378" spans="1:13" s="305" customFormat="1" ht="15" customHeight="1">
      <c r="A1378" s="290">
        <v>44306</v>
      </c>
      <c r="B1378" s="224" t="s">
        <v>1522</v>
      </c>
      <c r="C1378" s="304" t="s">
        <v>8</v>
      </c>
      <c r="D1378" s="269">
        <f t="shared" si="947"/>
        <v>412.20115416323165</v>
      </c>
      <c r="E1378" s="304">
        <v>485.2</v>
      </c>
      <c r="F1378" s="304">
        <v>489</v>
      </c>
      <c r="G1378" s="304">
        <v>494</v>
      </c>
      <c r="H1378" s="304">
        <v>500</v>
      </c>
      <c r="I1378" s="304">
        <v>479</v>
      </c>
      <c r="J1378" s="304">
        <v>500</v>
      </c>
      <c r="K1378" s="272">
        <f t="shared" ref="K1378" si="950">J1378-E1378</f>
        <v>14.800000000000011</v>
      </c>
      <c r="L1378" s="272">
        <f t="shared" si="949"/>
        <v>6100.5770816158329</v>
      </c>
      <c r="M1378" s="275" t="s">
        <v>701</v>
      </c>
    </row>
    <row r="1379" spans="1:13" s="305" customFormat="1" ht="15" customHeight="1">
      <c r="A1379" s="290">
        <v>44305</v>
      </c>
      <c r="B1379" s="224" t="s">
        <v>1258</v>
      </c>
      <c r="C1379" s="304" t="s">
        <v>6</v>
      </c>
      <c r="D1379" s="269">
        <f t="shared" ref="D1379:D1381" si="951">200000/E1379</f>
        <v>371.05751391465679</v>
      </c>
      <c r="E1379" s="304">
        <v>539</v>
      </c>
      <c r="F1379" s="304">
        <v>535</v>
      </c>
      <c r="G1379" s="304">
        <v>530</v>
      </c>
      <c r="H1379" s="304">
        <v>525</v>
      </c>
      <c r="I1379" s="304">
        <v>545</v>
      </c>
      <c r="J1379" s="304">
        <v>535</v>
      </c>
      <c r="K1379" s="269">
        <f t="shared" ref="K1379:K1381" si="952">E1379-J1379</f>
        <v>4</v>
      </c>
      <c r="L1379" s="269">
        <f t="shared" ref="L1379:L1381" si="953">K1379*D1379</f>
        <v>1484.2300556586272</v>
      </c>
      <c r="M1379" s="275" t="s">
        <v>701</v>
      </c>
    </row>
    <row r="1380" spans="1:13" s="305" customFormat="1" ht="15" customHeight="1">
      <c r="A1380" s="290">
        <v>44305</v>
      </c>
      <c r="B1380" s="224" t="s">
        <v>1264</v>
      </c>
      <c r="C1380" s="304" t="s">
        <v>6</v>
      </c>
      <c r="D1380" s="269">
        <f t="shared" si="951"/>
        <v>228.57142857142858</v>
      </c>
      <c r="E1380" s="304">
        <v>875</v>
      </c>
      <c r="F1380" s="304">
        <v>868</v>
      </c>
      <c r="G1380" s="304">
        <v>860</v>
      </c>
      <c r="H1380" s="304">
        <v>852</v>
      </c>
      <c r="I1380" s="304">
        <v>885</v>
      </c>
      <c r="J1380" s="304">
        <v>885</v>
      </c>
      <c r="K1380" s="267">
        <f t="shared" si="952"/>
        <v>-10</v>
      </c>
      <c r="L1380" s="267">
        <f t="shared" si="953"/>
        <v>-2285.7142857142858</v>
      </c>
      <c r="M1380" s="324" t="s">
        <v>1243</v>
      </c>
    </row>
    <row r="1381" spans="1:13" s="305" customFormat="1" ht="15" customHeight="1">
      <c r="A1381" s="290">
        <v>44305</v>
      </c>
      <c r="B1381" s="224" t="s">
        <v>809</v>
      </c>
      <c r="C1381" s="304" t="s">
        <v>6</v>
      </c>
      <c r="D1381" s="269">
        <f t="shared" si="951"/>
        <v>313.47962382445144</v>
      </c>
      <c r="E1381" s="304">
        <v>638</v>
      </c>
      <c r="F1381" s="304">
        <v>632</v>
      </c>
      <c r="G1381" s="304">
        <v>625</v>
      </c>
      <c r="H1381" s="304">
        <v>618</v>
      </c>
      <c r="I1381" s="304">
        <v>645.20000000000005</v>
      </c>
      <c r="J1381" s="304">
        <v>632</v>
      </c>
      <c r="K1381" s="269">
        <f t="shared" si="952"/>
        <v>6</v>
      </c>
      <c r="L1381" s="269">
        <f t="shared" si="953"/>
        <v>1880.8777429467086</v>
      </c>
      <c r="M1381" s="275" t="s">
        <v>701</v>
      </c>
    </row>
    <row r="1382" spans="1:13" s="305" customFormat="1" ht="15" customHeight="1">
      <c r="A1382" s="290">
        <v>44302</v>
      </c>
      <c r="B1382" s="224" t="s">
        <v>149</v>
      </c>
      <c r="C1382" s="304" t="s">
        <v>8</v>
      </c>
      <c r="D1382" s="269">
        <f t="shared" ref="D1382:D1385" si="954">200000/E1382</f>
        <v>325.09752925877763</v>
      </c>
      <c r="E1382" s="304">
        <v>615.20000000000005</v>
      </c>
      <c r="F1382" s="304">
        <v>620</v>
      </c>
      <c r="G1382" s="304">
        <v>626</v>
      </c>
      <c r="H1382" s="304">
        <v>632</v>
      </c>
      <c r="I1382" s="304">
        <v>608</v>
      </c>
      <c r="J1382" s="304">
        <v>615.20000000000005</v>
      </c>
      <c r="K1382" s="272">
        <f t="shared" ref="K1382" si="955">J1382-E1382</f>
        <v>0</v>
      </c>
      <c r="L1382" s="272">
        <f t="shared" ref="L1382" si="956">K1382*D1382</f>
        <v>0</v>
      </c>
      <c r="M1382" s="275" t="s">
        <v>171</v>
      </c>
    </row>
    <row r="1383" spans="1:13" s="305" customFormat="1" ht="15" customHeight="1">
      <c r="A1383" s="290">
        <v>44302</v>
      </c>
      <c r="B1383" s="224" t="s">
        <v>945</v>
      </c>
      <c r="C1383" s="304" t="s">
        <v>8</v>
      </c>
      <c r="D1383" s="269">
        <f t="shared" si="954"/>
        <v>244.73813020068525</v>
      </c>
      <c r="E1383" s="304">
        <v>817.2</v>
      </c>
      <c r="F1383" s="304">
        <v>826</v>
      </c>
      <c r="G1383" s="304">
        <v>834</v>
      </c>
      <c r="H1383" s="304">
        <v>842</v>
      </c>
      <c r="I1383" s="304">
        <v>808</v>
      </c>
      <c r="J1383" s="304">
        <v>826</v>
      </c>
      <c r="K1383" s="272">
        <f t="shared" ref="K1383" si="957">J1383-E1383</f>
        <v>8.7999999999999545</v>
      </c>
      <c r="L1383" s="272">
        <f t="shared" ref="L1383:L1385" si="958">K1383*D1383</f>
        <v>2153.6955457660192</v>
      </c>
      <c r="M1383" s="275" t="s">
        <v>701</v>
      </c>
    </row>
    <row r="1384" spans="1:13" s="305" customFormat="1" ht="15" customHeight="1">
      <c r="A1384" s="290">
        <v>44302</v>
      </c>
      <c r="B1384" s="224" t="s">
        <v>866</v>
      </c>
      <c r="C1384" s="304" t="s">
        <v>6</v>
      </c>
      <c r="D1384" s="269">
        <f t="shared" si="954"/>
        <v>165.28925619834712</v>
      </c>
      <c r="E1384" s="304">
        <v>1210</v>
      </c>
      <c r="F1384" s="304">
        <v>1200</v>
      </c>
      <c r="G1384" s="304">
        <v>1190</v>
      </c>
      <c r="H1384" s="304">
        <v>1178</v>
      </c>
      <c r="I1384" s="304">
        <v>1222</v>
      </c>
      <c r="J1384" s="304">
        <v>1202.3</v>
      </c>
      <c r="K1384" s="269">
        <f t="shared" ref="K1384" si="959">E1384-J1384</f>
        <v>7.7000000000000455</v>
      </c>
      <c r="L1384" s="269">
        <f t="shared" si="958"/>
        <v>1272.7272727272803</v>
      </c>
      <c r="M1384" s="275" t="s">
        <v>701</v>
      </c>
    </row>
    <row r="1385" spans="1:13" s="305" customFormat="1" ht="15" customHeight="1">
      <c r="A1385" s="290">
        <v>44302</v>
      </c>
      <c r="B1385" s="224" t="s">
        <v>947</v>
      </c>
      <c r="C1385" s="304" t="s">
        <v>8</v>
      </c>
      <c r="D1385" s="269">
        <f t="shared" si="954"/>
        <v>220.9456473707468</v>
      </c>
      <c r="E1385" s="304">
        <v>905.2</v>
      </c>
      <c r="F1385" s="304">
        <v>913</v>
      </c>
      <c r="G1385" s="304">
        <v>922</v>
      </c>
      <c r="H1385" s="304">
        <v>933</v>
      </c>
      <c r="I1385" s="304">
        <v>893</v>
      </c>
      <c r="J1385" s="304">
        <v>913</v>
      </c>
      <c r="K1385" s="272">
        <f t="shared" ref="K1385" si="960">J1385-E1385</f>
        <v>7.7999999999999545</v>
      </c>
      <c r="L1385" s="272">
        <f t="shared" si="958"/>
        <v>1723.3760494918149</v>
      </c>
      <c r="M1385" s="275" t="s">
        <v>701</v>
      </c>
    </row>
    <row r="1386" spans="1:13" s="305" customFormat="1" ht="15" customHeight="1">
      <c r="A1386" s="290">
        <v>44301</v>
      </c>
      <c r="B1386" s="224" t="s">
        <v>1278</v>
      </c>
      <c r="C1386" s="304" t="s">
        <v>6</v>
      </c>
      <c r="D1386" s="269">
        <f t="shared" ref="D1386:D1388" si="961">200000/E1386</f>
        <v>150.37593984962405</v>
      </c>
      <c r="E1386" s="304">
        <v>1330</v>
      </c>
      <c r="F1386" s="304">
        <v>1320</v>
      </c>
      <c r="G1386" s="304">
        <v>1310</v>
      </c>
      <c r="H1386" s="304">
        <v>1300</v>
      </c>
      <c r="I1386" s="304">
        <v>1343</v>
      </c>
      <c r="J1386" s="304">
        <v>1320</v>
      </c>
      <c r="K1386" s="269">
        <f t="shared" ref="K1386:K1388" si="962">E1386-J1386</f>
        <v>10</v>
      </c>
      <c r="L1386" s="269">
        <f t="shared" ref="L1386:L1388" si="963">K1386*D1386</f>
        <v>1503.7593984962405</v>
      </c>
      <c r="M1386" s="275" t="s">
        <v>701</v>
      </c>
    </row>
    <row r="1387" spans="1:13" s="305" customFormat="1" ht="15" customHeight="1">
      <c r="A1387" s="290">
        <v>44301</v>
      </c>
      <c r="B1387" s="348" t="s">
        <v>866</v>
      </c>
      <c r="C1387" s="304" t="s">
        <v>6</v>
      </c>
      <c r="D1387" s="269">
        <f t="shared" si="961"/>
        <v>166.66666666666666</v>
      </c>
      <c r="E1387" s="304">
        <v>1200</v>
      </c>
      <c r="F1387" s="304">
        <v>1190</v>
      </c>
      <c r="G1387" s="304">
        <v>1180</v>
      </c>
      <c r="H1387" s="304">
        <v>1168</v>
      </c>
      <c r="I1387" s="304">
        <v>1212</v>
      </c>
      <c r="J1387" s="304">
        <v>1190</v>
      </c>
      <c r="K1387" s="269">
        <f t="shared" si="962"/>
        <v>10</v>
      </c>
      <c r="L1387" s="269">
        <f t="shared" si="963"/>
        <v>1666.6666666666665</v>
      </c>
      <c r="M1387" s="275" t="s">
        <v>701</v>
      </c>
    </row>
    <row r="1388" spans="1:13" s="305" customFormat="1" ht="15" customHeight="1">
      <c r="A1388" s="290">
        <v>44301</v>
      </c>
      <c r="B1388" s="224" t="s">
        <v>809</v>
      </c>
      <c r="C1388" s="304" t="s">
        <v>6</v>
      </c>
      <c r="D1388" s="269">
        <f t="shared" si="961"/>
        <v>303.030303030303</v>
      </c>
      <c r="E1388" s="304">
        <v>660</v>
      </c>
      <c r="F1388" s="304">
        <v>654</v>
      </c>
      <c r="G1388" s="304">
        <v>648</v>
      </c>
      <c r="H1388" s="304">
        <v>641</v>
      </c>
      <c r="I1388" s="304">
        <v>668</v>
      </c>
      <c r="J1388" s="304">
        <v>654</v>
      </c>
      <c r="K1388" s="269">
        <f t="shared" si="962"/>
        <v>6</v>
      </c>
      <c r="L1388" s="269">
        <f t="shared" si="963"/>
        <v>1818.181818181818</v>
      </c>
      <c r="M1388" s="275" t="s">
        <v>701</v>
      </c>
    </row>
    <row r="1389" spans="1:13" s="305" customFormat="1" ht="15" customHeight="1">
      <c r="A1389" s="290">
        <v>44299</v>
      </c>
      <c r="B1389" s="224" t="s">
        <v>1519</v>
      </c>
      <c r="C1389" s="304" t="s">
        <v>6</v>
      </c>
      <c r="D1389" s="269">
        <f t="shared" ref="D1389:D1394" si="964">200000/E1389</f>
        <v>338.9830508474576</v>
      </c>
      <c r="E1389" s="304">
        <v>590</v>
      </c>
      <c r="F1389" s="304">
        <v>585</v>
      </c>
      <c r="G1389" s="304">
        <v>580</v>
      </c>
      <c r="H1389" s="304">
        <v>575</v>
      </c>
      <c r="I1389" s="304">
        <v>598</v>
      </c>
      <c r="J1389" s="304">
        <v>590</v>
      </c>
      <c r="K1389" s="269">
        <f t="shared" ref="K1389:K1394" si="965">E1389-J1389</f>
        <v>0</v>
      </c>
      <c r="L1389" s="269">
        <f t="shared" ref="L1389:L1394" si="966">K1389*D1389</f>
        <v>0</v>
      </c>
      <c r="M1389" s="275" t="s">
        <v>171</v>
      </c>
    </row>
    <row r="1390" spans="1:13" s="305" customFormat="1" ht="15" customHeight="1">
      <c r="A1390" s="290">
        <v>44299</v>
      </c>
      <c r="B1390" s="224" t="s">
        <v>1329</v>
      </c>
      <c r="C1390" s="304" t="s">
        <v>6</v>
      </c>
      <c r="D1390" s="269">
        <f t="shared" si="964"/>
        <v>165.28925619834712</v>
      </c>
      <c r="E1390" s="304">
        <v>1210</v>
      </c>
      <c r="F1390" s="304">
        <v>1200</v>
      </c>
      <c r="G1390" s="304">
        <v>1190</v>
      </c>
      <c r="H1390" s="304">
        <v>1178</v>
      </c>
      <c r="I1390" s="304">
        <v>1222.2</v>
      </c>
      <c r="J1390" s="304">
        <v>1200</v>
      </c>
      <c r="K1390" s="269">
        <f t="shared" si="965"/>
        <v>10</v>
      </c>
      <c r="L1390" s="269">
        <f t="shared" si="966"/>
        <v>1652.8925619834713</v>
      </c>
      <c r="M1390" s="275" t="s">
        <v>701</v>
      </c>
    </row>
    <row r="1391" spans="1:13" s="305" customFormat="1" ht="15" customHeight="1">
      <c r="A1391" s="290">
        <v>44299</v>
      </c>
      <c r="B1391" s="224" t="s">
        <v>1520</v>
      </c>
      <c r="C1391" s="304" t="s">
        <v>6</v>
      </c>
      <c r="D1391" s="269">
        <f t="shared" si="964"/>
        <v>634.92063492063494</v>
      </c>
      <c r="E1391" s="304">
        <v>315</v>
      </c>
      <c r="F1391" s="304">
        <v>311</v>
      </c>
      <c r="G1391" s="304">
        <v>307</v>
      </c>
      <c r="H1391" s="304">
        <v>302</v>
      </c>
      <c r="I1391" s="304">
        <v>319</v>
      </c>
      <c r="J1391" s="304">
        <v>315</v>
      </c>
      <c r="K1391" s="269">
        <f t="shared" si="965"/>
        <v>0</v>
      </c>
      <c r="L1391" s="269">
        <f t="shared" si="966"/>
        <v>0</v>
      </c>
      <c r="M1391" s="275" t="s">
        <v>171</v>
      </c>
    </row>
    <row r="1392" spans="1:13" s="305" customFormat="1" ht="15" customHeight="1">
      <c r="A1392" s="290">
        <v>44299</v>
      </c>
      <c r="B1392" s="224" t="s">
        <v>363</v>
      </c>
      <c r="C1392" s="304" t="s">
        <v>6</v>
      </c>
      <c r="D1392" s="269">
        <f t="shared" si="964"/>
        <v>193.79844961240309</v>
      </c>
      <c r="E1392" s="304">
        <v>1032</v>
      </c>
      <c r="F1392" s="304">
        <v>1022</v>
      </c>
      <c r="G1392" s="305">
        <v>1012</v>
      </c>
      <c r="H1392" s="304">
        <v>1000</v>
      </c>
      <c r="I1392" s="304">
        <v>1045</v>
      </c>
      <c r="J1392" s="304">
        <v>1022</v>
      </c>
      <c r="K1392" s="269">
        <f t="shared" si="965"/>
        <v>10</v>
      </c>
      <c r="L1392" s="269">
        <f t="shared" si="966"/>
        <v>1937.984496124031</v>
      </c>
      <c r="M1392" s="275" t="s">
        <v>701</v>
      </c>
    </row>
    <row r="1393" spans="1:13" s="305" customFormat="1" ht="15" customHeight="1">
      <c r="A1393" s="290">
        <v>44299</v>
      </c>
      <c r="B1393" s="304" t="s">
        <v>859</v>
      </c>
      <c r="C1393" s="304" t="s">
        <v>6</v>
      </c>
      <c r="D1393" s="269">
        <f t="shared" si="964"/>
        <v>227.27272727272728</v>
      </c>
      <c r="E1393" s="304">
        <v>880</v>
      </c>
      <c r="F1393" s="304">
        <v>872</v>
      </c>
      <c r="G1393" s="304">
        <v>863</v>
      </c>
      <c r="H1393" s="304">
        <v>854</v>
      </c>
      <c r="I1393" s="304">
        <v>890.2</v>
      </c>
      <c r="J1393" s="304">
        <v>873</v>
      </c>
      <c r="K1393" s="269">
        <f t="shared" si="965"/>
        <v>7</v>
      </c>
      <c r="L1393" s="269">
        <f t="shared" si="966"/>
        <v>1590.909090909091</v>
      </c>
      <c r="M1393" s="275" t="s">
        <v>701</v>
      </c>
    </row>
    <row r="1394" spans="1:13" s="305" customFormat="1" ht="15" customHeight="1">
      <c r="A1394" s="290">
        <v>44299</v>
      </c>
      <c r="B1394" s="224" t="s">
        <v>1342</v>
      </c>
      <c r="C1394" s="304" t="s">
        <v>6</v>
      </c>
      <c r="D1394" s="269">
        <f t="shared" si="964"/>
        <v>219.78021978021977</v>
      </c>
      <c r="E1394" s="304">
        <v>910</v>
      </c>
      <c r="F1394" s="304">
        <v>902</v>
      </c>
      <c r="G1394" s="304">
        <v>893</v>
      </c>
      <c r="H1394" s="304">
        <v>883</v>
      </c>
      <c r="I1394" s="304">
        <v>920.2</v>
      </c>
      <c r="J1394" s="304">
        <v>920.2</v>
      </c>
      <c r="K1394" s="267">
        <f t="shared" si="965"/>
        <v>-10.200000000000045</v>
      </c>
      <c r="L1394" s="267">
        <f t="shared" si="966"/>
        <v>-2241.7582417582516</v>
      </c>
      <c r="M1394" s="324" t="s">
        <v>1243</v>
      </c>
    </row>
    <row r="1395" spans="1:13" s="305" customFormat="1" ht="15" customHeight="1">
      <c r="A1395" s="290">
        <v>44298</v>
      </c>
      <c r="B1395" s="224" t="s">
        <v>1012</v>
      </c>
      <c r="C1395" s="304" t="s">
        <v>6</v>
      </c>
      <c r="D1395" s="269">
        <f t="shared" ref="D1395:D1397" si="967">200000/E1395</f>
        <v>427.35042735042737</v>
      </c>
      <c r="E1395" s="304">
        <v>468</v>
      </c>
      <c r="F1395" s="304">
        <v>463</v>
      </c>
      <c r="G1395" s="304">
        <v>458</v>
      </c>
      <c r="H1395" s="304">
        <v>443</v>
      </c>
      <c r="I1395" s="304">
        <v>475</v>
      </c>
      <c r="J1395" s="304">
        <v>443</v>
      </c>
      <c r="K1395" s="269">
        <f t="shared" ref="K1395:K1397" si="968">E1395-J1395</f>
        <v>25</v>
      </c>
      <c r="L1395" s="269">
        <f t="shared" ref="L1395:L1397" si="969">K1395*D1395</f>
        <v>10683.760683760684</v>
      </c>
      <c r="M1395" s="275" t="s">
        <v>701</v>
      </c>
    </row>
    <row r="1396" spans="1:13" s="305" customFormat="1" ht="15" customHeight="1">
      <c r="A1396" s="290">
        <v>44298</v>
      </c>
      <c r="B1396" s="224" t="s">
        <v>500</v>
      </c>
      <c r="C1396" s="304" t="s">
        <v>6</v>
      </c>
      <c r="D1396" s="269">
        <f t="shared" si="967"/>
        <v>208.33333333333334</v>
      </c>
      <c r="E1396" s="304">
        <v>960</v>
      </c>
      <c r="F1396" s="304">
        <v>952</v>
      </c>
      <c r="G1396" s="304">
        <v>944</v>
      </c>
      <c r="H1396" s="304">
        <v>935</v>
      </c>
      <c r="I1396" s="304">
        <v>970.2</v>
      </c>
      <c r="J1396" s="304">
        <v>944</v>
      </c>
      <c r="K1396" s="269">
        <f t="shared" si="968"/>
        <v>16</v>
      </c>
      <c r="L1396" s="269">
        <f t="shared" si="969"/>
        <v>3333.3333333333335</v>
      </c>
      <c r="M1396" s="275" t="s">
        <v>701</v>
      </c>
    </row>
    <row r="1397" spans="1:13" s="305" customFormat="1" ht="15" customHeight="1">
      <c r="A1397" s="290">
        <v>44298</v>
      </c>
      <c r="B1397" s="224" t="s">
        <v>753</v>
      </c>
      <c r="C1397" s="304" t="s">
        <v>6</v>
      </c>
      <c r="D1397" s="269">
        <f t="shared" si="967"/>
        <v>307.69230769230768</v>
      </c>
      <c r="E1397" s="304">
        <v>650</v>
      </c>
      <c r="F1397" s="304">
        <v>644</v>
      </c>
      <c r="G1397" s="304">
        <v>638</v>
      </c>
      <c r="H1397" s="304">
        <v>632</v>
      </c>
      <c r="I1397" s="304">
        <v>658</v>
      </c>
      <c r="J1397" s="304">
        <v>632</v>
      </c>
      <c r="K1397" s="269">
        <f t="shared" si="968"/>
        <v>18</v>
      </c>
      <c r="L1397" s="269">
        <f t="shared" si="969"/>
        <v>5538.4615384615381</v>
      </c>
      <c r="M1397" s="275" t="s">
        <v>701</v>
      </c>
    </row>
    <row r="1398" spans="1:13" s="305" customFormat="1" ht="15" customHeight="1">
      <c r="A1398" s="290">
        <v>44295</v>
      </c>
      <c r="B1398" s="224" t="s">
        <v>29</v>
      </c>
      <c r="C1398" s="304" t="s">
        <v>6</v>
      </c>
      <c r="D1398" s="269">
        <f t="shared" ref="D1398:D1402" si="970">200000/E1398</f>
        <v>294.9852507374631</v>
      </c>
      <c r="E1398" s="304">
        <v>678</v>
      </c>
      <c r="F1398" s="304">
        <v>672</v>
      </c>
      <c r="G1398" s="304">
        <v>665</v>
      </c>
      <c r="H1398" s="304">
        <v>658</v>
      </c>
      <c r="I1398" s="304">
        <v>685</v>
      </c>
      <c r="J1398" s="304">
        <v>672</v>
      </c>
      <c r="K1398" s="269">
        <f t="shared" ref="K1398" si="971">E1398-J1398</f>
        <v>6</v>
      </c>
      <c r="L1398" s="269">
        <f t="shared" ref="L1398" si="972">K1398*D1398</f>
        <v>1769.9115044247787</v>
      </c>
      <c r="M1398" s="275" t="s">
        <v>701</v>
      </c>
    </row>
    <row r="1399" spans="1:13" s="305" customFormat="1" ht="15" customHeight="1">
      <c r="A1399" s="290">
        <v>44295</v>
      </c>
      <c r="B1399" s="224" t="s">
        <v>1518</v>
      </c>
      <c r="C1399" s="304" t="s">
        <v>8</v>
      </c>
      <c r="D1399" s="269">
        <f t="shared" si="970"/>
        <v>961.53846153846155</v>
      </c>
      <c r="E1399" s="304">
        <v>208</v>
      </c>
      <c r="F1399" s="304">
        <v>210</v>
      </c>
      <c r="G1399" s="304">
        <v>213</v>
      </c>
      <c r="H1399" s="304">
        <v>216</v>
      </c>
      <c r="I1399" s="304">
        <v>204</v>
      </c>
      <c r="J1399" s="304">
        <v>210</v>
      </c>
      <c r="K1399" s="272">
        <f t="shared" ref="K1399:K1401" si="973">J1399-E1399</f>
        <v>2</v>
      </c>
      <c r="L1399" s="272">
        <f t="shared" ref="L1399:L1402" si="974">K1399*D1399</f>
        <v>1923.0769230769231</v>
      </c>
      <c r="M1399" s="275" t="s">
        <v>701</v>
      </c>
    </row>
    <row r="1400" spans="1:13" s="305" customFormat="1" ht="15" customHeight="1">
      <c r="A1400" s="290">
        <v>44295</v>
      </c>
      <c r="B1400" s="224" t="s">
        <v>1485</v>
      </c>
      <c r="C1400" s="304" t="s">
        <v>8</v>
      </c>
      <c r="D1400" s="269">
        <f t="shared" si="970"/>
        <v>185.15089798185519</v>
      </c>
      <c r="E1400" s="304">
        <v>1080.2</v>
      </c>
      <c r="F1400" s="304">
        <v>1089</v>
      </c>
      <c r="G1400" s="304">
        <v>1098</v>
      </c>
      <c r="H1400" s="304">
        <v>1109</v>
      </c>
      <c r="I1400" s="304">
        <v>1068</v>
      </c>
      <c r="J1400" s="304">
        <v>1098</v>
      </c>
      <c r="K1400" s="272">
        <f t="shared" si="973"/>
        <v>17.799999999999955</v>
      </c>
      <c r="L1400" s="272">
        <f t="shared" si="974"/>
        <v>3295.6859840770139</v>
      </c>
      <c r="M1400" s="275" t="s">
        <v>701</v>
      </c>
    </row>
    <row r="1401" spans="1:13" s="305" customFormat="1" ht="15" customHeight="1">
      <c r="A1401" s="290">
        <v>44295</v>
      </c>
      <c r="B1401" s="224" t="s">
        <v>1517</v>
      </c>
      <c r="C1401" s="304" t="s">
        <v>8</v>
      </c>
      <c r="D1401" s="269">
        <f t="shared" si="970"/>
        <v>136.50013650013651</v>
      </c>
      <c r="E1401" s="304">
        <v>1465.2</v>
      </c>
      <c r="F1401" s="304">
        <v>1475</v>
      </c>
      <c r="G1401" s="304">
        <v>1488</v>
      </c>
      <c r="H1401" s="304">
        <v>1505</v>
      </c>
      <c r="I1401" s="304">
        <v>1449</v>
      </c>
      <c r="J1401" s="304">
        <v>1449</v>
      </c>
      <c r="K1401" s="226">
        <f t="shared" si="973"/>
        <v>-16.200000000000045</v>
      </c>
      <c r="L1401" s="226">
        <f t="shared" si="974"/>
        <v>-2211.3022113022175</v>
      </c>
      <c r="M1401" s="324" t="s">
        <v>1243</v>
      </c>
    </row>
    <row r="1402" spans="1:13" s="305" customFormat="1" ht="15" customHeight="1">
      <c r="A1402" s="290">
        <v>44295</v>
      </c>
      <c r="B1402" s="224" t="s">
        <v>1516</v>
      </c>
      <c r="C1402" s="304" t="s">
        <v>6</v>
      </c>
      <c r="D1402" s="269">
        <f t="shared" si="970"/>
        <v>217.39130434782609</v>
      </c>
      <c r="E1402" s="304">
        <v>920</v>
      </c>
      <c r="F1402" s="304">
        <v>912</v>
      </c>
      <c r="G1402" s="304">
        <v>903</v>
      </c>
      <c r="H1402" s="304">
        <v>893</v>
      </c>
      <c r="I1402" s="304">
        <v>930.2</v>
      </c>
      <c r="J1402" s="304">
        <v>930.2</v>
      </c>
      <c r="K1402" s="267">
        <f t="shared" ref="K1402" si="975">E1402-J1402</f>
        <v>-10.200000000000045</v>
      </c>
      <c r="L1402" s="267">
        <f t="shared" si="974"/>
        <v>-2217.391304347836</v>
      </c>
      <c r="M1402" s="324" t="s">
        <v>1243</v>
      </c>
    </row>
    <row r="1403" spans="1:13" s="305" customFormat="1" ht="15" customHeight="1">
      <c r="A1403" s="290">
        <v>44294</v>
      </c>
      <c r="B1403" s="224" t="s">
        <v>1515</v>
      </c>
      <c r="C1403" s="304" t="s">
        <v>8</v>
      </c>
      <c r="D1403" s="269">
        <f t="shared" ref="D1403:D1406" si="976">200000/E1403</f>
        <v>96.796050721130584</v>
      </c>
      <c r="E1403" s="304">
        <v>2066.1999999999998</v>
      </c>
      <c r="F1403" s="304">
        <v>2085</v>
      </c>
      <c r="G1403" s="304">
        <v>2105</v>
      </c>
      <c r="H1403" s="304">
        <v>2130</v>
      </c>
      <c r="I1403" s="304">
        <v>2040</v>
      </c>
      <c r="J1403" s="304">
        <v>2105</v>
      </c>
      <c r="K1403" s="272">
        <f t="shared" ref="K1403:K1406" si="977">J1403-E1403</f>
        <v>38.800000000000182</v>
      </c>
      <c r="L1403" s="272">
        <f t="shared" ref="L1403:L1406" si="978">K1403*D1403</f>
        <v>3755.6867679798843</v>
      </c>
      <c r="M1403" s="275" t="s">
        <v>701</v>
      </c>
    </row>
    <row r="1404" spans="1:13" s="305" customFormat="1" ht="15" customHeight="1">
      <c r="A1404" s="290">
        <v>44294</v>
      </c>
      <c r="B1404" s="224" t="s">
        <v>1514</v>
      </c>
      <c r="C1404" s="304" t="s">
        <v>8</v>
      </c>
      <c r="D1404" s="269">
        <f t="shared" si="976"/>
        <v>194.51468585878234</v>
      </c>
      <c r="E1404" s="304">
        <v>1028.2</v>
      </c>
      <c r="F1404" s="304">
        <v>1037</v>
      </c>
      <c r="G1404" s="304">
        <v>1047</v>
      </c>
      <c r="H1404" s="304">
        <v>1058</v>
      </c>
      <c r="I1404" s="304">
        <v>1016</v>
      </c>
      <c r="J1404" s="304">
        <v>1047</v>
      </c>
      <c r="K1404" s="272">
        <f t="shared" si="977"/>
        <v>18.799999999999955</v>
      </c>
      <c r="L1404" s="272">
        <f t="shared" si="978"/>
        <v>3656.8760941450992</v>
      </c>
      <c r="M1404" s="275" t="s">
        <v>701</v>
      </c>
    </row>
    <row r="1405" spans="1:13" s="305" customFormat="1" ht="15" customHeight="1">
      <c r="A1405" s="290">
        <v>44294</v>
      </c>
      <c r="B1405" s="224" t="s">
        <v>750</v>
      </c>
      <c r="C1405" s="304" t="s">
        <v>8</v>
      </c>
      <c r="D1405" s="269">
        <f t="shared" si="976"/>
        <v>197.00551615445232</v>
      </c>
      <c r="E1405" s="304">
        <v>1015.2</v>
      </c>
      <c r="F1405" s="304">
        <v>1024</v>
      </c>
      <c r="G1405" s="304">
        <v>1035</v>
      </c>
      <c r="H1405" s="304">
        <v>1045</v>
      </c>
      <c r="I1405" s="304">
        <v>1000</v>
      </c>
      <c r="J1405" s="304">
        <v>1024</v>
      </c>
      <c r="K1405" s="272">
        <f t="shared" si="977"/>
        <v>8.7999999999999545</v>
      </c>
      <c r="L1405" s="272">
        <f t="shared" si="978"/>
        <v>1733.6485421591715</v>
      </c>
      <c r="M1405" s="275" t="s">
        <v>701</v>
      </c>
    </row>
    <row r="1406" spans="1:13" s="305" customFormat="1" ht="15" customHeight="1">
      <c r="A1406" s="290">
        <v>44294</v>
      </c>
      <c r="B1406" s="224" t="s">
        <v>1495</v>
      </c>
      <c r="C1406" s="304" t="s">
        <v>8</v>
      </c>
      <c r="D1406" s="269">
        <f t="shared" si="976"/>
        <v>280.81999438360009</v>
      </c>
      <c r="E1406" s="304">
        <v>712.2</v>
      </c>
      <c r="F1406" s="304">
        <v>718</v>
      </c>
      <c r="G1406" s="304">
        <v>725</v>
      </c>
      <c r="H1406" s="304">
        <v>732</v>
      </c>
      <c r="I1406" s="304">
        <v>704</v>
      </c>
      <c r="J1406" s="304">
        <v>732</v>
      </c>
      <c r="K1406" s="272">
        <f t="shared" si="977"/>
        <v>19.799999999999955</v>
      </c>
      <c r="L1406" s="272">
        <f t="shared" si="978"/>
        <v>5560.2358887952687</v>
      </c>
      <c r="M1406" s="275" t="s">
        <v>701</v>
      </c>
    </row>
    <row r="1407" spans="1:13" s="305" customFormat="1" ht="15" customHeight="1">
      <c r="A1407" s="290">
        <v>44293</v>
      </c>
      <c r="B1407" s="224" t="s">
        <v>1513</v>
      </c>
      <c r="C1407" s="304" t="s">
        <v>8</v>
      </c>
      <c r="D1407" s="269">
        <f t="shared" ref="D1407:D1410" si="979">200000/E1407</f>
        <v>65.355205542121439</v>
      </c>
      <c r="E1407" s="304">
        <v>3060.2</v>
      </c>
      <c r="F1407" s="304">
        <v>3080</v>
      </c>
      <c r="G1407" s="304">
        <v>4000</v>
      </c>
      <c r="H1407" s="304">
        <v>4025</v>
      </c>
      <c r="I1407" s="304">
        <v>3037</v>
      </c>
      <c r="J1407" s="304">
        <v>3080</v>
      </c>
      <c r="K1407" s="272">
        <f t="shared" ref="K1407:K1410" si="980">J1407-E1407</f>
        <v>19.800000000000182</v>
      </c>
      <c r="L1407" s="272">
        <f t="shared" ref="L1407:L1410" si="981">K1407*D1407</f>
        <v>1294.0330697340164</v>
      </c>
      <c r="M1407" s="275" t="s">
        <v>701</v>
      </c>
    </row>
    <row r="1408" spans="1:13" s="305" customFormat="1" ht="15" customHeight="1">
      <c r="A1408" s="290">
        <v>44293</v>
      </c>
      <c r="B1408" s="224" t="s">
        <v>1257</v>
      </c>
      <c r="C1408" s="304" t="s">
        <v>8</v>
      </c>
      <c r="D1408" s="269">
        <f t="shared" si="979"/>
        <v>197.98059790140564</v>
      </c>
      <c r="E1408" s="304">
        <v>1010.2</v>
      </c>
      <c r="F1408" s="304">
        <v>1020</v>
      </c>
      <c r="G1408" s="304">
        <v>1030</v>
      </c>
      <c r="H1408" s="304">
        <v>1040</v>
      </c>
      <c r="I1408" s="304">
        <v>998</v>
      </c>
      <c r="J1408" s="304">
        <v>1020</v>
      </c>
      <c r="K1408" s="272">
        <f t="shared" si="980"/>
        <v>9.7999999999999545</v>
      </c>
      <c r="L1408" s="272">
        <f t="shared" si="981"/>
        <v>1940.2098594337663</v>
      </c>
      <c r="M1408" s="275" t="s">
        <v>701</v>
      </c>
    </row>
    <row r="1409" spans="1:13" s="305" customFormat="1" ht="15" customHeight="1">
      <c r="A1409" s="290">
        <v>44293</v>
      </c>
      <c r="B1409" s="224" t="s">
        <v>1512</v>
      </c>
      <c r="C1409" s="304" t="s">
        <v>8</v>
      </c>
      <c r="D1409" s="269">
        <f t="shared" si="979"/>
        <v>327.86885245901641</v>
      </c>
      <c r="E1409" s="304">
        <v>610</v>
      </c>
      <c r="F1409" s="304">
        <v>616</v>
      </c>
      <c r="G1409" s="304">
        <v>622</v>
      </c>
      <c r="H1409" s="304">
        <v>630</v>
      </c>
      <c r="I1409" s="304">
        <v>602</v>
      </c>
      <c r="J1409" s="304">
        <v>622</v>
      </c>
      <c r="K1409" s="272">
        <f t="shared" si="980"/>
        <v>12</v>
      </c>
      <c r="L1409" s="272">
        <f t="shared" si="981"/>
        <v>3934.4262295081971</v>
      </c>
      <c r="M1409" s="275" t="s">
        <v>701</v>
      </c>
    </row>
    <row r="1410" spans="1:13" s="305" customFormat="1" ht="15" customHeight="1">
      <c r="A1410" s="290">
        <v>44293</v>
      </c>
      <c r="B1410" s="224" t="s">
        <v>1511</v>
      </c>
      <c r="C1410" s="304" t="s">
        <v>8</v>
      </c>
      <c r="D1410" s="269">
        <f t="shared" si="979"/>
        <v>101.5228426395939</v>
      </c>
      <c r="E1410" s="304">
        <v>1970</v>
      </c>
      <c r="F1410" s="304">
        <v>1980</v>
      </c>
      <c r="G1410" s="304">
        <v>2005</v>
      </c>
      <c r="H1410" s="304">
        <v>2035</v>
      </c>
      <c r="I1410" s="304">
        <v>1950</v>
      </c>
      <c r="J1410" s="304">
        <v>2005</v>
      </c>
      <c r="K1410" s="272">
        <f t="shared" si="980"/>
        <v>35</v>
      </c>
      <c r="L1410" s="272">
        <f t="shared" si="981"/>
        <v>3553.2994923857868</v>
      </c>
      <c r="M1410" s="275" t="s">
        <v>701</v>
      </c>
    </row>
    <row r="1411" spans="1:13" s="305" customFormat="1" ht="15" customHeight="1">
      <c r="A1411" s="290">
        <v>44292</v>
      </c>
      <c r="B1411" s="224" t="s">
        <v>1509</v>
      </c>
      <c r="C1411" s="304" t="s">
        <v>6</v>
      </c>
      <c r="D1411" s="269">
        <f t="shared" ref="D1411:D1416" si="982">200000/E1411</f>
        <v>215.05376344086022</v>
      </c>
      <c r="E1411" s="304">
        <v>930</v>
      </c>
      <c r="F1411" s="304">
        <v>922</v>
      </c>
      <c r="G1411" s="304">
        <v>914</v>
      </c>
      <c r="H1411" s="304">
        <v>905</v>
      </c>
      <c r="I1411" s="304">
        <v>940.2</v>
      </c>
      <c r="J1411" s="304">
        <v>922</v>
      </c>
      <c r="K1411" s="269">
        <f t="shared" ref="K1411" si="983">E1411-J1411</f>
        <v>8</v>
      </c>
      <c r="L1411" s="269">
        <f t="shared" ref="L1411:L1415" si="984">K1411*D1411</f>
        <v>1720.4301075268818</v>
      </c>
      <c r="M1411" s="275" t="s">
        <v>701</v>
      </c>
    </row>
    <row r="1412" spans="1:13" s="305" customFormat="1" ht="15" customHeight="1">
      <c r="A1412" s="290">
        <v>44292</v>
      </c>
      <c r="B1412" s="224" t="s">
        <v>1510</v>
      </c>
      <c r="C1412" s="304" t="s">
        <v>8</v>
      </c>
      <c r="D1412" s="269">
        <f t="shared" si="982"/>
        <v>193.94879751745538</v>
      </c>
      <c r="E1412" s="304">
        <v>1031.2</v>
      </c>
      <c r="F1412" s="304">
        <v>1040</v>
      </c>
      <c r="G1412" s="304">
        <v>1050</v>
      </c>
      <c r="H1412" s="304">
        <v>1060</v>
      </c>
      <c r="I1412" s="304">
        <v>1019</v>
      </c>
      <c r="J1412" s="304">
        <v>1040</v>
      </c>
      <c r="K1412" s="272">
        <f t="shared" ref="K1412:K1415" si="985">J1412-E1412</f>
        <v>8.7999999999999545</v>
      </c>
      <c r="L1412" s="272">
        <f t="shared" si="984"/>
        <v>1706.7494181535985</v>
      </c>
      <c r="M1412" s="275" t="s">
        <v>701</v>
      </c>
    </row>
    <row r="1413" spans="1:13" s="305" customFormat="1" ht="15" customHeight="1">
      <c r="A1413" s="290">
        <v>44292</v>
      </c>
      <c r="B1413" s="224" t="s">
        <v>1066</v>
      </c>
      <c r="C1413" s="304" t="s">
        <v>8</v>
      </c>
      <c r="D1413" s="269">
        <f t="shared" si="982"/>
        <v>249.31438544003987</v>
      </c>
      <c r="E1413" s="304">
        <v>802.2</v>
      </c>
      <c r="F1413" s="304">
        <v>810</v>
      </c>
      <c r="G1413" s="304">
        <v>818</v>
      </c>
      <c r="H1413" s="304">
        <v>828</v>
      </c>
      <c r="I1413" s="304">
        <v>790</v>
      </c>
      <c r="J1413" s="304">
        <v>810</v>
      </c>
      <c r="K1413" s="272">
        <f t="shared" si="985"/>
        <v>7.7999999999999545</v>
      </c>
      <c r="L1413" s="272">
        <f t="shared" si="984"/>
        <v>1944.6522064322996</v>
      </c>
      <c r="M1413" s="275" t="s">
        <v>701</v>
      </c>
    </row>
    <row r="1414" spans="1:13" s="305" customFormat="1" ht="15" customHeight="1">
      <c r="A1414" s="290">
        <v>44292</v>
      </c>
      <c r="B1414" s="224" t="s">
        <v>1318</v>
      </c>
      <c r="C1414" s="304" t="s">
        <v>8</v>
      </c>
      <c r="D1414" s="269">
        <f t="shared" si="982"/>
        <v>121.93634922570418</v>
      </c>
      <c r="E1414" s="304">
        <v>1640.2</v>
      </c>
      <c r="F1414" s="304">
        <v>1450</v>
      </c>
      <c r="G1414" s="304">
        <v>1465</v>
      </c>
      <c r="H1414" s="304">
        <v>1480</v>
      </c>
      <c r="I1414" s="304">
        <v>1634</v>
      </c>
      <c r="J1414" s="304">
        <v>1648</v>
      </c>
      <c r="K1414" s="272">
        <f t="shared" si="985"/>
        <v>7.7999999999999545</v>
      </c>
      <c r="L1414" s="272">
        <f t="shared" si="984"/>
        <v>951.103523960487</v>
      </c>
      <c r="M1414" s="275" t="s">
        <v>701</v>
      </c>
    </row>
    <row r="1415" spans="1:13" s="305" customFormat="1" ht="15" customHeight="1">
      <c r="A1415" s="290">
        <v>44292</v>
      </c>
      <c r="B1415" s="224" t="s">
        <v>399</v>
      </c>
      <c r="C1415" s="304" t="s">
        <v>6</v>
      </c>
      <c r="D1415" s="269">
        <f t="shared" si="982"/>
        <v>132.4503311258278</v>
      </c>
      <c r="E1415" s="304">
        <v>1510</v>
      </c>
      <c r="F1415" s="304">
        <v>1500</v>
      </c>
      <c r="G1415" s="304">
        <v>1486</v>
      </c>
      <c r="H1415" s="304">
        <v>1470</v>
      </c>
      <c r="I1415" s="304">
        <v>1525</v>
      </c>
      <c r="J1415" s="304">
        <v>1510</v>
      </c>
      <c r="K1415" s="272">
        <f t="shared" si="985"/>
        <v>0</v>
      </c>
      <c r="L1415" s="272">
        <f t="shared" si="984"/>
        <v>0</v>
      </c>
      <c r="M1415" s="275" t="s">
        <v>171</v>
      </c>
    </row>
    <row r="1416" spans="1:13" s="305" customFormat="1" ht="15" customHeight="1">
      <c r="A1416" s="290">
        <v>44292</v>
      </c>
      <c r="B1416" s="224" t="s">
        <v>809</v>
      </c>
      <c r="C1416" s="304" t="s">
        <v>6</v>
      </c>
      <c r="D1416" s="269">
        <f t="shared" si="982"/>
        <v>294.11764705882354</v>
      </c>
      <c r="E1416" s="304">
        <v>680</v>
      </c>
      <c r="F1416" s="304">
        <v>675</v>
      </c>
      <c r="G1416" s="304">
        <v>670</v>
      </c>
      <c r="H1416" s="304">
        <v>664</v>
      </c>
      <c r="I1416" s="304">
        <v>686</v>
      </c>
      <c r="J1416" s="304">
        <v>686</v>
      </c>
      <c r="K1416" s="267">
        <f t="shared" ref="K1416" si="986">E1416-J1416</f>
        <v>-6</v>
      </c>
      <c r="L1416" s="267">
        <f t="shared" ref="L1416" si="987">K1416*D1416</f>
        <v>-1764.7058823529412</v>
      </c>
      <c r="M1416" s="324" t="s">
        <v>1243</v>
      </c>
    </row>
    <row r="1417" spans="1:13" s="305" customFormat="1" ht="15" customHeight="1">
      <c r="A1417" s="290">
        <v>44291</v>
      </c>
      <c r="B1417" s="224" t="s">
        <v>1330</v>
      </c>
      <c r="C1417" s="328" t="s">
        <v>6</v>
      </c>
      <c r="D1417" s="269">
        <f t="shared" ref="D1417:D1420" si="988">200000/E1417</f>
        <v>1000</v>
      </c>
      <c r="E1417" s="304">
        <v>200</v>
      </c>
      <c r="F1417" s="304">
        <v>198</v>
      </c>
      <c r="G1417" s="304">
        <v>195</v>
      </c>
      <c r="H1417" s="304">
        <v>192</v>
      </c>
      <c r="I1417" s="304">
        <v>203</v>
      </c>
      <c r="J1417" s="304">
        <v>198</v>
      </c>
      <c r="K1417" s="269">
        <f t="shared" ref="K1417:K1418" si="989">E1417-J1417</f>
        <v>2</v>
      </c>
      <c r="L1417" s="269">
        <f t="shared" ref="L1417:L1418" si="990">K1417*D1417</f>
        <v>2000</v>
      </c>
      <c r="M1417" s="275" t="s">
        <v>701</v>
      </c>
    </row>
    <row r="1418" spans="1:13" s="305" customFormat="1" ht="15" customHeight="1">
      <c r="A1418" s="290">
        <v>44291</v>
      </c>
      <c r="B1418" s="224" t="s">
        <v>809</v>
      </c>
      <c r="C1418" s="328" t="s">
        <v>6</v>
      </c>
      <c r="D1418" s="269">
        <f t="shared" si="988"/>
        <v>289.85507246376812</v>
      </c>
      <c r="E1418" s="304">
        <v>690</v>
      </c>
      <c r="F1418" s="304">
        <v>684</v>
      </c>
      <c r="G1418" s="304">
        <v>678</v>
      </c>
      <c r="H1418" s="304">
        <v>671</v>
      </c>
      <c r="I1418" s="304">
        <v>698</v>
      </c>
      <c r="J1418" s="304">
        <v>678</v>
      </c>
      <c r="K1418" s="269">
        <f t="shared" si="989"/>
        <v>12</v>
      </c>
      <c r="L1418" s="269">
        <f t="shared" si="990"/>
        <v>3478.2608695652175</v>
      </c>
      <c r="M1418" s="275" t="s">
        <v>701</v>
      </c>
    </row>
    <row r="1419" spans="1:13" s="305" customFormat="1" ht="15" customHeight="1">
      <c r="A1419" s="290">
        <v>44291</v>
      </c>
      <c r="B1419" s="224" t="s">
        <v>825</v>
      </c>
      <c r="C1419" s="328" t="s">
        <v>498</v>
      </c>
      <c r="D1419" s="269">
        <f t="shared" si="988"/>
        <v>304.78512648582745</v>
      </c>
      <c r="E1419" s="304">
        <v>656.2</v>
      </c>
      <c r="F1419" s="304">
        <v>662</v>
      </c>
      <c r="G1419" s="304">
        <v>668</v>
      </c>
      <c r="H1419" s="304">
        <v>674</v>
      </c>
      <c r="I1419" s="304">
        <v>647</v>
      </c>
      <c r="J1419" s="304">
        <v>662</v>
      </c>
      <c r="K1419" s="272">
        <f t="shared" ref="K1419" si="991">J1419-E1419</f>
        <v>5.7999999999999545</v>
      </c>
      <c r="L1419" s="272">
        <f t="shared" ref="L1419:L1420" si="992">K1419*D1419</f>
        <v>1767.7537336177854</v>
      </c>
      <c r="M1419" s="275" t="s">
        <v>701</v>
      </c>
    </row>
    <row r="1420" spans="1:13" s="305" customFormat="1" ht="15" customHeight="1">
      <c r="A1420" s="290">
        <v>44291</v>
      </c>
      <c r="B1420" s="224" t="s">
        <v>908</v>
      </c>
      <c r="C1420" s="328" t="s">
        <v>6</v>
      </c>
      <c r="D1420" s="269">
        <f t="shared" si="988"/>
        <v>204.08163265306123</v>
      </c>
      <c r="E1420" s="304">
        <v>980</v>
      </c>
      <c r="F1420" s="304">
        <v>972</v>
      </c>
      <c r="G1420" s="304">
        <v>963</v>
      </c>
      <c r="H1420" s="304">
        <v>954</v>
      </c>
      <c r="I1420" s="304">
        <v>990</v>
      </c>
      <c r="J1420" s="304">
        <v>954</v>
      </c>
      <c r="K1420" s="269">
        <f t="shared" ref="K1420" si="993">E1420-J1420</f>
        <v>26</v>
      </c>
      <c r="L1420" s="269">
        <f t="shared" si="992"/>
        <v>5306.1224489795923</v>
      </c>
      <c r="M1420" s="275" t="s">
        <v>701</v>
      </c>
    </row>
    <row r="1421" spans="1:13" s="305" customFormat="1" ht="15" customHeight="1">
      <c r="A1421" s="290">
        <v>44287</v>
      </c>
      <c r="B1421" s="224" t="s">
        <v>1508</v>
      </c>
      <c r="C1421" s="304" t="s">
        <v>8</v>
      </c>
      <c r="D1421" s="269">
        <f t="shared" ref="D1421:D1424" si="994">200000/E1421</f>
        <v>591.36605558840927</v>
      </c>
      <c r="E1421" s="305">
        <v>338.2</v>
      </c>
      <c r="F1421" s="304">
        <v>342</v>
      </c>
      <c r="G1421" s="304">
        <v>346</v>
      </c>
      <c r="H1421" s="304">
        <v>350</v>
      </c>
      <c r="I1421" s="304">
        <v>332</v>
      </c>
      <c r="J1421" s="304">
        <v>346</v>
      </c>
      <c r="K1421" s="272">
        <f t="shared" ref="K1421:K1424" si="995">J1421-E1421</f>
        <v>7.8000000000000114</v>
      </c>
      <c r="L1421" s="272">
        <f t="shared" ref="L1421:L1424" si="996">K1421*D1421</f>
        <v>4612.6552335895994</v>
      </c>
      <c r="M1421" s="275" t="s">
        <v>701</v>
      </c>
    </row>
    <row r="1422" spans="1:13" s="305" customFormat="1" ht="15" customHeight="1">
      <c r="A1422" s="290">
        <v>44287</v>
      </c>
      <c r="B1422" s="224" t="s">
        <v>1329</v>
      </c>
      <c r="C1422" s="304" t="s">
        <v>6</v>
      </c>
      <c r="D1422" s="269">
        <f t="shared" si="994"/>
        <v>156.86274509803923</v>
      </c>
      <c r="E1422" s="304">
        <v>1275</v>
      </c>
      <c r="F1422" s="304">
        <v>1268</v>
      </c>
      <c r="G1422" s="304">
        <v>1257</v>
      </c>
      <c r="H1422" s="304">
        <v>1246</v>
      </c>
      <c r="I1422" s="304">
        <v>1288</v>
      </c>
      <c r="J1422" s="304">
        <v>1268</v>
      </c>
      <c r="K1422" s="269">
        <f t="shared" ref="K1422" si="997">E1422-J1422</f>
        <v>7</v>
      </c>
      <c r="L1422" s="269">
        <f t="shared" si="996"/>
        <v>1098.0392156862745</v>
      </c>
      <c r="M1422" s="275" t="s">
        <v>701</v>
      </c>
    </row>
    <row r="1423" spans="1:13" s="305" customFormat="1" ht="15" customHeight="1">
      <c r="A1423" s="290">
        <v>44287</v>
      </c>
      <c r="B1423" s="224" t="s">
        <v>974</v>
      </c>
      <c r="C1423" s="304" t="s">
        <v>8</v>
      </c>
      <c r="D1423" s="269">
        <f t="shared" si="994"/>
        <v>125.78616352201257</v>
      </c>
      <c r="E1423" s="304">
        <v>1590</v>
      </c>
      <c r="F1423" s="304">
        <v>1600</v>
      </c>
      <c r="G1423" s="304">
        <v>1615</v>
      </c>
      <c r="H1423" s="304">
        <v>1630</v>
      </c>
      <c r="I1423" s="304">
        <v>1574</v>
      </c>
      <c r="J1423" s="304">
        <v>1574</v>
      </c>
      <c r="K1423" s="226">
        <f t="shared" si="995"/>
        <v>-16</v>
      </c>
      <c r="L1423" s="226">
        <f t="shared" si="996"/>
        <v>-2012.5786163522012</v>
      </c>
      <c r="M1423" s="324" t="s">
        <v>1243</v>
      </c>
    </row>
    <row r="1424" spans="1:13" s="305" customFormat="1" ht="15" customHeight="1">
      <c r="A1424" s="290">
        <v>44287</v>
      </c>
      <c r="B1424" s="224" t="s">
        <v>1252</v>
      </c>
      <c r="C1424" s="304" t="s">
        <v>8</v>
      </c>
      <c r="D1424" s="269">
        <f t="shared" si="994"/>
        <v>205.6978298878947</v>
      </c>
      <c r="E1424" s="304">
        <v>972.3</v>
      </c>
      <c r="F1424" s="304">
        <v>980</v>
      </c>
      <c r="G1424" s="304">
        <v>988</v>
      </c>
      <c r="H1424" s="304">
        <v>997</v>
      </c>
      <c r="I1424" s="305">
        <v>960</v>
      </c>
      <c r="J1424" s="304">
        <v>979.4</v>
      </c>
      <c r="K1424" s="272">
        <f t="shared" si="995"/>
        <v>7.1000000000000227</v>
      </c>
      <c r="L1424" s="272">
        <f t="shared" si="996"/>
        <v>1460.454592204057</v>
      </c>
      <c r="M1424" s="275" t="s">
        <v>701</v>
      </c>
    </row>
    <row r="1425" spans="1:13" s="305" customFormat="1" ht="15" customHeight="1">
      <c r="A1425" s="335"/>
      <c r="B1425" s="304"/>
      <c r="C1425" s="304"/>
      <c r="D1425" s="304"/>
      <c r="E1425" s="304"/>
      <c r="F1425" s="304"/>
      <c r="G1425" s="304"/>
      <c r="H1425" s="304"/>
      <c r="I1425" s="304"/>
      <c r="J1425" s="304"/>
      <c r="K1425" s="304"/>
      <c r="L1425" s="304"/>
      <c r="M1425" s="326"/>
    </row>
    <row r="1426" spans="1:13" s="305" customFormat="1" ht="15" customHeight="1">
      <c r="A1426" s="335"/>
      <c r="B1426" s="304"/>
      <c r="C1426" s="304"/>
      <c r="D1426" s="304"/>
      <c r="E1426" s="304"/>
      <c r="F1426" s="304"/>
      <c r="G1426" s="304"/>
      <c r="H1426" s="304"/>
      <c r="I1426" s="304"/>
      <c r="J1426" s="304"/>
      <c r="K1426" s="304"/>
      <c r="L1426" s="304"/>
      <c r="M1426" s="326"/>
    </row>
    <row r="1427" spans="1:13" s="305" customFormat="1" ht="15" customHeight="1">
      <c r="A1427" s="335"/>
      <c r="B1427" s="304"/>
      <c r="C1427" s="304"/>
      <c r="D1427" s="304"/>
      <c r="E1427" s="304"/>
      <c r="F1427" s="304"/>
      <c r="G1427" s="304"/>
      <c r="H1427" s="304"/>
      <c r="I1427" s="304"/>
      <c r="J1427" s="304"/>
      <c r="K1427" s="304"/>
      <c r="L1427" s="304"/>
      <c r="M1427" s="326"/>
    </row>
    <row r="1428" spans="1:13" s="305" customFormat="1" ht="15" customHeight="1">
      <c r="A1428" s="335"/>
      <c r="B1428" s="304"/>
      <c r="C1428" s="304"/>
      <c r="D1428" s="304"/>
      <c r="E1428" s="304"/>
      <c r="F1428" s="304"/>
      <c r="G1428" s="304"/>
      <c r="H1428" s="304"/>
      <c r="I1428" s="304"/>
      <c r="J1428" s="304"/>
      <c r="K1428" s="304"/>
      <c r="L1428" s="304"/>
      <c r="M1428" s="326"/>
    </row>
    <row r="1429" spans="1:13" s="305" customFormat="1" ht="15" customHeight="1">
      <c r="A1429" s="335"/>
      <c r="B1429" s="304"/>
      <c r="C1429" s="304"/>
      <c r="D1429" s="304"/>
      <c r="E1429" s="304"/>
      <c r="F1429" s="304"/>
      <c r="G1429" s="304"/>
      <c r="H1429" s="304"/>
      <c r="I1429" s="304"/>
      <c r="J1429" s="304"/>
      <c r="K1429" s="304"/>
      <c r="L1429" s="304"/>
      <c r="M1429" s="326"/>
    </row>
    <row r="1430" spans="1:13" s="305" customFormat="1" ht="15" customHeight="1">
      <c r="A1430" s="290">
        <v>44286</v>
      </c>
      <c r="B1430" s="224" t="s">
        <v>1249</v>
      </c>
      <c r="C1430" s="304" t="s">
        <v>8</v>
      </c>
      <c r="D1430" s="269">
        <f t="shared" ref="D1430:D1438" si="998">200000/E1430</f>
        <v>144.27932477276005</v>
      </c>
      <c r="E1430" s="304">
        <v>1386.2</v>
      </c>
      <c r="F1430" s="304">
        <v>1395</v>
      </c>
      <c r="G1430" s="304">
        <v>1405</v>
      </c>
      <c r="H1430" s="304">
        <v>1416</v>
      </c>
      <c r="I1430" s="304">
        <v>1372</v>
      </c>
      <c r="J1430" s="304">
        <v>1372</v>
      </c>
      <c r="K1430" s="226">
        <f t="shared" ref="K1430:K1438" si="999">J1430-E1430</f>
        <v>-14.200000000000045</v>
      </c>
      <c r="L1430" s="226">
        <f t="shared" ref="L1430:L1438" si="1000">K1430*D1430</f>
        <v>-2048.7664117731993</v>
      </c>
      <c r="M1430" s="324" t="s">
        <v>1243</v>
      </c>
    </row>
    <row r="1431" spans="1:13" s="305" customFormat="1" ht="15" customHeight="1">
      <c r="A1431" s="290">
        <v>44286</v>
      </c>
      <c r="B1431" s="224" t="s">
        <v>1299</v>
      </c>
      <c r="C1431" s="304" t="s">
        <v>8</v>
      </c>
      <c r="D1431" s="269">
        <f t="shared" si="998"/>
        <v>227.73855613755407</v>
      </c>
      <c r="E1431" s="304">
        <v>878.2</v>
      </c>
      <c r="F1431" s="304">
        <v>885</v>
      </c>
      <c r="G1431" s="304">
        <v>893</v>
      </c>
      <c r="H1431" s="304">
        <v>904</v>
      </c>
      <c r="I1431" s="304">
        <v>868</v>
      </c>
      <c r="J1431" s="304">
        <v>885</v>
      </c>
      <c r="K1431" s="272">
        <f t="shared" si="999"/>
        <v>6.7999999999999545</v>
      </c>
      <c r="L1431" s="272">
        <f t="shared" si="1000"/>
        <v>1548.6221817353573</v>
      </c>
      <c r="M1431" s="275" t="s">
        <v>701</v>
      </c>
    </row>
    <row r="1432" spans="1:13" s="305" customFormat="1" ht="15" customHeight="1">
      <c r="A1432" s="290">
        <v>44286</v>
      </c>
      <c r="B1432" s="224" t="s">
        <v>1317</v>
      </c>
      <c r="C1432" s="304" t="s">
        <v>8</v>
      </c>
      <c r="D1432" s="269">
        <f t="shared" si="998"/>
        <v>300.66145520144318</v>
      </c>
      <c r="E1432" s="304">
        <v>665.2</v>
      </c>
      <c r="F1432" s="304">
        <v>670</v>
      </c>
      <c r="G1432" s="304">
        <v>676</v>
      </c>
      <c r="H1432" s="304">
        <v>682</v>
      </c>
      <c r="I1432" s="304">
        <v>658</v>
      </c>
      <c r="J1432" s="304">
        <v>670</v>
      </c>
      <c r="K1432" s="272">
        <f t="shared" si="999"/>
        <v>4.7999999999999545</v>
      </c>
      <c r="L1432" s="272">
        <f t="shared" si="1000"/>
        <v>1443.1749849669136</v>
      </c>
      <c r="M1432" s="275" t="s">
        <v>701</v>
      </c>
    </row>
    <row r="1433" spans="1:13" s="305" customFormat="1" ht="15" customHeight="1">
      <c r="A1433" s="290">
        <v>44286</v>
      </c>
      <c r="B1433" s="224" t="s">
        <v>1397</v>
      </c>
      <c r="C1433" s="304" t="s">
        <v>8</v>
      </c>
      <c r="D1433" s="269">
        <f t="shared" si="998"/>
        <v>246.85262898049862</v>
      </c>
      <c r="E1433" s="304">
        <v>810.2</v>
      </c>
      <c r="F1433" s="304">
        <v>817</v>
      </c>
      <c r="G1433" s="304">
        <v>826</v>
      </c>
      <c r="H1433" s="304">
        <v>834</v>
      </c>
      <c r="I1433" s="304">
        <v>800</v>
      </c>
      <c r="J1433" s="304">
        <v>817</v>
      </c>
      <c r="K1433" s="272">
        <f t="shared" si="999"/>
        <v>6.7999999999999545</v>
      </c>
      <c r="L1433" s="272">
        <f t="shared" si="1000"/>
        <v>1678.5978770673794</v>
      </c>
      <c r="M1433" s="275" t="s">
        <v>701</v>
      </c>
    </row>
    <row r="1434" spans="1:13" s="305" customFormat="1" ht="15" customHeight="1">
      <c r="A1434" s="290">
        <v>44286</v>
      </c>
      <c r="B1434" s="224" t="s">
        <v>1290</v>
      </c>
      <c r="C1434" s="304" t="s">
        <v>8</v>
      </c>
      <c r="D1434" s="269">
        <f t="shared" si="998"/>
        <v>197.00551615445232</v>
      </c>
      <c r="E1434" s="304">
        <v>1015.2</v>
      </c>
      <c r="F1434" s="304">
        <v>1024</v>
      </c>
      <c r="G1434" s="304">
        <v>1035</v>
      </c>
      <c r="H1434" s="304">
        <v>1045</v>
      </c>
      <c r="I1434" s="304">
        <v>1004</v>
      </c>
      <c r="J1434" s="304">
        <v>1024</v>
      </c>
      <c r="K1434" s="272">
        <f t="shared" si="999"/>
        <v>8.7999999999999545</v>
      </c>
      <c r="L1434" s="272">
        <f t="shared" si="1000"/>
        <v>1733.6485421591715</v>
      </c>
      <c r="M1434" s="275" t="s">
        <v>701</v>
      </c>
    </row>
    <row r="1435" spans="1:13" s="305" customFormat="1" ht="15" customHeight="1">
      <c r="A1435" s="290">
        <v>44285</v>
      </c>
      <c r="B1435" s="224" t="s">
        <v>1397</v>
      </c>
      <c r="C1435" s="304" t="s">
        <v>8</v>
      </c>
      <c r="D1435" s="269">
        <f t="shared" si="998"/>
        <v>249.93751562109472</v>
      </c>
      <c r="E1435" s="304">
        <v>800.2</v>
      </c>
      <c r="F1435" s="304">
        <v>807</v>
      </c>
      <c r="G1435" s="304">
        <v>815</v>
      </c>
      <c r="H1435" s="304">
        <v>823</v>
      </c>
      <c r="I1435" s="304">
        <v>792</v>
      </c>
      <c r="J1435" s="304">
        <v>804.45</v>
      </c>
      <c r="K1435" s="272">
        <f t="shared" si="999"/>
        <v>4.25</v>
      </c>
      <c r="L1435" s="272">
        <f t="shared" si="1000"/>
        <v>1062.2344413896526</v>
      </c>
      <c r="M1435" s="275" t="s">
        <v>701</v>
      </c>
    </row>
    <row r="1436" spans="1:13" s="305" customFormat="1" ht="15" customHeight="1">
      <c r="A1436" s="290">
        <v>44285</v>
      </c>
      <c r="B1436" s="224" t="s">
        <v>1367</v>
      </c>
      <c r="C1436" s="304" t="s">
        <v>8</v>
      </c>
      <c r="D1436" s="269">
        <f t="shared" si="998"/>
        <v>370.23324694557567</v>
      </c>
      <c r="E1436" s="304">
        <v>540.20000000000005</v>
      </c>
      <c r="F1436" s="304">
        <v>544</v>
      </c>
      <c r="G1436" s="304">
        <v>549</v>
      </c>
      <c r="H1436" s="304">
        <v>555</v>
      </c>
      <c r="I1436" s="304">
        <v>535</v>
      </c>
      <c r="J1436" s="304">
        <v>535</v>
      </c>
      <c r="K1436" s="226">
        <f t="shared" si="999"/>
        <v>-5.2000000000000455</v>
      </c>
      <c r="L1436" s="226">
        <f t="shared" si="1000"/>
        <v>-1925.2128841170104</v>
      </c>
      <c r="M1436" s="324" t="s">
        <v>1243</v>
      </c>
    </row>
    <row r="1437" spans="1:13" s="305" customFormat="1" ht="15" customHeight="1">
      <c r="A1437" s="290">
        <v>44285</v>
      </c>
      <c r="B1437" s="224" t="s">
        <v>1507</v>
      </c>
      <c r="C1437" s="304" t="s">
        <v>8</v>
      </c>
      <c r="D1437" s="269">
        <f t="shared" si="998"/>
        <v>227.22108611679164</v>
      </c>
      <c r="E1437" s="304">
        <v>880.2</v>
      </c>
      <c r="F1437" s="304">
        <v>887</v>
      </c>
      <c r="G1437" s="304">
        <v>895</v>
      </c>
      <c r="H1437" s="304">
        <v>905</v>
      </c>
      <c r="I1437" s="304">
        <v>870</v>
      </c>
      <c r="J1437" s="304">
        <v>887</v>
      </c>
      <c r="K1437" s="272">
        <f t="shared" si="999"/>
        <v>6.7999999999999545</v>
      </c>
      <c r="L1437" s="272">
        <f t="shared" si="1000"/>
        <v>1545.1033855941728</v>
      </c>
      <c r="M1437" s="275" t="s">
        <v>701</v>
      </c>
    </row>
    <row r="1438" spans="1:13" s="305" customFormat="1" ht="15" customHeight="1">
      <c r="A1438" s="290">
        <v>44285</v>
      </c>
      <c r="B1438" s="224" t="s">
        <v>1257</v>
      </c>
      <c r="C1438" s="304" t="s">
        <v>8</v>
      </c>
      <c r="D1438" s="269">
        <f t="shared" si="998"/>
        <v>199.9600079984003</v>
      </c>
      <c r="E1438" s="304">
        <v>1000.2</v>
      </c>
      <c r="F1438" s="304">
        <v>1010</v>
      </c>
      <c r="G1438" s="304">
        <v>1020</v>
      </c>
      <c r="H1438" s="304">
        <v>1032</v>
      </c>
      <c r="I1438" s="304">
        <v>988</v>
      </c>
      <c r="J1438" s="304">
        <v>1007.7</v>
      </c>
      <c r="K1438" s="272">
        <f t="shared" si="999"/>
        <v>7.5</v>
      </c>
      <c r="L1438" s="272">
        <f t="shared" si="1000"/>
        <v>1499.7000599880023</v>
      </c>
      <c r="M1438" s="275" t="s">
        <v>701</v>
      </c>
    </row>
    <row r="1439" spans="1:13" s="305" customFormat="1" ht="15" customHeight="1">
      <c r="A1439" s="290">
        <v>44281</v>
      </c>
      <c r="B1439" s="224" t="s">
        <v>1371</v>
      </c>
      <c r="C1439" s="327" t="s">
        <v>8</v>
      </c>
      <c r="D1439" s="269">
        <f t="shared" ref="D1439:D1443" si="1001">200000/E1439</f>
        <v>282.40609997175937</v>
      </c>
      <c r="E1439" s="304">
        <v>708.2</v>
      </c>
      <c r="F1439" s="304">
        <v>714</v>
      </c>
      <c r="G1439" s="304">
        <v>721</v>
      </c>
      <c r="H1439" s="304">
        <v>728</v>
      </c>
      <c r="I1439" s="304">
        <v>700</v>
      </c>
      <c r="J1439" s="304">
        <v>713</v>
      </c>
      <c r="K1439" s="272">
        <f t="shared" ref="K1439" si="1002">J1439-E1439</f>
        <v>4.7999999999999545</v>
      </c>
      <c r="L1439" s="272">
        <f t="shared" ref="L1439" si="1003">K1439*D1439</f>
        <v>1355.5492798644323</v>
      </c>
      <c r="M1439" s="275" t="s">
        <v>701</v>
      </c>
    </row>
    <row r="1440" spans="1:13" s="305" customFormat="1" ht="15" customHeight="1">
      <c r="A1440" s="290">
        <v>44281</v>
      </c>
      <c r="B1440" s="224" t="s">
        <v>456</v>
      </c>
      <c r="C1440" s="327" t="s">
        <v>6</v>
      </c>
      <c r="D1440" s="269">
        <f t="shared" si="1001"/>
        <v>124.06947890818859</v>
      </c>
      <c r="E1440" s="304">
        <v>1612</v>
      </c>
      <c r="F1440" s="304">
        <v>1600</v>
      </c>
      <c r="G1440" s="304">
        <v>1586</v>
      </c>
      <c r="H1440" s="304">
        <v>1570</v>
      </c>
      <c r="I1440" s="304">
        <v>1632</v>
      </c>
      <c r="J1440" s="304">
        <v>1600</v>
      </c>
      <c r="K1440" s="269">
        <f t="shared" ref="K1440:K1443" si="1004">E1440-J1440</f>
        <v>12</v>
      </c>
      <c r="L1440" s="269">
        <f t="shared" ref="L1440:L1443" si="1005">K1440*D1440</f>
        <v>1488.8337468982631</v>
      </c>
      <c r="M1440" s="275" t="s">
        <v>701</v>
      </c>
    </row>
    <row r="1441" spans="1:13" s="305" customFormat="1" ht="15" customHeight="1">
      <c r="A1441" s="290">
        <v>44281</v>
      </c>
      <c r="B1441" s="224" t="s">
        <v>1371</v>
      </c>
      <c r="C1441" s="327" t="s">
        <v>8</v>
      </c>
      <c r="D1441" s="269">
        <f t="shared" si="1001"/>
        <v>285.22532800912717</v>
      </c>
      <c r="E1441" s="304">
        <v>701.2</v>
      </c>
      <c r="F1441" s="304">
        <v>707</v>
      </c>
      <c r="G1441" s="304">
        <v>715</v>
      </c>
      <c r="H1441" s="304">
        <v>722</v>
      </c>
      <c r="I1441" s="304">
        <v>694</v>
      </c>
      <c r="J1441" s="304">
        <v>707</v>
      </c>
      <c r="K1441" s="272">
        <f t="shared" ref="K1441" si="1006">J1441-E1441</f>
        <v>5.7999999999999545</v>
      </c>
      <c r="L1441" s="272">
        <f t="shared" si="1005"/>
        <v>1654.3069024529245</v>
      </c>
      <c r="M1441" s="275" t="s">
        <v>701</v>
      </c>
    </row>
    <row r="1442" spans="1:13" s="305" customFormat="1" ht="15" customHeight="1">
      <c r="A1442" s="290">
        <v>44281</v>
      </c>
      <c r="B1442" s="224" t="s">
        <v>1506</v>
      </c>
      <c r="C1442" s="327" t="s">
        <v>6</v>
      </c>
      <c r="D1442" s="269">
        <f t="shared" si="1001"/>
        <v>510.20408163265307</v>
      </c>
      <c r="E1442" s="304">
        <v>392</v>
      </c>
      <c r="F1442" s="304">
        <v>388</v>
      </c>
      <c r="G1442" s="304">
        <v>384</v>
      </c>
      <c r="H1442" s="304">
        <v>380</v>
      </c>
      <c r="I1442" s="304">
        <v>398</v>
      </c>
      <c r="J1442" s="304">
        <v>398</v>
      </c>
      <c r="K1442" s="267">
        <f t="shared" si="1004"/>
        <v>-6</v>
      </c>
      <c r="L1442" s="267">
        <f t="shared" si="1005"/>
        <v>-3061.2244897959185</v>
      </c>
      <c r="M1442" s="324" t="s">
        <v>1243</v>
      </c>
    </row>
    <row r="1443" spans="1:13" s="305" customFormat="1" ht="15" customHeight="1">
      <c r="A1443" s="290">
        <v>44281</v>
      </c>
      <c r="B1443" s="224" t="s">
        <v>1290</v>
      </c>
      <c r="C1443" s="327" t="s">
        <v>6</v>
      </c>
      <c r="D1443" s="269">
        <f t="shared" si="1001"/>
        <v>203.2520325203252</v>
      </c>
      <c r="E1443" s="304">
        <v>984</v>
      </c>
      <c r="F1443" s="304">
        <v>975</v>
      </c>
      <c r="G1443" s="304">
        <v>965</v>
      </c>
      <c r="H1443" s="304">
        <v>955</v>
      </c>
      <c r="I1443" s="304">
        <v>996</v>
      </c>
      <c r="J1443" s="304">
        <v>975</v>
      </c>
      <c r="K1443" s="269">
        <f t="shared" si="1004"/>
        <v>9</v>
      </c>
      <c r="L1443" s="269">
        <f t="shared" si="1005"/>
        <v>1829.2682926829268</v>
      </c>
      <c r="M1443" s="275" t="s">
        <v>701</v>
      </c>
    </row>
    <row r="1444" spans="1:13" s="305" customFormat="1" ht="15" customHeight="1">
      <c r="A1444" s="290">
        <v>44280</v>
      </c>
      <c r="B1444" s="224" t="s">
        <v>1397</v>
      </c>
      <c r="C1444" s="327" t="s">
        <v>6</v>
      </c>
      <c r="D1444" s="269">
        <f t="shared" ref="D1444:D1453" si="1007">200000/E1444</f>
        <v>286.94404591104734</v>
      </c>
      <c r="E1444" s="304">
        <v>697</v>
      </c>
      <c r="F1444" s="304">
        <v>690</v>
      </c>
      <c r="G1444" s="304">
        <v>682</v>
      </c>
      <c r="H1444" s="304">
        <v>674</v>
      </c>
      <c r="I1444" s="304">
        <v>708</v>
      </c>
      <c r="J1444" s="304">
        <v>690</v>
      </c>
      <c r="K1444" s="269">
        <f t="shared" ref="K1444:K1449" si="1008">E1444-J1444</f>
        <v>7</v>
      </c>
      <c r="L1444" s="269">
        <f t="shared" ref="L1444:L1449" si="1009">K1444*D1444</f>
        <v>2008.6083213773313</v>
      </c>
      <c r="M1444" s="275" t="s">
        <v>701</v>
      </c>
    </row>
    <row r="1445" spans="1:13" s="305" customFormat="1" ht="15" customHeight="1">
      <c r="A1445" s="290">
        <v>44280</v>
      </c>
      <c r="B1445" s="224" t="s">
        <v>1329</v>
      </c>
      <c r="C1445" s="327" t="s">
        <v>6</v>
      </c>
      <c r="D1445" s="269">
        <f t="shared" si="1007"/>
        <v>153.25670498084293</v>
      </c>
      <c r="E1445" s="304">
        <v>1305</v>
      </c>
      <c r="F1445" s="304">
        <v>1295</v>
      </c>
      <c r="G1445" s="304">
        <v>1284</v>
      </c>
      <c r="H1445" s="304">
        <v>1275</v>
      </c>
      <c r="I1445" s="304">
        <v>1318</v>
      </c>
      <c r="J1445" s="304">
        <v>1275</v>
      </c>
      <c r="K1445" s="269">
        <f t="shared" si="1008"/>
        <v>30</v>
      </c>
      <c r="L1445" s="269">
        <f t="shared" si="1009"/>
        <v>4597.7011494252874</v>
      </c>
      <c r="M1445" s="275" t="s">
        <v>701</v>
      </c>
    </row>
    <row r="1446" spans="1:13" s="305" customFormat="1" ht="15" customHeight="1">
      <c r="A1446" s="290">
        <v>44280</v>
      </c>
      <c r="B1446" s="224" t="s">
        <v>450</v>
      </c>
      <c r="C1446" s="327" t="s">
        <v>6</v>
      </c>
      <c r="D1446" s="269">
        <f t="shared" si="1007"/>
        <v>477.326968973747</v>
      </c>
      <c r="E1446" s="304">
        <v>419</v>
      </c>
      <c r="F1446" s="304">
        <v>415</v>
      </c>
      <c r="G1446" s="304">
        <v>410</v>
      </c>
      <c r="H1446" s="304">
        <v>405</v>
      </c>
      <c r="I1446" s="304">
        <v>425</v>
      </c>
      <c r="J1446" s="304">
        <v>415.1</v>
      </c>
      <c r="K1446" s="269">
        <f t="shared" si="1008"/>
        <v>3.8999999999999773</v>
      </c>
      <c r="L1446" s="269">
        <f t="shared" si="1009"/>
        <v>1861.5751789976025</v>
      </c>
      <c r="M1446" s="275" t="s">
        <v>701</v>
      </c>
    </row>
    <row r="1447" spans="1:13" s="305" customFormat="1" ht="15" customHeight="1">
      <c r="A1447" s="290">
        <v>44280</v>
      </c>
      <c r="B1447" s="224" t="s">
        <v>149</v>
      </c>
      <c r="C1447" s="327" t="s">
        <v>6</v>
      </c>
      <c r="D1447" s="269">
        <f t="shared" si="1007"/>
        <v>330.57851239669424</v>
      </c>
      <c r="E1447" s="304">
        <v>605</v>
      </c>
      <c r="F1447" s="304">
        <v>600</v>
      </c>
      <c r="G1447" s="304">
        <v>594</v>
      </c>
      <c r="H1447" s="304">
        <v>588</v>
      </c>
      <c r="I1447" s="304">
        <v>612</v>
      </c>
      <c r="J1447" s="304">
        <v>601.20000000000005</v>
      </c>
      <c r="K1447" s="269">
        <f t="shared" si="1008"/>
        <v>3.7999999999999545</v>
      </c>
      <c r="L1447" s="269">
        <f t="shared" si="1009"/>
        <v>1256.1983471074232</v>
      </c>
      <c r="M1447" s="275" t="s">
        <v>701</v>
      </c>
    </row>
    <row r="1448" spans="1:13" s="305" customFormat="1" ht="15" customHeight="1">
      <c r="A1448" s="290">
        <v>44280</v>
      </c>
      <c r="B1448" s="224" t="s">
        <v>1284</v>
      </c>
      <c r="C1448" s="327" t="s">
        <v>6</v>
      </c>
      <c r="D1448" s="269">
        <f t="shared" si="1007"/>
        <v>110.49723756906077</v>
      </c>
      <c r="E1448" s="304">
        <v>1810</v>
      </c>
      <c r="F1448" s="304">
        <v>1796</v>
      </c>
      <c r="G1448" s="304">
        <v>1780</v>
      </c>
      <c r="H1448" s="304">
        <v>1765</v>
      </c>
      <c r="I1448" s="304">
        <v>1830</v>
      </c>
      <c r="J1448" s="304">
        <v>1780</v>
      </c>
      <c r="K1448" s="269">
        <f t="shared" si="1008"/>
        <v>30</v>
      </c>
      <c r="L1448" s="269">
        <f t="shared" si="1009"/>
        <v>3314.917127071823</v>
      </c>
      <c r="M1448" s="275" t="s">
        <v>701</v>
      </c>
    </row>
    <row r="1449" spans="1:13" s="305" customFormat="1" ht="15" customHeight="1">
      <c r="A1449" s="290">
        <v>44280</v>
      </c>
      <c r="B1449" s="224" t="s">
        <v>833</v>
      </c>
      <c r="C1449" s="327" t="s">
        <v>6</v>
      </c>
      <c r="D1449" s="269">
        <f t="shared" si="1007"/>
        <v>286.94404591104734</v>
      </c>
      <c r="E1449" s="304">
        <v>697</v>
      </c>
      <c r="F1449" s="304">
        <v>691</v>
      </c>
      <c r="G1449" s="304">
        <v>685</v>
      </c>
      <c r="H1449" s="304">
        <v>678</v>
      </c>
      <c r="I1449" s="304">
        <v>705</v>
      </c>
      <c r="J1449" s="304">
        <v>685</v>
      </c>
      <c r="K1449" s="269">
        <f t="shared" si="1008"/>
        <v>12</v>
      </c>
      <c r="L1449" s="269">
        <f t="shared" si="1009"/>
        <v>3443.3285509325679</v>
      </c>
      <c r="M1449" s="275" t="s">
        <v>701</v>
      </c>
    </row>
    <row r="1450" spans="1:13" s="305" customFormat="1" ht="15" customHeight="1">
      <c r="A1450" s="290">
        <v>44279</v>
      </c>
      <c r="B1450" s="224" t="s">
        <v>1284</v>
      </c>
      <c r="C1450" s="327" t="s">
        <v>6</v>
      </c>
      <c r="D1450" s="269">
        <f t="shared" si="1007"/>
        <v>106.38297872340425</v>
      </c>
      <c r="E1450" s="304">
        <v>1880</v>
      </c>
      <c r="F1450" s="304">
        <v>1865</v>
      </c>
      <c r="G1450" s="304">
        <v>1845</v>
      </c>
      <c r="H1450" s="304">
        <v>1822</v>
      </c>
      <c r="I1450" s="304">
        <v>1901</v>
      </c>
      <c r="J1450" s="304">
        <v>1845</v>
      </c>
      <c r="K1450" s="269">
        <f t="shared" ref="K1450:K1453" si="1010">E1450-J1450</f>
        <v>35</v>
      </c>
      <c r="L1450" s="269">
        <f t="shared" ref="L1450:L1453" si="1011">K1450*D1450</f>
        <v>3723.4042553191489</v>
      </c>
      <c r="M1450" s="275" t="s">
        <v>701</v>
      </c>
    </row>
    <row r="1451" spans="1:13" s="305" customFormat="1" ht="15" customHeight="1">
      <c r="A1451" s="290">
        <v>44279</v>
      </c>
      <c r="B1451" s="224" t="s">
        <v>833</v>
      </c>
      <c r="C1451" s="327" t="s">
        <v>6</v>
      </c>
      <c r="D1451" s="269">
        <f t="shared" si="1007"/>
        <v>460.82949308755758</v>
      </c>
      <c r="E1451" s="304">
        <v>434</v>
      </c>
      <c r="F1451" s="304">
        <v>430</v>
      </c>
      <c r="G1451" s="304">
        <v>425</v>
      </c>
      <c r="H1451" s="304">
        <v>420</v>
      </c>
      <c r="I1451" s="304">
        <v>439</v>
      </c>
      <c r="J1451" s="304">
        <v>434.25</v>
      </c>
      <c r="K1451" s="269">
        <f t="shared" si="1010"/>
        <v>-0.25</v>
      </c>
      <c r="L1451" s="269">
        <f t="shared" si="1011"/>
        <v>-115.2073732718894</v>
      </c>
      <c r="M1451" s="275" t="s">
        <v>701</v>
      </c>
    </row>
    <row r="1452" spans="1:13" s="305" customFormat="1" ht="15" customHeight="1">
      <c r="A1452" s="290">
        <v>44279</v>
      </c>
      <c r="B1452" s="224" t="s">
        <v>1264</v>
      </c>
      <c r="C1452" s="327" t="s">
        <v>6</v>
      </c>
      <c r="D1452" s="269">
        <f t="shared" si="1007"/>
        <v>274.72527472527474</v>
      </c>
      <c r="E1452" s="304">
        <v>728</v>
      </c>
      <c r="F1452" s="304">
        <v>721</v>
      </c>
      <c r="G1452" s="304">
        <v>715</v>
      </c>
      <c r="H1452" s="304">
        <v>708</v>
      </c>
      <c r="I1452" s="304">
        <v>736</v>
      </c>
      <c r="J1452" s="304">
        <v>708</v>
      </c>
      <c r="K1452" s="269">
        <f t="shared" si="1010"/>
        <v>20</v>
      </c>
      <c r="L1452" s="269">
        <f t="shared" si="1011"/>
        <v>5494.5054945054944</v>
      </c>
      <c r="M1452" s="275" t="s">
        <v>701</v>
      </c>
    </row>
    <row r="1453" spans="1:13" s="305" customFormat="1" ht="15" customHeight="1">
      <c r="A1453" s="290">
        <v>44279</v>
      </c>
      <c r="B1453" s="224" t="s">
        <v>908</v>
      </c>
      <c r="C1453" s="327" t="s">
        <v>6</v>
      </c>
      <c r="D1453" s="269">
        <f t="shared" si="1007"/>
        <v>204.08163265306123</v>
      </c>
      <c r="E1453" s="304">
        <v>980</v>
      </c>
      <c r="F1453" s="304">
        <v>972</v>
      </c>
      <c r="G1453" s="304">
        <v>963</v>
      </c>
      <c r="H1453" s="304">
        <v>954</v>
      </c>
      <c r="I1453" s="304">
        <v>990</v>
      </c>
      <c r="J1453" s="304">
        <v>963</v>
      </c>
      <c r="K1453" s="269">
        <f t="shared" si="1010"/>
        <v>17</v>
      </c>
      <c r="L1453" s="269">
        <f t="shared" si="1011"/>
        <v>3469.387755102041</v>
      </c>
      <c r="M1453" s="275" t="s">
        <v>701</v>
      </c>
    </row>
    <row r="1454" spans="1:13" s="305" customFormat="1" ht="15" customHeight="1">
      <c r="A1454" s="290">
        <v>44278</v>
      </c>
      <c r="B1454" s="224" t="s">
        <v>1504</v>
      </c>
      <c r="C1454" s="304" t="s">
        <v>8</v>
      </c>
      <c r="D1454" s="269">
        <f t="shared" ref="D1454:D1458" si="1012">200000/E1454</f>
        <v>157.45551881593448</v>
      </c>
      <c r="E1454" s="304">
        <v>1270.2</v>
      </c>
      <c r="F1454" s="304">
        <v>1280</v>
      </c>
      <c r="G1454" s="304">
        <v>1292</v>
      </c>
      <c r="H1454" s="304">
        <v>1304</v>
      </c>
      <c r="I1454" s="304">
        <v>1257</v>
      </c>
      <c r="J1454" s="304">
        <v>1257</v>
      </c>
      <c r="K1454" s="226">
        <f t="shared" ref="K1454:K1458" si="1013">J1454-E1454</f>
        <v>-13.200000000000045</v>
      </c>
      <c r="L1454" s="226">
        <f t="shared" ref="L1454:L1458" si="1014">K1454*D1454</f>
        <v>-2078.4128483703425</v>
      </c>
      <c r="M1454" s="324" t="s">
        <v>1243</v>
      </c>
    </row>
    <row r="1455" spans="1:13" s="305" customFormat="1" ht="15" customHeight="1">
      <c r="A1455" s="290">
        <v>44278</v>
      </c>
      <c r="B1455" s="224" t="s">
        <v>1339</v>
      </c>
      <c r="C1455" s="304" t="s">
        <v>8</v>
      </c>
      <c r="D1455" s="269">
        <f t="shared" si="1012"/>
        <v>125.61236025624922</v>
      </c>
      <c r="E1455" s="304">
        <v>1592.2</v>
      </c>
      <c r="F1455" s="304">
        <v>1605</v>
      </c>
      <c r="G1455" s="304">
        <v>1620</v>
      </c>
      <c r="H1455" s="304">
        <v>1638</v>
      </c>
      <c r="I1455" s="304">
        <v>1577</v>
      </c>
      <c r="J1455" s="304">
        <v>1604</v>
      </c>
      <c r="K1455" s="272">
        <f t="shared" si="1013"/>
        <v>11.799999999999955</v>
      </c>
      <c r="L1455" s="272">
        <f t="shared" si="1014"/>
        <v>1482.225851023735</v>
      </c>
      <c r="M1455" s="275" t="s">
        <v>701</v>
      </c>
    </row>
    <row r="1456" spans="1:13" s="305" customFormat="1" ht="15" customHeight="1">
      <c r="A1456" s="290">
        <v>44278</v>
      </c>
      <c r="B1456" s="224" t="s">
        <v>1505</v>
      </c>
      <c r="C1456" s="304" t="s">
        <v>8</v>
      </c>
      <c r="D1456" s="269">
        <f t="shared" si="1012"/>
        <v>666.22251832111931</v>
      </c>
      <c r="E1456" s="304">
        <v>300.2</v>
      </c>
      <c r="F1456" s="304">
        <v>303</v>
      </c>
      <c r="G1456" s="304">
        <v>306</v>
      </c>
      <c r="H1456" s="304">
        <v>310</v>
      </c>
      <c r="I1456" s="304">
        <v>2596</v>
      </c>
      <c r="J1456" s="304">
        <v>300.2</v>
      </c>
      <c r="K1456" s="272">
        <f t="shared" si="1013"/>
        <v>0</v>
      </c>
      <c r="L1456" s="272">
        <f t="shared" si="1014"/>
        <v>0</v>
      </c>
      <c r="M1456" s="275" t="s">
        <v>171</v>
      </c>
    </row>
    <row r="1457" spans="1:13" s="305" customFormat="1" ht="15" customHeight="1">
      <c r="A1457" s="290">
        <v>44278</v>
      </c>
      <c r="B1457" s="224" t="s">
        <v>1256</v>
      </c>
      <c r="C1457" s="304" t="s">
        <v>8</v>
      </c>
      <c r="D1457" s="269">
        <f t="shared" si="1012"/>
        <v>140.8450704225352</v>
      </c>
      <c r="E1457" s="304">
        <v>1420</v>
      </c>
      <c r="F1457" s="304">
        <v>1430</v>
      </c>
      <c r="G1457" s="304">
        <v>1442</v>
      </c>
      <c r="H1457" s="304">
        <v>1454</v>
      </c>
      <c r="I1457" s="304">
        <v>1408</v>
      </c>
      <c r="J1457" s="304">
        <v>1430</v>
      </c>
      <c r="K1457" s="272">
        <f t="shared" si="1013"/>
        <v>10</v>
      </c>
      <c r="L1457" s="272">
        <f t="shared" si="1014"/>
        <v>1408.450704225352</v>
      </c>
      <c r="M1457" s="275" t="s">
        <v>701</v>
      </c>
    </row>
    <row r="1458" spans="1:13" s="305" customFormat="1" ht="15" customHeight="1">
      <c r="A1458" s="290">
        <v>44278</v>
      </c>
      <c r="B1458" s="224" t="s">
        <v>825</v>
      </c>
      <c r="C1458" s="304" t="s">
        <v>8</v>
      </c>
      <c r="D1458" s="269">
        <f t="shared" si="1012"/>
        <v>314.86146095717879</v>
      </c>
      <c r="E1458" s="304">
        <v>635.20000000000005</v>
      </c>
      <c r="F1458" s="304">
        <v>640</v>
      </c>
      <c r="G1458" s="304">
        <v>646</v>
      </c>
      <c r="H1458" s="304">
        <v>653</v>
      </c>
      <c r="I1458" s="304">
        <v>628</v>
      </c>
      <c r="J1458" s="304">
        <v>640</v>
      </c>
      <c r="K1458" s="272">
        <f t="shared" si="1013"/>
        <v>4.7999999999999545</v>
      </c>
      <c r="L1458" s="272">
        <f t="shared" si="1014"/>
        <v>1511.3350125944439</v>
      </c>
      <c r="M1458" s="275" t="s">
        <v>701</v>
      </c>
    </row>
    <row r="1459" spans="1:13" s="305" customFormat="1" ht="15" customHeight="1">
      <c r="A1459" s="290">
        <v>44277</v>
      </c>
      <c r="B1459" s="224" t="s">
        <v>753</v>
      </c>
      <c r="C1459" s="327" t="s">
        <v>6</v>
      </c>
      <c r="D1459" s="269">
        <f t="shared" ref="D1459:D1464" si="1015">200000/E1459</f>
        <v>281.6901408450704</v>
      </c>
      <c r="E1459" s="304">
        <v>710</v>
      </c>
      <c r="F1459" s="304">
        <v>703</v>
      </c>
      <c r="G1459" s="304">
        <v>996</v>
      </c>
      <c r="H1459" s="304">
        <v>988</v>
      </c>
      <c r="I1459" s="304">
        <v>718</v>
      </c>
      <c r="J1459" s="304">
        <v>718</v>
      </c>
      <c r="K1459" s="267">
        <f t="shared" ref="K1459:K1461" si="1016">E1459-J1459</f>
        <v>-8</v>
      </c>
      <c r="L1459" s="267">
        <f t="shared" ref="L1459:L1461" si="1017">K1459*D1459</f>
        <v>-2253.5211267605632</v>
      </c>
      <c r="M1459" s="324" t="s">
        <v>1243</v>
      </c>
    </row>
    <row r="1460" spans="1:13" s="305" customFormat="1" ht="15" customHeight="1">
      <c r="A1460" s="290">
        <v>44277</v>
      </c>
      <c r="B1460" s="224" t="s">
        <v>703</v>
      </c>
      <c r="C1460" s="327" t="s">
        <v>6</v>
      </c>
      <c r="D1460" s="269">
        <f t="shared" si="1015"/>
        <v>239.80815347721821</v>
      </c>
      <c r="E1460" s="304">
        <v>834</v>
      </c>
      <c r="F1460" s="304">
        <v>826</v>
      </c>
      <c r="G1460" s="304">
        <v>818</v>
      </c>
      <c r="H1460" s="304">
        <v>810</v>
      </c>
      <c r="I1460" s="304">
        <v>842</v>
      </c>
      <c r="J1460" s="304">
        <v>842</v>
      </c>
      <c r="K1460" s="267">
        <f t="shared" si="1016"/>
        <v>-8</v>
      </c>
      <c r="L1460" s="267">
        <f t="shared" si="1017"/>
        <v>-1918.4652278177457</v>
      </c>
      <c r="M1460" s="324" t="s">
        <v>1243</v>
      </c>
    </row>
    <row r="1461" spans="1:13" s="305" customFormat="1" ht="15" customHeight="1">
      <c r="A1461" s="290">
        <v>44277</v>
      </c>
      <c r="B1461" s="224" t="s">
        <v>1503</v>
      </c>
      <c r="C1461" s="327" t="s">
        <v>6</v>
      </c>
      <c r="D1461" s="269">
        <f t="shared" si="1015"/>
        <v>1428.5714285714287</v>
      </c>
      <c r="E1461" s="304">
        <v>140</v>
      </c>
      <c r="F1461" s="304">
        <v>138</v>
      </c>
      <c r="G1461" s="304">
        <v>135</v>
      </c>
      <c r="H1461" s="304">
        <v>132</v>
      </c>
      <c r="I1461" s="304">
        <v>143</v>
      </c>
      <c r="J1461" s="304">
        <v>140</v>
      </c>
      <c r="K1461" s="269">
        <f t="shared" si="1016"/>
        <v>0</v>
      </c>
      <c r="L1461" s="269">
        <f t="shared" si="1017"/>
        <v>0</v>
      </c>
      <c r="M1461" s="275" t="s">
        <v>701</v>
      </c>
    </row>
    <row r="1462" spans="1:13" s="305" customFormat="1" ht="15" customHeight="1">
      <c r="A1462" s="290">
        <v>44277</v>
      </c>
      <c r="B1462" s="224" t="s">
        <v>456</v>
      </c>
      <c r="C1462" s="327" t="s">
        <v>8</v>
      </c>
      <c r="D1462" s="269">
        <f t="shared" si="1015"/>
        <v>117.63321962122103</v>
      </c>
      <c r="E1462" s="304">
        <v>1700.2</v>
      </c>
      <c r="F1462" s="304">
        <v>1716</v>
      </c>
      <c r="G1462" s="304">
        <v>1735</v>
      </c>
      <c r="H1462" s="304">
        <v>1755</v>
      </c>
      <c r="I1462" s="304">
        <v>1680</v>
      </c>
      <c r="J1462" s="304">
        <v>1716</v>
      </c>
      <c r="K1462" s="272">
        <f t="shared" ref="K1462" si="1018">J1462-E1462</f>
        <v>15.799999999999955</v>
      </c>
      <c r="L1462" s="272">
        <f t="shared" ref="L1462:L1464" si="1019">K1462*D1462</f>
        <v>1858.6048700152869</v>
      </c>
      <c r="M1462" s="275" t="s">
        <v>701</v>
      </c>
    </row>
    <row r="1463" spans="1:13" s="305" customFormat="1" ht="15" customHeight="1">
      <c r="A1463" s="290">
        <v>44277</v>
      </c>
      <c r="B1463" s="224" t="s">
        <v>908</v>
      </c>
      <c r="C1463" s="327" t="s">
        <v>6</v>
      </c>
      <c r="D1463" s="269">
        <f t="shared" si="1015"/>
        <v>200</v>
      </c>
      <c r="E1463" s="304">
        <v>1000</v>
      </c>
      <c r="F1463" s="304">
        <v>990</v>
      </c>
      <c r="G1463" s="304">
        <v>980</v>
      </c>
      <c r="H1463" s="304">
        <v>970</v>
      </c>
      <c r="I1463" s="304">
        <v>1012</v>
      </c>
      <c r="J1463" s="304">
        <v>980</v>
      </c>
      <c r="K1463" s="269">
        <f t="shared" ref="K1463" si="1020">E1463-J1463</f>
        <v>20</v>
      </c>
      <c r="L1463" s="269">
        <f t="shared" si="1019"/>
        <v>4000</v>
      </c>
      <c r="M1463" s="275" t="s">
        <v>701</v>
      </c>
    </row>
    <row r="1464" spans="1:13" s="305" customFormat="1" ht="15" customHeight="1">
      <c r="A1464" s="290">
        <v>44277</v>
      </c>
      <c r="B1464" s="224" t="s">
        <v>1257</v>
      </c>
      <c r="C1464" s="327" t="s">
        <v>8</v>
      </c>
      <c r="D1464" s="269">
        <f t="shared" si="1015"/>
        <v>200.96463022508038</v>
      </c>
      <c r="E1464" s="304">
        <v>995.2</v>
      </c>
      <c r="F1464" s="304">
        <v>1004</v>
      </c>
      <c r="G1464" s="304">
        <v>1015</v>
      </c>
      <c r="H1464" s="304">
        <v>1025</v>
      </c>
      <c r="I1464" s="304">
        <v>984</v>
      </c>
      <c r="J1464" s="304">
        <v>1004</v>
      </c>
      <c r="K1464" s="272">
        <f t="shared" ref="K1464" si="1021">J1464-E1464</f>
        <v>8.7999999999999545</v>
      </c>
      <c r="L1464" s="272">
        <f t="shared" si="1019"/>
        <v>1768.4887459806982</v>
      </c>
      <c r="M1464" s="275" t="s">
        <v>701</v>
      </c>
    </row>
    <row r="1465" spans="1:13" s="305" customFormat="1" ht="15" customHeight="1">
      <c r="A1465" s="290">
        <v>44274</v>
      </c>
      <c r="B1465" s="224" t="s">
        <v>1300</v>
      </c>
      <c r="C1465" s="304" t="s">
        <v>498</v>
      </c>
      <c r="D1465" s="269">
        <f t="shared" ref="D1465:D1471" si="1022">200000/E1465</f>
        <v>142.83673760891301</v>
      </c>
      <c r="E1465" s="304">
        <v>1400.2</v>
      </c>
      <c r="F1465" s="304">
        <v>1410</v>
      </c>
      <c r="G1465" s="304">
        <v>1422</v>
      </c>
      <c r="H1465" s="304">
        <v>1435</v>
      </c>
      <c r="I1465" s="304">
        <v>1387</v>
      </c>
      <c r="J1465" s="304">
        <v>1410</v>
      </c>
      <c r="K1465" s="272">
        <f t="shared" ref="K1465:K1469" si="1023">J1465-E1465</f>
        <v>9.7999999999999545</v>
      </c>
      <c r="L1465" s="272">
        <f t="shared" ref="L1465:L1469" si="1024">K1465*D1465</f>
        <v>1399.8000285673411</v>
      </c>
      <c r="M1465" s="275" t="s">
        <v>701</v>
      </c>
    </row>
    <row r="1466" spans="1:13" s="305" customFormat="1" ht="15" customHeight="1">
      <c r="A1466" s="290">
        <v>44274</v>
      </c>
      <c r="B1466" s="224" t="s">
        <v>450</v>
      </c>
      <c r="C1466" s="304" t="s">
        <v>498</v>
      </c>
      <c r="D1466" s="269">
        <f t="shared" si="1022"/>
        <v>373.69207772795215</v>
      </c>
      <c r="E1466" s="304">
        <v>535.20000000000005</v>
      </c>
      <c r="F1466" s="304">
        <v>540</v>
      </c>
      <c r="G1466" s="304">
        <v>545</v>
      </c>
      <c r="H1466" s="304">
        <v>550</v>
      </c>
      <c r="I1466" s="304">
        <v>529</v>
      </c>
      <c r="J1466" s="304">
        <v>538.4</v>
      </c>
      <c r="K1466" s="272">
        <f t="shared" si="1023"/>
        <v>3.1999999999999318</v>
      </c>
      <c r="L1466" s="272">
        <f t="shared" si="1024"/>
        <v>1195.8146487294214</v>
      </c>
      <c r="M1466" s="275" t="s">
        <v>701</v>
      </c>
    </row>
    <row r="1467" spans="1:13" s="305" customFormat="1" ht="15" customHeight="1">
      <c r="A1467" s="290">
        <v>44274</v>
      </c>
      <c r="B1467" s="224" t="s">
        <v>846</v>
      </c>
      <c r="C1467" s="304" t="s">
        <v>498</v>
      </c>
      <c r="D1467" s="269">
        <f t="shared" si="1022"/>
        <v>128.60082304526748</v>
      </c>
      <c r="E1467" s="304">
        <v>1555.2</v>
      </c>
      <c r="F1467" s="304">
        <v>1568</v>
      </c>
      <c r="G1467" s="304">
        <v>1582</v>
      </c>
      <c r="H1467" s="304">
        <v>1600</v>
      </c>
      <c r="I1467" s="304">
        <v>1537</v>
      </c>
      <c r="J1467" s="304">
        <v>1568</v>
      </c>
      <c r="K1467" s="272">
        <f t="shared" si="1023"/>
        <v>12.799999999999955</v>
      </c>
      <c r="L1467" s="272">
        <f t="shared" si="1024"/>
        <v>1646.0905349794177</v>
      </c>
      <c r="M1467" s="275" t="s">
        <v>701</v>
      </c>
    </row>
    <row r="1468" spans="1:13" s="305" customFormat="1" ht="15" customHeight="1">
      <c r="A1468" s="290">
        <v>44274</v>
      </c>
      <c r="B1468" s="224" t="s">
        <v>1496</v>
      </c>
      <c r="C1468" s="304" t="s">
        <v>498</v>
      </c>
      <c r="D1468" s="269">
        <f t="shared" si="1022"/>
        <v>285.63267637817762</v>
      </c>
      <c r="E1468" s="304">
        <v>700.2</v>
      </c>
      <c r="F1468" s="304">
        <v>706</v>
      </c>
      <c r="G1468" s="304">
        <v>713</v>
      </c>
      <c r="H1468" s="304">
        <v>721</v>
      </c>
      <c r="I1468" s="304">
        <v>692</v>
      </c>
      <c r="J1468" s="304">
        <v>704.7</v>
      </c>
      <c r="K1468" s="272">
        <f t="shared" si="1023"/>
        <v>4.5</v>
      </c>
      <c r="L1468" s="272">
        <f t="shared" si="1024"/>
        <v>1285.3470437017993</v>
      </c>
      <c r="M1468" s="275" t="s">
        <v>701</v>
      </c>
    </row>
    <row r="1469" spans="1:13" s="305" customFormat="1" ht="15" customHeight="1">
      <c r="A1469" s="290">
        <v>44274</v>
      </c>
      <c r="B1469" s="224" t="s">
        <v>1447</v>
      </c>
      <c r="C1469" s="304" t="s">
        <v>498</v>
      </c>
      <c r="D1469" s="269">
        <f t="shared" si="1022"/>
        <v>143.88489208633092</v>
      </c>
      <c r="E1469" s="304">
        <v>1390</v>
      </c>
      <c r="F1469" s="304">
        <v>1400</v>
      </c>
      <c r="G1469" s="304">
        <v>1410</v>
      </c>
      <c r="H1469" s="304">
        <v>1422</v>
      </c>
      <c r="I1469" s="304">
        <v>1378</v>
      </c>
      <c r="J1469" s="304">
        <v>1378</v>
      </c>
      <c r="K1469" s="226">
        <f t="shared" si="1023"/>
        <v>-12</v>
      </c>
      <c r="L1469" s="226">
        <f t="shared" si="1024"/>
        <v>-1726.6187050359711</v>
      </c>
      <c r="M1469" s="324" t="s">
        <v>1243</v>
      </c>
    </row>
    <row r="1470" spans="1:13" s="305" customFormat="1" ht="15" customHeight="1">
      <c r="A1470" s="290">
        <v>44274</v>
      </c>
      <c r="B1470" s="224" t="s">
        <v>1497</v>
      </c>
      <c r="C1470" s="304" t="s">
        <v>6</v>
      </c>
      <c r="D1470" s="269">
        <f t="shared" si="1022"/>
        <v>202.63424518743668</v>
      </c>
      <c r="E1470" s="304">
        <v>987</v>
      </c>
      <c r="F1470" s="304">
        <v>980</v>
      </c>
      <c r="G1470" s="304">
        <v>971</v>
      </c>
      <c r="H1470" s="304">
        <v>963</v>
      </c>
      <c r="I1470" s="304">
        <v>1000.2</v>
      </c>
      <c r="J1470" s="304">
        <v>981.2</v>
      </c>
      <c r="K1470" s="269">
        <f t="shared" ref="K1470:K1471" si="1025">E1470-J1470</f>
        <v>5.7999999999999545</v>
      </c>
      <c r="L1470" s="269">
        <f t="shared" ref="L1470:L1471" si="1026">K1470*D1470</f>
        <v>1175.2786220871235</v>
      </c>
      <c r="M1470" s="275" t="s">
        <v>701</v>
      </c>
    </row>
    <row r="1471" spans="1:13" s="305" customFormat="1" ht="15" customHeight="1">
      <c r="A1471" s="290">
        <v>44274</v>
      </c>
      <c r="B1471" s="224" t="s">
        <v>753</v>
      </c>
      <c r="C1471" s="304" t="s">
        <v>6</v>
      </c>
      <c r="D1471" s="269">
        <f t="shared" si="1022"/>
        <v>282.88543140028287</v>
      </c>
      <c r="E1471" s="304">
        <v>707</v>
      </c>
      <c r="F1471" s="304">
        <v>701</v>
      </c>
      <c r="G1471" s="304">
        <v>695</v>
      </c>
      <c r="H1471" s="304">
        <v>687</v>
      </c>
      <c r="I1471" s="304">
        <v>715</v>
      </c>
      <c r="J1471" s="304">
        <v>715</v>
      </c>
      <c r="K1471" s="267">
        <f t="shared" si="1025"/>
        <v>-8</v>
      </c>
      <c r="L1471" s="267">
        <f t="shared" si="1026"/>
        <v>-2263.0834512022629</v>
      </c>
      <c r="M1471" s="324" t="s">
        <v>1243</v>
      </c>
    </row>
    <row r="1472" spans="1:13" s="305" customFormat="1" ht="15" customHeight="1">
      <c r="A1472" s="290">
        <v>44273</v>
      </c>
      <c r="B1472" s="328" t="s">
        <v>317</v>
      </c>
      <c r="C1472" s="327" t="s">
        <v>6</v>
      </c>
      <c r="D1472" s="269">
        <f t="shared" ref="D1472:D1479" si="1027">200000/E1472</f>
        <v>60.422960725075527</v>
      </c>
      <c r="E1472" s="304">
        <v>3310</v>
      </c>
      <c r="F1472" s="304">
        <v>3290</v>
      </c>
      <c r="G1472" s="304">
        <v>3270</v>
      </c>
      <c r="H1472" s="304">
        <v>3240</v>
      </c>
      <c r="I1472" s="304">
        <v>3340</v>
      </c>
      <c r="J1472" s="325">
        <v>3270</v>
      </c>
      <c r="K1472" s="269">
        <f t="shared" ref="K1472:K1478" si="1028">E1472-J1472</f>
        <v>40</v>
      </c>
      <c r="L1472" s="269">
        <f t="shared" ref="L1472:L1479" si="1029">K1472*D1472</f>
        <v>2416.9184290030212</v>
      </c>
      <c r="M1472" s="275" t="s">
        <v>701</v>
      </c>
    </row>
    <row r="1473" spans="1:13" s="305" customFormat="1" ht="15" customHeight="1">
      <c r="A1473" s="290">
        <v>44273</v>
      </c>
      <c r="B1473" s="328" t="s">
        <v>1498</v>
      </c>
      <c r="C1473" s="327" t="s">
        <v>6</v>
      </c>
      <c r="D1473" s="269">
        <f t="shared" si="1027"/>
        <v>634.92063492063494</v>
      </c>
      <c r="E1473" s="304">
        <v>315</v>
      </c>
      <c r="F1473" s="304">
        <v>312</v>
      </c>
      <c r="G1473" s="304">
        <v>309</v>
      </c>
      <c r="H1473" s="304">
        <v>304</v>
      </c>
      <c r="I1473" s="304">
        <v>320</v>
      </c>
      <c r="J1473" s="325">
        <v>304</v>
      </c>
      <c r="K1473" s="269">
        <f t="shared" si="1028"/>
        <v>11</v>
      </c>
      <c r="L1473" s="269">
        <f t="shared" si="1029"/>
        <v>6984.1269841269841</v>
      </c>
      <c r="M1473" s="275" t="s">
        <v>701</v>
      </c>
    </row>
    <row r="1474" spans="1:13" s="305" customFormat="1" ht="15" customHeight="1">
      <c r="A1474" s="290">
        <v>44273</v>
      </c>
      <c r="B1474" s="328" t="s">
        <v>1499</v>
      </c>
      <c r="C1474" s="327" t="s">
        <v>6</v>
      </c>
      <c r="D1474" s="269">
        <f t="shared" si="1027"/>
        <v>50.251256281407038</v>
      </c>
      <c r="E1474" s="304">
        <v>3980</v>
      </c>
      <c r="F1474" s="304">
        <v>3960</v>
      </c>
      <c r="G1474" s="304">
        <v>3940</v>
      </c>
      <c r="H1474" s="304">
        <v>3910</v>
      </c>
      <c r="I1474" s="304">
        <v>4010</v>
      </c>
      <c r="J1474" s="325">
        <v>3960</v>
      </c>
      <c r="K1474" s="269">
        <f t="shared" si="1028"/>
        <v>20</v>
      </c>
      <c r="L1474" s="269">
        <f t="shared" si="1029"/>
        <v>1005.0251256281408</v>
      </c>
      <c r="M1474" s="275" t="s">
        <v>701</v>
      </c>
    </row>
    <row r="1475" spans="1:13" s="305" customFormat="1" ht="15" customHeight="1">
      <c r="A1475" s="290">
        <v>44273</v>
      </c>
      <c r="B1475" s="328" t="s">
        <v>1500</v>
      </c>
      <c r="C1475" s="327" t="s">
        <v>6</v>
      </c>
      <c r="D1475" s="269">
        <f t="shared" si="1027"/>
        <v>111.11111111111111</v>
      </c>
      <c r="E1475" s="304">
        <v>1800</v>
      </c>
      <c r="F1475" s="304">
        <v>1790</v>
      </c>
      <c r="G1475" s="304">
        <v>1780</v>
      </c>
      <c r="H1475" s="304">
        <v>1768</v>
      </c>
      <c r="I1475" s="304">
        <v>1815</v>
      </c>
      <c r="J1475" s="325">
        <v>1790</v>
      </c>
      <c r="K1475" s="269">
        <f t="shared" si="1028"/>
        <v>10</v>
      </c>
      <c r="L1475" s="269">
        <f t="shared" si="1029"/>
        <v>1111.1111111111111</v>
      </c>
      <c r="M1475" s="275" t="s">
        <v>701</v>
      </c>
    </row>
    <row r="1476" spans="1:13" s="305" customFormat="1" ht="15" customHeight="1">
      <c r="A1476" s="290">
        <v>44273</v>
      </c>
      <c r="B1476" s="328" t="s">
        <v>317</v>
      </c>
      <c r="C1476" s="327" t="s">
        <v>6</v>
      </c>
      <c r="D1476" s="269">
        <f t="shared" si="1027"/>
        <v>60.150375939849624</v>
      </c>
      <c r="E1476" s="304">
        <v>3325</v>
      </c>
      <c r="F1476" s="304">
        <v>3305</v>
      </c>
      <c r="G1476" s="304">
        <v>3285</v>
      </c>
      <c r="H1476" s="304">
        <v>3255</v>
      </c>
      <c r="I1476" s="304">
        <v>3375</v>
      </c>
      <c r="J1476" s="325">
        <v>3255</v>
      </c>
      <c r="K1476" s="269">
        <f t="shared" si="1028"/>
        <v>70</v>
      </c>
      <c r="L1476" s="269">
        <f t="shared" si="1029"/>
        <v>4210.5263157894733</v>
      </c>
      <c r="M1476" s="275" t="s">
        <v>701</v>
      </c>
    </row>
    <row r="1477" spans="1:13" s="305" customFormat="1" ht="15" customHeight="1">
      <c r="A1477" s="290">
        <v>44273</v>
      </c>
      <c r="B1477" s="328" t="s">
        <v>1501</v>
      </c>
      <c r="C1477" s="327" t="s">
        <v>6</v>
      </c>
      <c r="D1477" s="269">
        <f t="shared" si="1027"/>
        <v>78.125</v>
      </c>
      <c r="E1477" s="304">
        <v>2560</v>
      </c>
      <c r="F1477" s="304">
        <v>2545</v>
      </c>
      <c r="G1477" s="304">
        <v>2530</v>
      </c>
      <c r="H1477" s="304">
        <v>2510</v>
      </c>
      <c r="I1477" s="304">
        <v>2585</v>
      </c>
      <c r="J1477" s="325">
        <v>2510</v>
      </c>
      <c r="K1477" s="269">
        <f t="shared" si="1028"/>
        <v>50</v>
      </c>
      <c r="L1477" s="269">
        <f t="shared" si="1029"/>
        <v>3906.25</v>
      </c>
      <c r="M1477" s="275" t="s">
        <v>701</v>
      </c>
    </row>
    <row r="1478" spans="1:13" s="305" customFormat="1" ht="15" customHeight="1">
      <c r="A1478" s="290">
        <v>44273</v>
      </c>
      <c r="B1478" s="328" t="s">
        <v>1137</v>
      </c>
      <c r="C1478" s="327" t="s">
        <v>6</v>
      </c>
      <c r="D1478" s="269">
        <f t="shared" si="1027"/>
        <v>83.333333333333329</v>
      </c>
      <c r="E1478" s="304">
        <v>2400</v>
      </c>
      <c r="F1478" s="304">
        <v>2385</v>
      </c>
      <c r="G1478" s="304">
        <v>2370</v>
      </c>
      <c r="H1478" s="304">
        <v>2350</v>
      </c>
      <c r="I1478" s="304">
        <v>2430</v>
      </c>
      <c r="J1478" s="325">
        <v>2350</v>
      </c>
      <c r="K1478" s="269">
        <f t="shared" si="1028"/>
        <v>50</v>
      </c>
      <c r="L1478" s="269">
        <f t="shared" si="1029"/>
        <v>4166.6666666666661</v>
      </c>
      <c r="M1478" s="275" t="s">
        <v>701</v>
      </c>
    </row>
    <row r="1479" spans="1:13" s="305" customFormat="1" ht="15" customHeight="1">
      <c r="A1479" s="290">
        <v>44273</v>
      </c>
      <c r="B1479" s="328" t="s">
        <v>1502</v>
      </c>
      <c r="C1479" s="328" t="s">
        <v>498</v>
      </c>
      <c r="D1479" s="269">
        <f t="shared" si="1027"/>
        <v>3759.3984962406012</v>
      </c>
      <c r="E1479" s="304">
        <v>53.2</v>
      </c>
      <c r="F1479" s="304">
        <v>53.8</v>
      </c>
      <c r="G1479" s="304">
        <v>54.5</v>
      </c>
      <c r="H1479" s="304">
        <v>55.5</v>
      </c>
      <c r="I1479" s="304">
        <v>52</v>
      </c>
      <c r="J1479" s="325">
        <v>53.8</v>
      </c>
      <c r="K1479" s="272">
        <f t="shared" ref="K1479" si="1030">J1479-E1479</f>
        <v>0.59999999999999432</v>
      </c>
      <c r="L1479" s="272">
        <f t="shared" si="1029"/>
        <v>2255.6390977443393</v>
      </c>
      <c r="M1479" s="275" t="s">
        <v>701</v>
      </c>
    </row>
    <row r="1480" spans="1:13" s="305" customFormat="1" ht="15" customHeight="1">
      <c r="A1480" s="290">
        <v>44272</v>
      </c>
      <c r="B1480" s="224" t="s">
        <v>1370</v>
      </c>
      <c r="C1480" s="304" t="s">
        <v>6</v>
      </c>
      <c r="D1480" s="269">
        <f t="shared" ref="D1480:D1483" si="1031">200000/E1480</f>
        <v>192.30769230769232</v>
      </c>
      <c r="E1480" s="304">
        <v>1040</v>
      </c>
      <c r="F1480" s="304">
        <v>1030</v>
      </c>
      <c r="G1480" s="304">
        <v>1020</v>
      </c>
      <c r="H1480" s="304">
        <v>1010</v>
      </c>
      <c r="I1480" s="304">
        <v>1052.2</v>
      </c>
      <c r="J1480" s="304">
        <v>1020</v>
      </c>
      <c r="K1480" s="269">
        <f t="shared" ref="K1480:K1483" si="1032">E1480-J1480</f>
        <v>20</v>
      </c>
      <c r="L1480" s="269">
        <f t="shared" ref="L1480:L1483" si="1033">K1480*D1480</f>
        <v>3846.1538461538466</v>
      </c>
      <c r="M1480" s="275" t="s">
        <v>701</v>
      </c>
    </row>
    <row r="1481" spans="1:13" s="305" customFormat="1" ht="15" customHeight="1">
      <c r="A1481" s="290">
        <v>44272</v>
      </c>
      <c r="B1481" s="224" t="s">
        <v>1273</v>
      </c>
      <c r="C1481" s="304" t="s">
        <v>6</v>
      </c>
      <c r="D1481" s="269">
        <f t="shared" si="1031"/>
        <v>454.54545454545456</v>
      </c>
      <c r="E1481" s="304">
        <v>440</v>
      </c>
      <c r="F1481" s="304">
        <v>436</v>
      </c>
      <c r="G1481" s="304">
        <v>431</v>
      </c>
      <c r="H1481" s="304">
        <v>426</v>
      </c>
      <c r="I1481" s="304">
        <v>445.2</v>
      </c>
      <c r="J1481" s="304">
        <v>431</v>
      </c>
      <c r="K1481" s="269">
        <f t="shared" si="1032"/>
        <v>9</v>
      </c>
      <c r="L1481" s="269">
        <f t="shared" si="1033"/>
        <v>4090.909090909091</v>
      </c>
      <c r="M1481" s="275" t="s">
        <v>701</v>
      </c>
    </row>
    <row r="1482" spans="1:13" s="305" customFormat="1" ht="15" customHeight="1">
      <c r="A1482" s="290">
        <v>44272</v>
      </c>
      <c r="B1482" s="224" t="s">
        <v>1297</v>
      </c>
      <c r="C1482" s="304" t="s">
        <v>6</v>
      </c>
      <c r="D1482" s="269">
        <f t="shared" si="1031"/>
        <v>195.1219512195122</v>
      </c>
      <c r="E1482" s="304">
        <v>1025</v>
      </c>
      <c r="F1482" s="304">
        <v>1016</v>
      </c>
      <c r="G1482" s="304">
        <v>1005</v>
      </c>
      <c r="H1482" s="304">
        <v>995</v>
      </c>
      <c r="I1482" s="304">
        <v>1038.2</v>
      </c>
      <c r="J1482" s="304">
        <v>1005</v>
      </c>
      <c r="K1482" s="269">
        <f t="shared" si="1032"/>
        <v>20</v>
      </c>
      <c r="L1482" s="269">
        <f t="shared" si="1033"/>
        <v>3902.439024390244</v>
      </c>
      <c r="M1482" s="275" t="s">
        <v>701</v>
      </c>
    </row>
    <row r="1483" spans="1:13" s="305" customFormat="1" ht="15" customHeight="1">
      <c r="A1483" s="290">
        <v>44272</v>
      </c>
      <c r="B1483" s="224" t="s">
        <v>1257</v>
      </c>
      <c r="C1483" s="304" t="s">
        <v>6</v>
      </c>
      <c r="D1483" s="269">
        <f t="shared" si="1031"/>
        <v>196.46365422396858</v>
      </c>
      <c r="E1483" s="304">
        <v>1018</v>
      </c>
      <c r="F1483" s="304">
        <v>1010</v>
      </c>
      <c r="G1483" s="304">
        <v>1000</v>
      </c>
      <c r="H1483" s="304">
        <v>990</v>
      </c>
      <c r="I1483" s="304">
        <v>1030.2</v>
      </c>
      <c r="J1483" s="304">
        <v>1000</v>
      </c>
      <c r="K1483" s="269">
        <f t="shared" si="1032"/>
        <v>18</v>
      </c>
      <c r="L1483" s="269">
        <f t="shared" si="1033"/>
        <v>3536.3457760314345</v>
      </c>
      <c r="M1483" s="275" t="s">
        <v>701</v>
      </c>
    </row>
    <row r="1484" spans="1:13" s="305" customFormat="1" ht="15" customHeight="1">
      <c r="A1484" s="290">
        <v>44271</v>
      </c>
      <c r="B1484" s="224" t="s">
        <v>825</v>
      </c>
      <c r="C1484" s="304" t="s">
        <v>498</v>
      </c>
      <c r="D1484" s="269">
        <f t="shared" ref="D1484:D1486" si="1034">200000/E1484</f>
        <v>318.36994587710916</v>
      </c>
      <c r="E1484" s="304">
        <v>628.20000000000005</v>
      </c>
      <c r="F1484" s="304">
        <v>634</v>
      </c>
      <c r="G1484" s="304">
        <v>640</v>
      </c>
      <c r="H1484" s="304">
        <v>646</v>
      </c>
      <c r="I1484" s="304">
        <v>620</v>
      </c>
      <c r="J1484" s="304">
        <v>634</v>
      </c>
      <c r="K1484" s="272">
        <f t="shared" ref="K1484" si="1035">J1484-E1484</f>
        <v>5.7999999999999545</v>
      </c>
      <c r="L1484" s="272">
        <f t="shared" ref="L1484" si="1036">K1484*D1484</f>
        <v>1846.5456860872187</v>
      </c>
      <c r="M1484" s="275" t="s">
        <v>701</v>
      </c>
    </row>
    <row r="1485" spans="1:13" s="305" customFormat="1" ht="15" customHeight="1">
      <c r="A1485" s="290">
        <v>44271</v>
      </c>
      <c r="B1485" s="224" t="s">
        <v>867</v>
      </c>
      <c r="C1485" s="304" t="s">
        <v>6</v>
      </c>
      <c r="D1485" s="269">
        <f t="shared" si="1034"/>
        <v>216.21621621621622</v>
      </c>
      <c r="E1485" s="304">
        <v>925</v>
      </c>
      <c r="F1485" s="304">
        <v>917</v>
      </c>
      <c r="G1485" s="304">
        <v>910</v>
      </c>
      <c r="H1485" s="304">
        <v>900</v>
      </c>
      <c r="I1485" s="304">
        <v>935.2</v>
      </c>
      <c r="J1485" s="304">
        <v>917</v>
      </c>
      <c r="K1485" s="269">
        <f t="shared" ref="K1485:K1486" si="1037">E1485-J1485</f>
        <v>8</v>
      </c>
      <c r="L1485" s="269">
        <f t="shared" ref="L1485:L1486" si="1038">K1485*D1485</f>
        <v>1729.7297297297298</v>
      </c>
      <c r="M1485" s="275" t="s">
        <v>701</v>
      </c>
    </row>
    <row r="1486" spans="1:13" s="305" customFormat="1" ht="15" customHeight="1">
      <c r="A1486" s="290">
        <v>44271</v>
      </c>
      <c r="B1486" s="224" t="s">
        <v>1290</v>
      </c>
      <c r="C1486" s="304" t="s">
        <v>6</v>
      </c>
      <c r="D1486" s="269">
        <f t="shared" si="1034"/>
        <v>190.47619047619048</v>
      </c>
      <c r="E1486" s="304">
        <v>1050</v>
      </c>
      <c r="F1486" s="304">
        <v>1040</v>
      </c>
      <c r="G1486" s="304">
        <v>1030</v>
      </c>
      <c r="H1486" s="304">
        <v>1020</v>
      </c>
      <c r="I1486" s="304">
        <v>1062.2</v>
      </c>
      <c r="J1486" s="304">
        <v>1042.5</v>
      </c>
      <c r="K1486" s="269">
        <f t="shared" si="1037"/>
        <v>7.5</v>
      </c>
      <c r="L1486" s="269">
        <f t="shared" si="1038"/>
        <v>1428.5714285714287</v>
      </c>
      <c r="M1486" s="275" t="s">
        <v>701</v>
      </c>
    </row>
    <row r="1487" spans="1:13" s="305" customFormat="1" ht="15" customHeight="1">
      <c r="A1487" s="290">
        <v>44270</v>
      </c>
      <c r="B1487" s="224" t="s">
        <v>902</v>
      </c>
      <c r="C1487" s="304" t="s">
        <v>6</v>
      </c>
      <c r="D1487" s="269">
        <f t="shared" ref="D1487:D1509" si="1039">200000/E1487</f>
        <v>201.00502512562815</v>
      </c>
      <c r="E1487" s="304">
        <v>995</v>
      </c>
      <c r="F1487" s="304">
        <v>986</v>
      </c>
      <c r="G1487" s="304">
        <v>975</v>
      </c>
      <c r="H1487" s="304">
        <v>965</v>
      </c>
      <c r="I1487" s="304">
        <v>1006</v>
      </c>
      <c r="J1487" s="304">
        <v>988.2</v>
      </c>
      <c r="K1487" s="269">
        <f t="shared" ref="K1487:K1494" si="1040">E1487-J1487</f>
        <v>6.7999999999999545</v>
      </c>
      <c r="L1487" s="269">
        <f t="shared" ref="L1487:L1495" si="1041">K1487*D1487</f>
        <v>1366.8341708542623</v>
      </c>
      <c r="M1487" s="275" t="s">
        <v>701</v>
      </c>
    </row>
    <row r="1488" spans="1:13" s="305" customFormat="1" ht="15" customHeight="1">
      <c r="A1488" s="290">
        <v>44270</v>
      </c>
      <c r="B1488" s="304" t="s">
        <v>753</v>
      </c>
      <c r="C1488" s="304" t="s">
        <v>6</v>
      </c>
      <c r="D1488" s="269">
        <f t="shared" si="1039"/>
        <v>270.27027027027026</v>
      </c>
      <c r="E1488" s="304">
        <v>740</v>
      </c>
      <c r="F1488" s="304">
        <v>733</v>
      </c>
      <c r="G1488" s="304">
        <v>725</v>
      </c>
      <c r="H1488" s="304">
        <v>718</v>
      </c>
      <c r="I1488" s="304">
        <v>748</v>
      </c>
      <c r="J1488" s="304">
        <v>718</v>
      </c>
      <c r="K1488" s="269">
        <f t="shared" si="1040"/>
        <v>22</v>
      </c>
      <c r="L1488" s="269">
        <f t="shared" si="1041"/>
        <v>5945.9459459459458</v>
      </c>
      <c r="M1488" s="275" t="s">
        <v>701</v>
      </c>
    </row>
    <row r="1489" spans="1:13" s="305" customFormat="1" ht="15" customHeight="1">
      <c r="A1489" s="290">
        <v>44270</v>
      </c>
      <c r="B1489" s="224" t="s">
        <v>40</v>
      </c>
      <c r="C1489" s="304" t="s">
        <v>6</v>
      </c>
      <c r="D1489" s="269">
        <f t="shared" si="1039"/>
        <v>242.71844660194174</v>
      </c>
      <c r="E1489" s="304">
        <v>824</v>
      </c>
      <c r="F1489" s="304">
        <v>816</v>
      </c>
      <c r="G1489" s="304">
        <v>808</v>
      </c>
      <c r="H1489" s="304">
        <v>800</v>
      </c>
      <c r="I1489" s="304">
        <v>835.2</v>
      </c>
      <c r="J1489" s="304">
        <v>819</v>
      </c>
      <c r="K1489" s="269">
        <f t="shared" si="1040"/>
        <v>5</v>
      </c>
      <c r="L1489" s="269">
        <f t="shared" si="1041"/>
        <v>1213.5922330097087</v>
      </c>
      <c r="M1489" s="275" t="s">
        <v>701</v>
      </c>
    </row>
    <row r="1490" spans="1:13" s="305" customFormat="1" ht="15" customHeight="1">
      <c r="A1490" s="290">
        <v>44270</v>
      </c>
      <c r="B1490" s="304" t="s">
        <v>771</v>
      </c>
      <c r="C1490" s="304" t="s">
        <v>6</v>
      </c>
      <c r="D1490" s="269">
        <f t="shared" si="1039"/>
        <v>106.66666666666667</v>
      </c>
      <c r="E1490" s="304">
        <v>1875</v>
      </c>
      <c r="F1490" s="304">
        <v>1860</v>
      </c>
      <c r="G1490" s="304">
        <v>1840</v>
      </c>
      <c r="H1490" s="304">
        <v>1820</v>
      </c>
      <c r="I1490" s="304">
        <v>1896</v>
      </c>
      <c r="J1490" s="304">
        <v>1821</v>
      </c>
      <c r="K1490" s="269">
        <f t="shared" si="1040"/>
        <v>54</v>
      </c>
      <c r="L1490" s="269">
        <f t="shared" si="1041"/>
        <v>5760</v>
      </c>
      <c r="M1490" s="275" t="s">
        <v>701</v>
      </c>
    </row>
    <row r="1491" spans="1:13" s="305" customFormat="1" ht="15" customHeight="1">
      <c r="A1491" s="290">
        <v>44270</v>
      </c>
      <c r="B1491" s="304" t="s">
        <v>149</v>
      </c>
      <c r="C1491" s="304" t="s">
        <v>6</v>
      </c>
      <c r="D1491" s="269">
        <f t="shared" si="1039"/>
        <v>325.20325203252031</v>
      </c>
      <c r="E1491" s="304">
        <v>615</v>
      </c>
      <c r="F1491" s="304">
        <v>610</v>
      </c>
      <c r="G1491" s="304">
        <v>604</v>
      </c>
      <c r="H1491" s="304">
        <v>598</v>
      </c>
      <c r="I1491" s="304">
        <v>622</v>
      </c>
      <c r="J1491" s="304">
        <v>610</v>
      </c>
      <c r="K1491" s="269">
        <f t="shared" si="1040"/>
        <v>5</v>
      </c>
      <c r="L1491" s="269">
        <f t="shared" si="1041"/>
        <v>1626.0162601626016</v>
      </c>
      <c r="M1491" s="275" t="s">
        <v>701</v>
      </c>
    </row>
    <row r="1492" spans="1:13" s="305" customFormat="1" ht="15" customHeight="1">
      <c r="A1492" s="290">
        <v>44267</v>
      </c>
      <c r="B1492" s="304" t="s">
        <v>513</v>
      </c>
      <c r="C1492" s="304" t="s">
        <v>6</v>
      </c>
      <c r="D1492" s="269">
        <f t="shared" si="1039"/>
        <v>904.97737556561083</v>
      </c>
      <c r="E1492" s="304">
        <v>221</v>
      </c>
      <c r="F1492" s="304">
        <v>218</v>
      </c>
      <c r="G1492" s="304">
        <v>214</v>
      </c>
      <c r="H1492" s="304">
        <v>210</v>
      </c>
      <c r="I1492" s="304">
        <v>225.2</v>
      </c>
      <c r="J1492" s="304">
        <v>218</v>
      </c>
      <c r="K1492" s="269">
        <f t="shared" si="1040"/>
        <v>3</v>
      </c>
      <c r="L1492" s="269">
        <f t="shared" si="1041"/>
        <v>2714.9321266968327</v>
      </c>
      <c r="M1492" s="275" t="s">
        <v>701</v>
      </c>
    </row>
    <row r="1493" spans="1:13" s="305" customFormat="1" ht="15" customHeight="1">
      <c r="A1493" s="290">
        <v>44267</v>
      </c>
      <c r="B1493" s="224" t="s">
        <v>1494</v>
      </c>
      <c r="C1493" s="304" t="s">
        <v>6</v>
      </c>
      <c r="D1493" s="269">
        <f t="shared" si="1039"/>
        <v>516.79586563307498</v>
      </c>
      <c r="E1493" s="304">
        <v>387</v>
      </c>
      <c r="F1493" s="304">
        <v>384</v>
      </c>
      <c r="G1493" s="304">
        <v>380</v>
      </c>
      <c r="H1493" s="304">
        <v>376</v>
      </c>
      <c r="I1493" s="304">
        <v>392</v>
      </c>
      <c r="J1493" s="304">
        <v>387</v>
      </c>
      <c r="K1493" s="269">
        <f t="shared" si="1040"/>
        <v>0</v>
      </c>
      <c r="L1493" s="269">
        <f t="shared" si="1041"/>
        <v>0</v>
      </c>
      <c r="M1493" s="275" t="s">
        <v>171</v>
      </c>
    </row>
    <row r="1494" spans="1:13" s="305" customFormat="1" ht="15" customHeight="1">
      <c r="A1494" s="290">
        <v>44267</v>
      </c>
      <c r="B1494" s="224" t="s">
        <v>1384</v>
      </c>
      <c r="C1494" s="304" t="s">
        <v>6</v>
      </c>
      <c r="D1494" s="269">
        <f t="shared" si="1039"/>
        <v>204.49897750511246</v>
      </c>
      <c r="E1494" s="304">
        <v>978</v>
      </c>
      <c r="F1494" s="304">
        <v>971</v>
      </c>
      <c r="G1494" s="304">
        <v>962</v>
      </c>
      <c r="H1494" s="304">
        <v>954</v>
      </c>
      <c r="I1494" s="304">
        <v>988.2</v>
      </c>
      <c r="J1494" s="304">
        <v>962</v>
      </c>
      <c r="K1494" s="269">
        <f t="shared" si="1040"/>
        <v>16</v>
      </c>
      <c r="L1494" s="269">
        <f t="shared" si="1041"/>
        <v>3271.9836400817994</v>
      </c>
      <c r="M1494" s="275" t="s">
        <v>701</v>
      </c>
    </row>
    <row r="1495" spans="1:13" s="305" customFormat="1" ht="15" customHeight="1">
      <c r="A1495" s="290">
        <v>44267</v>
      </c>
      <c r="B1495" s="224" t="s">
        <v>1348</v>
      </c>
      <c r="C1495" s="304" t="s">
        <v>8</v>
      </c>
      <c r="D1495" s="269">
        <f t="shared" si="1039"/>
        <v>120.83131947800869</v>
      </c>
      <c r="E1495" s="304">
        <v>1655.2</v>
      </c>
      <c r="F1495" s="304">
        <v>1665</v>
      </c>
      <c r="G1495" s="304">
        <v>1680</v>
      </c>
      <c r="H1495" s="304">
        <v>1695</v>
      </c>
      <c r="I1495" s="304">
        <v>1640</v>
      </c>
      <c r="J1495" s="304">
        <v>1680</v>
      </c>
      <c r="K1495" s="272">
        <f t="shared" ref="K1495" si="1042">J1495-E1495</f>
        <v>24.799999999999955</v>
      </c>
      <c r="L1495" s="272">
        <f t="shared" si="1041"/>
        <v>2996.6167230546102</v>
      </c>
      <c r="M1495" s="275" t="s">
        <v>701</v>
      </c>
    </row>
    <row r="1496" spans="1:13" s="305" customFormat="1" ht="15" customHeight="1">
      <c r="A1496" s="290">
        <v>44267</v>
      </c>
      <c r="B1496" s="224" t="s">
        <v>837</v>
      </c>
      <c r="C1496" s="304" t="s">
        <v>6</v>
      </c>
      <c r="D1496" s="269">
        <f t="shared" si="1039"/>
        <v>235.29411764705881</v>
      </c>
      <c r="E1496" s="304">
        <v>850</v>
      </c>
      <c r="F1496" s="304">
        <v>843</v>
      </c>
      <c r="G1496" s="304">
        <v>834</v>
      </c>
      <c r="H1496" s="304">
        <v>825</v>
      </c>
      <c r="I1496" s="304">
        <v>858.2</v>
      </c>
      <c r="J1496" s="304">
        <v>844</v>
      </c>
      <c r="K1496" s="269">
        <f t="shared" ref="K1496" si="1043">E1496-J1496</f>
        <v>6</v>
      </c>
      <c r="L1496" s="269">
        <f t="shared" ref="L1496:L1501" si="1044">K1496*D1496</f>
        <v>1411.7647058823529</v>
      </c>
      <c r="M1496" s="275" t="s">
        <v>701</v>
      </c>
    </row>
    <row r="1497" spans="1:13" s="305" customFormat="1" ht="15" customHeight="1">
      <c r="A1497" s="290">
        <v>44265</v>
      </c>
      <c r="B1497" s="224" t="s">
        <v>1495</v>
      </c>
      <c r="C1497" s="304" t="s">
        <v>8</v>
      </c>
      <c r="D1497" s="269">
        <f t="shared" si="1039"/>
        <v>399.84006397441027</v>
      </c>
      <c r="E1497" s="304">
        <v>500.2</v>
      </c>
      <c r="F1497" s="304">
        <v>505</v>
      </c>
      <c r="G1497" s="304">
        <v>510</v>
      </c>
      <c r="H1497" s="304">
        <v>516</v>
      </c>
      <c r="I1497" s="304">
        <v>494</v>
      </c>
      <c r="J1497" s="304">
        <v>516</v>
      </c>
      <c r="K1497" s="272">
        <f t="shared" ref="K1497:K1501" si="1045">J1497-E1497</f>
        <v>15.800000000000011</v>
      </c>
      <c r="L1497" s="272">
        <f t="shared" si="1044"/>
        <v>6317.4730107956866</v>
      </c>
      <c r="M1497" s="275" t="s">
        <v>701</v>
      </c>
    </row>
    <row r="1498" spans="1:13" s="305" customFormat="1" ht="15" customHeight="1">
      <c r="A1498" s="290">
        <v>44265</v>
      </c>
      <c r="B1498" s="224" t="s">
        <v>1348</v>
      </c>
      <c r="C1498" s="304" t="s">
        <v>8</v>
      </c>
      <c r="D1498" s="269">
        <f t="shared" si="1039"/>
        <v>126.16704516780217</v>
      </c>
      <c r="E1498" s="304">
        <v>1585.2</v>
      </c>
      <c r="F1498" s="304">
        <v>1595</v>
      </c>
      <c r="G1498" s="304">
        <v>1610</v>
      </c>
      <c r="H1498" s="304">
        <v>1625</v>
      </c>
      <c r="I1498" s="304">
        <v>1568</v>
      </c>
      <c r="J1498" s="304">
        <v>1625</v>
      </c>
      <c r="K1498" s="272">
        <f t="shared" si="1045"/>
        <v>39.799999999999955</v>
      </c>
      <c r="L1498" s="272">
        <f t="shared" si="1044"/>
        <v>5021.4483976785205</v>
      </c>
      <c r="M1498" s="275" t="s">
        <v>701</v>
      </c>
    </row>
    <row r="1499" spans="1:13" s="305" customFormat="1" ht="15" customHeight="1">
      <c r="A1499" s="290">
        <v>44265</v>
      </c>
      <c r="B1499" s="224" t="s">
        <v>1429</v>
      </c>
      <c r="C1499" s="304" t="s">
        <v>8</v>
      </c>
      <c r="D1499" s="269">
        <f t="shared" si="1039"/>
        <v>272.0348204570185</v>
      </c>
      <c r="E1499" s="304">
        <v>735.2</v>
      </c>
      <c r="F1499" s="304">
        <v>742</v>
      </c>
      <c r="G1499" s="304">
        <v>750</v>
      </c>
      <c r="H1499" s="304">
        <v>758</v>
      </c>
      <c r="I1499" s="304">
        <v>725</v>
      </c>
      <c r="J1499" s="304">
        <v>742</v>
      </c>
      <c r="K1499" s="272">
        <f t="shared" si="1045"/>
        <v>6.7999999999999545</v>
      </c>
      <c r="L1499" s="272">
        <f t="shared" si="1044"/>
        <v>1849.8367791077135</v>
      </c>
      <c r="M1499" s="275" t="s">
        <v>701</v>
      </c>
    </row>
    <row r="1500" spans="1:13" s="305" customFormat="1" ht="15" customHeight="1">
      <c r="A1500" s="290">
        <v>44265</v>
      </c>
      <c r="B1500" s="224" t="s">
        <v>980</v>
      </c>
      <c r="C1500" s="304" t="s">
        <v>8</v>
      </c>
      <c r="D1500" s="269">
        <f t="shared" si="1039"/>
        <v>178.06267806267806</v>
      </c>
      <c r="E1500" s="304">
        <v>1123.2</v>
      </c>
      <c r="F1500" s="304">
        <v>1133</v>
      </c>
      <c r="G1500" s="304">
        <v>1144</v>
      </c>
      <c r="H1500" s="304">
        <v>1155</v>
      </c>
      <c r="I1500" s="304">
        <v>1110</v>
      </c>
      <c r="J1500" s="304">
        <v>1110</v>
      </c>
      <c r="K1500" s="226">
        <f t="shared" si="1045"/>
        <v>-13.200000000000045</v>
      </c>
      <c r="L1500" s="226">
        <f t="shared" si="1044"/>
        <v>-2350.4273504273583</v>
      </c>
      <c r="M1500" s="324" t="s">
        <v>1243</v>
      </c>
    </row>
    <row r="1501" spans="1:13" s="305" customFormat="1" ht="15" customHeight="1">
      <c r="A1501" s="290">
        <v>44265</v>
      </c>
      <c r="B1501" s="224" t="s">
        <v>1362</v>
      </c>
      <c r="C1501" s="304" t="s">
        <v>8</v>
      </c>
      <c r="D1501" s="269">
        <f t="shared" si="1039"/>
        <v>203.00446609825414</v>
      </c>
      <c r="E1501" s="304">
        <v>985.2</v>
      </c>
      <c r="F1501" s="304">
        <v>994</v>
      </c>
      <c r="G1501" s="304">
        <v>1005</v>
      </c>
      <c r="H1501" s="304">
        <v>1015</v>
      </c>
      <c r="I1501" s="304">
        <v>974</v>
      </c>
      <c r="J1501" s="304">
        <v>994</v>
      </c>
      <c r="K1501" s="272">
        <f t="shared" si="1045"/>
        <v>8.7999999999999545</v>
      </c>
      <c r="L1501" s="272">
        <f t="shared" si="1044"/>
        <v>1786.4393016646272</v>
      </c>
      <c r="M1501" s="275" t="s">
        <v>701</v>
      </c>
    </row>
    <row r="1502" spans="1:13" s="305" customFormat="1" ht="15" customHeight="1">
      <c r="A1502" s="290">
        <v>44264</v>
      </c>
      <c r="B1502" s="224" t="s">
        <v>1397</v>
      </c>
      <c r="C1502" s="304" t="s">
        <v>6</v>
      </c>
      <c r="D1502" s="269">
        <f t="shared" si="1039"/>
        <v>278.55153203342616</v>
      </c>
      <c r="E1502" s="304">
        <v>718</v>
      </c>
      <c r="F1502" s="304">
        <v>711</v>
      </c>
      <c r="G1502" s="304">
        <v>706</v>
      </c>
      <c r="H1502" s="304">
        <v>698</v>
      </c>
      <c r="I1502" s="304">
        <v>725</v>
      </c>
      <c r="J1502" s="304">
        <v>706</v>
      </c>
      <c r="K1502" s="269">
        <f t="shared" ref="K1502:K1507" si="1046">E1502-J1502</f>
        <v>12</v>
      </c>
      <c r="L1502" s="269">
        <f t="shared" ref="L1502:L1509" si="1047">K1502*D1502</f>
        <v>3342.6183844011139</v>
      </c>
      <c r="M1502" s="275" t="s">
        <v>701</v>
      </c>
    </row>
    <row r="1503" spans="1:13" s="305" customFormat="1" ht="15" customHeight="1">
      <c r="A1503" s="290">
        <v>44264</v>
      </c>
      <c r="B1503" s="224" t="s">
        <v>837</v>
      </c>
      <c r="C1503" s="304" t="s">
        <v>6</v>
      </c>
      <c r="D1503" s="269">
        <f t="shared" si="1039"/>
        <v>236.12750885478158</v>
      </c>
      <c r="E1503" s="304">
        <v>847</v>
      </c>
      <c r="F1503" s="304">
        <v>840</v>
      </c>
      <c r="G1503" s="304">
        <v>832</v>
      </c>
      <c r="H1503" s="304">
        <v>824</v>
      </c>
      <c r="I1503" s="304">
        <v>856</v>
      </c>
      <c r="J1503" s="304">
        <v>843.5</v>
      </c>
      <c r="K1503" s="269">
        <f t="shared" si="1046"/>
        <v>3.5</v>
      </c>
      <c r="L1503" s="269">
        <f t="shared" si="1047"/>
        <v>826.44628099173553</v>
      </c>
      <c r="M1503" s="275" t="s">
        <v>701</v>
      </c>
    </row>
    <row r="1504" spans="1:13" s="305" customFormat="1" ht="15" customHeight="1">
      <c r="A1504" s="290">
        <v>44264</v>
      </c>
      <c r="B1504" s="224" t="s">
        <v>1275</v>
      </c>
      <c r="C1504" s="304" t="s">
        <v>6</v>
      </c>
      <c r="D1504" s="269">
        <f t="shared" si="1039"/>
        <v>198.01980198019803</v>
      </c>
      <c r="E1504" s="304">
        <v>1010</v>
      </c>
      <c r="F1504" s="304">
        <v>1001</v>
      </c>
      <c r="G1504" s="304">
        <v>991</v>
      </c>
      <c r="H1504" s="304">
        <v>982</v>
      </c>
      <c r="I1504" s="304">
        <v>1022</v>
      </c>
      <c r="J1504" s="304">
        <v>1005</v>
      </c>
      <c r="K1504" s="269">
        <f t="shared" si="1046"/>
        <v>5</v>
      </c>
      <c r="L1504" s="269">
        <f t="shared" si="1047"/>
        <v>990.09900990099015</v>
      </c>
      <c r="M1504" s="275" t="s">
        <v>701</v>
      </c>
    </row>
    <row r="1505" spans="1:13" s="305" customFormat="1" ht="15" customHeight="1">
      <c r="A1505" s="290">
        <v>44264</v>
      </c>
      <c r="B1505" s="224" t="s">
        <v>980</v>
      </c>
      <c r="C1505" s="304" t="s">
        <v>6</v>
      </c>
      <c r="D1505" s="269">
        <f t="shared" si="1039"/>
        <v>182.14936247723134</v>
      </c>
      <c r="E1505" s="304">
        <v>1098</v>
      </c>
      <c r="F1505" s="304">
        <v>1090</v>
      </c>
      <c r="G1505" s="304">
        <v>1080</v>
      </c>
      <c r="H1505" s="304">
        <v>1070</v>
      </c>
      <c r="I1505" s="304">
        <v>1112</v>
      </c>
      <c r="J1505" s="304">
        <v>1090</v>
      </c>
      <c r="K1505" s="269">
        <f t="shared" si="1046"/>
        <v>8</v>
      </c>
      <c r="L1505" s="269">
        <f t="shared" si="1047"/>
        <v>1457.1948998178507</v>
      </c>
      <c r="M1505" s="275" t="s">
        <v>701</v>
      </c>
    </row>
    <row r="1506" spans="1:13" s="305" customFormat="1" ht="15" customHeight="1">
      <c r="A1506" s="290">
        <v>44263</v>
      </c>
      <c r="B1506" s="224" t="s">
        <v>823</v>
      </c>
      <c r="C1506" s="304" t="s">
        <v>6</v>
      </c>
      <c r="D1506" s="269">
        <f t="shared" si="1039"/>
        <v>378.78787878787881</v>
      </c>
      <c r="E1506" s="304">
        <v>528</v>
      </c>
      <c r="F1506" s="304">
        <v>524</v>
      </c>
      <c r="G1506" s="304">
        <v>520</v>
      </c>
      <c r="H1506" s="304">
        <v>515</v>
      </c>
      <c r="I1506" s="304">
        <v>534</v>
      </c>
      <c r="J1506" s="304">
        <v>525.04999999999995</v>
      </c>
      <c r="K1506" s="269">
        <f t="shared" si="1046"/>
        <v>2.9500000000000455</v>
      </c>
      <c r="L1506" s="269">
        <f t="shared" si="1047"/>
        <v>1117.4242424242598</v>
      </c>
      <c r="M1506" s="275" t="s">
        <v>701</v>
      </c>
    </row>
    <row r="1507" spans="1:13" s="305" customFormat="1" ht="15" customHeight="1">
      <c r="A1507" s="290">
        <v>44263</v>
      </c>
      <c r="B1507" s="224" t="s">
        <v>1266</v>
      </c>
      <c r="C1507" s="304" t="s">
        <v>6</v>
      </c>
      <c r="D1507" s="269">
        <f t="shared" si="1039"/>
        <v>195.1219512195122</v>
      </c>
      <c r="E1507" s="304">
        <v>1025</v>
      </c>
      <c r="F1507" s="304">
        <v>1016</v>
      </c>
      <c r="G1507" s="304">
        <v>1006</v>
      </c>
      <c r="H1507" s="304">
        <v>996</v>
      </c>
      <c r="I1507" s="304">
        <v>1036</v>
      </c>
      <c r="J1507" s="304">
        <v>1016</v>
      </c>
      <c r="K1507" s="269">
        <f t="shared" si="1046"/>
        <v>9</v>
      </c>
      <c r="L1507" s="269">
        <f t="shared" si="1047"/>
        <v>1756.0975609756097</v>
      </c>
      <c r="M1507" s="275" t="s">
        <v>701</v>
      </c>
    </row>
    <row r="1508" spans="1:13" s="305" customFormat="1" ht="15" customHeight="1">
      <c r="A1508" s="290">
        <v>44263</v>
      </c>
      <c r="B1508" s="224" t="s">
        <v>1362</v>
      </c>
      <c r="C1508" s="304" t="s">
        <v>8</v>
      </c>
      <c r="D1508" s="269">
        <f t="shared" si="1039"/>
        <v>208.2899395959175</v>
      </c>
      <c r="E1508" s="304">
        <v>960.2</v>
      </c>
      <c r="F1508" s="304">
        <v>968</v>
      </c>
      <c r="G1508" s="304">
        <v>976</v>
      </c>
      <c r="H1508" s="304">
        <v>985</v>
      </c>
      <c r="I1508" s="304">
        <v>950</v>
      </c>
      <c r="J1508" s="304">
        <v>968</v>
      </c>
      <c r="K1508" s="272">
        <f t="shared" ref="K1508:K1509" si="1048">J1508-E1508</f>
        <v>7.7999999999999545</v>
      </c>
      <c r="L1508" s="272">
        <f t="shared" si="1047"/>
        <v>1624.6615288481471</v>
      </c>
      <c r="M1508" s="275" t="s">
        <v>701</v>
      </c>
    </row>
    <row r="1509" spans="1:13" s="305" customFormat="1" ht="15" customHeight="1">
      <c r="A1509" s="290">
        <v>44263</v>
      </c>
      <c r="B1509" s="224" t="s">
        <v>25</v>
      </c>
      <c r="C1509" s="304" t="s">
        <v>8</v>
      </c>
      <c r="D1509" s="269">
        <f t="shared" si="1039"/>
        <v>327.76138970829231</v>
      </c>
      <c r="E1509" s="304">
        <v>610.20000000000005</v>
      </c>
      <c r="F1509" s="304">
        <v>615</v>
      </c>
      <c r="G1509" s="304">
        <v>621</v>
      </c>
      <c r="H1509" s="304">
        <v>627</v>
      </c>
      <c r="I1509" s="304">
        <v>604</v>
      </c>
      <c r="J1509" s="304">
        <v>627</v>
      </c>
      <c r="K1509" s="272">
        <f t="shared" si="1048"/>
        <v>16.799999999999955</v>
      </c>
      <c r="L1509" s="272">
        <f t="shared" si="1047"/>
        <v>5506.3913470992957</v>
      </c>
      <c r="M1509" s="275" t="s">
        <v>701</v>
      </c>
    </row>
    <row r="1510" spans="1:13" s="305" customFormat="1" ht="15" customHeight="1">
      <c r="A1510" s="290">
        <v>44260</v>
      </c>
      <c r="B1510" s="327" t="s">
        <v>229</v>
      </c>
      <c r="C1510" s="327" t="s">
        <v>6</v>
      </c>
      <c r="D1510" s="269">
        <f t="shared" ref="D1510:D1517" si="1049">200000/E1510</f>
        <v>3418.8034188034189</v>
      </c>
      <c r="E1510" s="304">
        <v>58.5</v>
      </c>
      <c r="F1510" s="304">
        <v>57.8</v>
      </c>
      <c r="G1510" s="304">
        <v>57</v>
      </c>
      <c r="H1510" s="304">
        <v>56</v>
      </c>
      <c r="I1510" s="304">
        <v>59.5</v>
      </c>
      <c r="J1510" s="325">
        <v>57</v>
      </c>
      <c r="K1510" s="269">
        <f t="shared" ref="K1510" si="1050">E1510-J1510</f>
        <v>1.5</v>
      </c>
      <c r="L1510" s="269">
        <f t="shared" ref="L1510:L1517" si="1051">K1510*D1510</f>
        <v>5128.2051282051289</v>
      </c>
      <c r="M1510" s="275" t="s">
        <v>701</v>
      </c>
    </row>
    <row r="1511" spans="1:13" s="305" customFormat="1" ht="15" customHeight="1">
      <c r="A1511" s="290">
        <v>44260</v>
      </c>
      <c r="B1511" s="327" t="s">
        <v>1490</v>
      </c>
      <c r="C1511" s="328" t="s">
        <v>8</v>
      </c>
      <c r="D1511" s="269">
        <f t="shared" si="1049"/>
        <v>27.548209366391184</v>
      </c>
      <c r="E1511" s="304">
        <v>7260</v>
      </c>
      <c r="F1511" s="304">
        <v>7290</v>
      </c>
      <c r="G1511" s="304">
        <v>7315</v>
      </c>
      <c r="H1511" s="304">
        <v>7360</v>
      </c>
      <c r="I1511" s="304">
        <v>7210</v>
      </c>
      <c r="J1511" s="325">
        <v>7315</v>
      </c>
      <c r="K1511" s="272">
        <f t="shared" ref="K1511:K1517" si="1052">J1511-E1511</f>
        <v>55</v>
      </c>
      <c r="L1511" s="272">
        <f t="shared" si="1051"/>
        <v>1515.151515151515</v>
      </c>
      <c r="M1511" s="275" t="s">
        <v>701</v>
      </c>
    </row>
    <row r="1512" spans="1:13" s="305" customFormat="1" ht="15" customHeight="1">
      <c r="A1512" s="290">
        <v>44260</v>
      </c>
      <c r="B1512" s="327" t="s">
        <v>1491</v>
      </c>
      <c r="C1512" s="328" t="s">
        <v>8</v>
      </c>
      <c r="D1512" s="269">
        <f t="shared" si="1049"/>
        <v>85.836909871244629</v>
      </c>
      <c r="E1512" s="304">
        <v>2330</v>
      </c>
      <c r="F1512" s="304">
        <v>2350</v>
      </c>
      <c r="G1512" s="304">
        <v>2370</v>
      </c>
      <c r="H1512" s="304">
        <v>2400</v>
      </c>
      <c r="I1512" s="304">
        <v>2300</v>
      </c>
      <c r="J1512" s="325">
        <v>2350</v>
      </c>
      <c r="K1512" s="272">
        <f t="shared" si="1052"/>
        <v>20</v>
      </c>
      <c r="L1512" s="272">
        <f t="shared" si="1051"/>
        <v>1716.7381974248926</v>
      </c>
      <c r="M1512" s="275" t="s">
        <v>701</v>
      </c>
    </row>
    <row r="1513" spans="1:13" s="305" customFormat="1" ht="15" customHeight="1">
      <c r="A1513" s="290">
        <v>44260</v>
      </c>
      <c r="B1513" s="327" t="s">
        <v>1492</v>
      </c>
      <c r="C1513" s="328" t="s">
        <v>8</v>
      </c>
      <c r="D1513" s="269">
        <f t="shared" si="1049"/>
        <v>160.25641025641025</v>
      </c>
      <c r="E1513" s="304">
        <v>1248</v>
      </c>
      <c r="F1513" s="304">
        <v>1256</v>
      </c>
      <c r="G1513" s="304">
        <v>1264</v>
      </c>
      <c r="H1513" s="304">
        <v>1274</v>
      </c>
      <c r="I1513" s="304">
        <v>1236</v>
      </c>
      <c r="J1513" s="325">
        <v>1256</v>
      </c>
      <c r="K1513" s="272">
        <f t="shared" si="1052"/>
        <v>8</v>
      </c>
      <c r="L1513" s="272">
        <f t="shared" si="1051"/>
        <v>1282.051282051282</v>
      </c>
      <c r="M1513" s="275" t="s">
        <v>701</v>
      </c>
    </row>
    <row r="1514" spans="1:13" s="305" customFormat="1" ht="15" customHeight="1">
      <c r="A1514" s="290">
        <v>44260</v>
      </c>
      <c r="B1514" s="327" t="s">
        <v>1492</v>
      </c>
      <c r="C1514" s="328" t="s">
        <v>8</v>
      </c>
      <c r="D1514" s="269">
        <f t="shared" si="1049"/>
        <v>162.07455429497568</v>
      </c>
      <c r="E1514" s="304">
        <v>1234</v>
      </c>
      <c r="F1514" s="304">
        <v>1242</v>
      </c>
      <c r="G1514" s="304">
        <v>1250</v>
      </c>
      <c r="H1514" s="304">
        <v>1257</v>
      </c>
      <c r="I1514" s="304">
        <v>1222</v>
      </c>
      <c r="J1514" s="325">
        <v>1257</v>
      </c>
      <c r="K1514" s="272">
        <f t="shared" si="1052"/>
        <v>23</v>
      </c>
      <c r="L1514" s="272">
        <f t="shared" si="1051"/>
        <v>3727.7147487844409</v>
      </c>
      <c r="M1514" s="275" t="s">
        <v>701</v>
      </c>
    </row>
    <row r="1515" spans="1:13" s="305" customFormat="1" ht="15" customHeight="1">
      <c r="A1515" s="290">
        <v>44260</v>
      </c>
      <c r="B1515" s="327" t="s">
        <v>474</v>
      </c>
      <c r="C1515" s="328" t="s">
        <v>8</v>
      </c>
      <c r="D1515" s="269">
        <f t="shared" si="1049"/>
        <v>29.282576866764277</v>
      </c>
      <c r="E1515" s="304">
        <v>6830</v>
      </c>
      <c r="F1515" s="304">
        <v>6860</v>
      </c>
      <c r="G1515" s="304">
        <v>6890</v>
      </c>
      <c r="H1515" s="304">
        <v>6930</v>
      </c>
      <c r="I1515" s="304">
        <v>6780</v>
      </c>
      <c r="J1515" s="325">
        <v>6930</v>
      </c>
      <c r="K1515" s="272">
        <f t="shared" si="1052"/>
        <v>100</v>
      </c>
      <c r="L1515" s="272">
        <f t="shared" si="1051"/>
        <v>2928.2576866764275</v>
      </c>
      <c r="M1515" s="275" t="s">
        <v>701</v>
      </c>
    </row>
    <row r="1516" spans="1:13" s="305" customFormat="1" ht="15" customHeight="1">
      <c r="A1516" s="290">
        <v>44260</v>
      </c>
      <c r="B1516" s="327" t="s">
        <v>1493</v>
      </c>
      <c r="C1516" s="328" t="s">
        <v>8</v>
      </c>
      <c r="D1516" s="269">
        <f t="shared" si="1049"/>
        <v>680.27210884353747</v>
      </c>
      <c r="E1516" s="304">
        <v>294</v>
      </c>
      <c r="F1516" s="304">
        <v>296</v>
      </c>
      <c r="G1516" s="304">
        <v>298</v>
      </c>
      <c r="H1516" s="304">
        <v>300</v>
      </c>
      <c r="I1516" s="304">
        <v>291</v>
      </c>
      <c r="J1516" s="325">
        <v>298</v>
      </c>
      <c r="K1516" s="272">
        <f t="shared" si="1052"/>
        <v>4</v>
      </c>
      <c r="L1516" s="272">
        <f t="shared" si="1051"/>
        <v>2721.0884353741499</v>
      </c>
      <c r="M1516" s="275" t="s">
        <v>701</v>
      </c>
    </row>
    <row r="1517" spans="1:13" s="305" customFormat="1" ht="15" customHeight="1">
      <c r="A1517" s="290">
        <v>44260</v>
      </c>
      <c r="B1517" s="327" t="s">
        <v>1187</v>
      </c>
      <c r="C1517" s="328" t="s">
        <v>8</v>
      </c>
      <c r="D1517" s="269">
        <f t="shared" si="1049"/>
        <v>106.95187165775401</v>
      </c>
      <c r="E1517" s="304">
        <v>1870</v>
      </c>
      <c r="F1517" s="304">
        <v>1880</v>
      </c>
      <c r="G1517" s="304">
        <v>1890</v>
      </c>
      <c r="H1517" s="304">
        <v>1905</v>
      </c>
      <c r="I1517" s="304">
        <v>1855</v>
      </c>
      <c r="J1517" s="325">
        <v>1890</v>
      </c>
      <c r="K1517" s="272">
        <f t="shared" si="1052"/>
        <v>20</v>
      </c>
      <c r="L1517" s="272">
        <f t="shared" si="1051"/>
        <v>2139.0374331550802</v>
      </c>
      <c r="M1517" s="275" t="s">
        <v>701</v>
      </c>
    </row>
    <row r="1518" spans="1:13" s="305" customFormat="1" ht="15" customHeight="1">
      <c r="A1518" s="334">
        <v>44259</v>
      </c>
      <c r="B1518" s="224" t="s">
        <v>1275</v>
      </c>
      <c r="C1518" s="304" t="s">
        <v>8</v>
      </c>
      <c r="D1518" s="269">
        <f t="shared" ref="D1518:D1531" si="1053">200000/E1518</f>
        <v>180.96272167933404</v>
      </c>
      <c r="E1518" s="304">
        <v>1105.2</v>
      </c>
      <c r="F1518" s="304">
        <v>1114</v>
      </c>
      <c r="G1518" s="304">
        <v>1125</v>
      </c>
      <c r="H1518" s="304">
        <v>1136</v>
      </c>
      <c r="I1518" s="304">
        <v>1092</v>
      </c>
      <c r="J1518" s="304">
        <v>1114</v>
      </c>
      <c r="K1518" s="272">
        <f t="shared" ref="K1518:K1521" si="1054">J1518-E1518</f>
        <v>8.7999999999999545</v>
      </c>
      <c r="L1518" s="272">
        <f t="shared" ref="L1518:L1524" si="1055">K1518*D1518</f>
        <v>1592.4719507781313</v>
      </c>
      <c r="M1518" s="275" t="s">
        <v>701</v>
      </c>
    </row>
    <row r="1519" spans="1:13" s="305" customFormat="1" ht="15" customHeight="1">
      <c r="A1519" s="334">
        <v>44259</v>
      </c>
      <c r="B1519" s="224" t="s">
        <v>1291</v>
      </c>
      <c r="C1519" s="304" t="s">
        <v>8</v>
      </c>
      <c r="D1519" s="269">
        <f t="shared" si="1053"/>
        <v>315.15915537346359</v>
      </c>
      <c r="E1519" s="304">
        <v>634.6</v>
      </c>
      <c r="F1519" s="304">
        <v>640</v>
      </c>
      <c r="G1519" s="304">
        <v>646</v>
      </c>
      <c r="H1519" s="304">
        <v>652</v>
      </c>
      <c r="I1519" s="304">
        <v>627</v>
      </c>
      <c r="J1519" s="304">
        <v>640</v>
      </c>
      <c r="K1519" s="272">
        <f t="shared" si="1054"/>
        <v>5.3999999999999773</v>
      </c>
      <c r="L1519" s="272">
        <f t="shared" si="1055"/>
        <v>1701.8594390166961</v>
      </c>
      <c r="M1519" s="275" t="s">
        <v>701</v>
      </c>
    </row>
    <row r="1520" spans="1:13" s="305" customFormat="1" ht="15" customHeight="1">
      <c r="A1520" s="334">
        <v>44259</v>
      </c>
      <c r="B1520" s="224" t="s">
        <v>1415</v>
      </c>
      <c r="C1520" s="304" t="s">
        <v>8</v>
      </c>
      <c r="D1520" s="269">
        <f t="shared" si="1053"/>
        <v>1092.8961748633881</v>
      </c>
      <c r="E1520" s="304">
        <v>183</v>
      </c>
      <c r="F1520" s="304">
        <v>185</v>
      </c>
      <c r="G1520" s="304">
        <v>188</v>
      </c>
      <c r="H1520" s="304">
        <v>192</v>
      </c>
      <c r="I1520" s="304">
        <v>180</v>
      </c>
      <c r="J1520" s="304">
        <v>184.7</v>
      </c>
      <c r="K1520" s="272">
        <f t="shared" si="1054"/>
        <v>1.6999999999999886</v>
      </c>
      <c r="L1520" s="272">
        <f t="shared" si="1055"/>
        <v>1857.9234972677473</v>
      </c>
      <c r="M1520" s="275" t="s">
        <v>701</v>
      </c>
    </row>
    <row r="1521" spans="1:13" s="305" customFormat="1" ht="15" customHeight="1">
      <c r="A1521" s="334">
        <v>44259</v>
      </c>
      <c r="B1521" s="224" t="s">
        <v>1489</v>
      </c>
      <c r="C1521" s="304" t="s">
        <v>8</v>
      </c>
      <c r="D1521" s="269">
        <f t="shared" si="1053"/>
        <v>388.1987577639751</v>
      </c>
      <c r="E1521" s="304">
        <v>515.20000000000005</v>
      </c>
      <c r="F1521" s="304">
        <v>520</v>
      </c>
      <c r="G1521" s="304">
        <v>525</v>
      </c>
      <c r="H1521" s="304">
        <v>530</v>
      </c>
      <c r="I1521" s="304">
        <v>509</v>
      </c>
      <c r="J1521" s="304">
        <v>515.20000000000005</v>
      </c>
      <c r="K1521" s="272">
        <f t="shared" si="1054"/>
        <v>0</v>
      </c>
      <c r="L1521" s="272">
        <f t="shared" si="1055"/>
        <v>0</v>
      </c>
      <c r="M1521" s="275" t="s">
        <v>70</v>
      </c>
    </row>
    <row r="1522" spans="1:13" s="305" customFormat="1" ht="15" customHeight="1">
      <c r="A1522" s="334">
        <v>44259</v>
      </c>
      <c r="B1522" s="224" t="s">
        <v>837</v>
      </c>
      <c r="C1522" s="304" t="s">
        <v>6</v>
      </c>
      <c r="D1522" s="269">
        <f t="shared" si="1053"/>
        <v>229.88505747126436</v>
      </c>
      <c r="E1522" s="304">
        <v>870</v>
      </c>
      <c r="F1522" s="304">
        <v>863</v>
      </c>
      <c r="G1522" s="304">
        <v>855</v>
      </c>
      <c r="H1522" s="304">
        <v>846</v>
      </c>
      <c r="I1522" s="304">
        <v>878</v>
      </c>
      <c r="J1522" s="304">
        <v>870</v>
      </c>
      <c r="K1522" s="269">
        <f t="shared" ref="K1522:K1524" si="1056">E1522-J1522</f>
        <v>0</v>
      </c>
      <c r="L1522" s="269">
        <f t="shared" si="1055"/>
        <v>0</v>
      </c>
      <c r="M1522" s="275" t="s">
        <v>70</v>
      </c>
    </row>
    <row r="1523" spans="1:13" s="305" customFormat="1" ht="15" customHeight="1">
      <c r="A1523" s="334">
        <v>44259</v>
      </c>
      <c r="B1523" s="224" t="s">
        <v>814</v>
      </c>
      <c r="C1523" s="304" t="s">
        <v>6</v>
      </c>
      <c r="D1523" s="269">
        <f t="shared" si="1053"/>
        <v>268.0965147453083</v>
      </c>
      <c r="E1523" s="304">
        <v>746</v>
      </c>
      <c r="F1523" s="304">
        <v>740</v>
      </c>
      <c r="G1523" s="304">
        <v>733</v>
      </c>
      <c r="H1523" s="304">
        <v>726</v>
      </c>
      <c r="I1523" s="304">
        <v>754</v>
      </c>
      <c r="J1523" s="304">
        <v>754</v>
      </c>
      <c r="K1523" s="267">
        <f t="shared" si="1056"/>
        <v>-8</v>
      </c>
      <c r="L1523" s="267">
        <f t="shared" si="1055"/>
        <v>-2144.7721179624664</v>
      </c>
      <c r="M1523" s="324" t="s">
        <v>1243</v>
      </c>
    </row>
    <row r="1524" spans="1:13" s="305" customFormat="1" ht="15" customHeight="1">
      <c r="A1524" s="334">
        <v>44259</v>
      </c>
      <c r="B1524" s="224" t="s">
        <v>149</v>
      </c>
      <c r="C1524" s="304" t="s">
        <v>6</v>
      </c>
      <c r="D1524" s="269">
        <f t="shared" si="1053"/>
        <v>333.33333333333331</v>
      </c>
      <c r="E1524" s="304">
        <v>600</v>
      </c>
      <c r="F1524" s="304">
        <v>595</v>
      </c>
      <c r="G1524" s="304">
        <v>588</v>
      </c>
      <c r="H1524" s="304">
        <v>582</v>
      </c>
      <c r="I1524" s="304">
        <v>608.20000000000005</v>
      </c>
      <c r="J1524" s="304">
        <v>608.20000000000005</v>
      </c>
      <c r="K1524" s="267">
        <f t="shared" si="1056"/>
        <v>-8.2000000000000455</v>
      </c>
      <c r="L1524" s="267">
        <f t="shared" si="1055"/>
        <v>-2733.3333333333485</v>
      </c>
      <c r="M1524" s="324" t="s">
        <v>1243</v>
      </c>
    </row>
    <row r="1525" spans="1:13" s="305" customFormat="1" ht="15" customHeight="1">
      <c r="A1525" s="334">
        <v>44258</v>
      </c>
      <c r="B1525" s="224" t="s">
        <v>1404</v>
      </c>
      <c r="C1525" s="304" t="s">
        <v>8</v>
      </c>
      <c r="D1525" s="269">
        <f t="shared" si="1053"/>
        <v>149.45449110745778</v>
      </c>
      <c r="E1525" s="304">
        <v>1338.2</v>
      </c>
      <c r="F1525" s="304">
        <v>1347</v>
      </c>
      <c r="G1525" s="304">
        <v>1358</v>
      </c>
      <c r="H1525" s="304">
        <v>1369</v>
      </c>
      <c r="I1525" s="304">
        <v>1325</v>
      </c>
      <c r="J1525" s="304">
        <v>1347</v>
      </c>
      <c r="K1525" s="272">
        <f t="shared" ref="K1525:K1531" si="1057">J1525-E1525</f>
        <v>8.7999999999999545</v>
      </c>
      <c r="L1525" s="272">
        <f t="shared" ref="L1525:L1531" si="1058">K1525*D1525</f>
        <v>1315.1995217456217</v>
      </c>
      <c r="M1525" s="275" t="s">
        <v>701</v>
      </c>
    </row>
    <row r="1526" spans="1:13" s="305" customFormat="1" ht="15" customHeight="1">
      <c r="A1526" s="334">
        <v>44258</v>
      </c>
      <c r="B1526" s="224" t="s">
        <v>1486</v>
      </c>
      <c r="C1526" s="304" t="s">
        <v>8</v>
      </c>
      <c r="D1526" s="269">
        <f t="shared" si="1053"/>
        <v>1210.6537530266344</v>
      </c>
      <c r="E1526" s="304">
        <v>165.2</v>
      </c>
      <c r="F1526" s="304">
        <v>167</v>
      </c>
      <c r="G1526" s="304">
        <v>170</v>
      </c>
      <c r="H1526" s="304">
        <v>173</v>
      </c>
      <c r="I1526" s="304">
        <v>162</v>
      </c>
      <c r="J1526" s="304">
        <v>170</v>
      </c>
      <c r="K1526" s="272">
        <f t="shared" si="1057"/>
        <v>4.8000000000000114</v>
      </c>
      <c r="L1526" s="272">
        <f t="shared" si="1058"/>
        <v>5811.138014527859</v>
      </c>
      <c r="M1526" s="275" t="s">
        <v>701</v>
      </c>
    </row>
    <row r="1527" spans="1:13" s="305" customFormat="1" ht="15" customHeight="1">
      <c r="A1527" s="334">
        <v>44258</v>
      </c>
      <c r="B1527" s="224" t="s">
        <v>1487</v>
      </c>
      <c r="C1527" s="304" t="s">
        <v>8</v>
      </c>
      <c r="D1527" s="269">
        <f t="shared" si="1053"/>
        <v>564.9717514124294</v>
      </c>
      <c r="E1527" s="304">
        <v>354</v>
      </c>
      <c r="F1527" s="304">
        <v>357</v>
      </c>
      <c r="G1527" s="304">
        <v>360</v>
      </c>
      <c r="H1527" s="304">
        <v>364</v>
      </c>
      <c r="I1527" s="304">
        <v>350</v>
      </c>
      <c r="J1527" s="304">
        <v>356</v>
      </c>
      <c r="K1527" s="272">
        <f t="shared" si="1057"/>
        <v>2</v>
      </c>
      <c r="L1527" s="272">
        <f t="shared" si="1058"/>
        <v>1129.9435028248588</v>
      </c>
      <c r="M1527" s="275" t="s">
        <v>701</v>
      </c>
    </row>
    <row r="1528" spans="1:13" s="305" customFormat="1" ht="15" customHeight="1">
      <c r="A1528" s="334">
        <v>44258</v>
      </c>
      <c r="B1528" s="224" t="s">
        <v>1284</v>
      </c>
      <c r="C1528" s="304" t="s">
        <v>8</v>
      </c>
      <c r="D1528" s="269">
        <f t="shared" si="1053"/>
        <v>102.29132569558101</v>
      </c>
      <c r="E1528" s="304">
        <v>1955.2</v>
      </c>
      <c r="F1528" s="304">
        <v>1970</v>
      </c>
      <c r="G1528" s="304">
        <v>1990</v>
      </c>
      <c r="H1528" s="304">
        <v>2010</v>
      </c>
      <c r="I1528" s="304">
        <v>1934</v>
      </c>
      <c r="J1528" s="304">
        <v>1990</v>
      </c>
      <c r="K1528" s="272">
        <f t="shared" si="1057"/>
        <v>34.799999999999955</v>
      </c>
      <c r="L1528" s="272">
        <f t="shared" si="1058"/>
        <v>3559.7381342062145</v>
      </c>
      <c r="M1528" s="275" t="s">
        <v>701</v>
      </c>
    </row>
    <row r="1529" spans="1:13" s="305" customFormat="1" ht="15" customHeight="1">
      <c r="A1529" s="334">
        <v>44257</v>
      </c>
      <c r="B1529" s="349" t="s">
        <v>1418</v>
      </c>
      <c r="C1529" s="304" t="s">
        <v>8</v>
      </c>
      <c r="D1529" s="269">
        <f t="shared" si="1053"/>
        <v>316.35558367605188</v>
      </c>
      <c r="E1529" s="304">
        <v>632.20000000000005</v>
      </c>
      <c r="F1529" s="304">
        <v>638</v>
      </c>
      <c r="G1529" s="304">
        <v>643</v>
      </c>
      <c r="H1529" s="304">
        <v>650</v>
      </c>
      <c r="I1529" s="304">
        <v>625</v>
      </c>
      <c r="J1529" s="304">
        <v>636</v>
      </c>
      <c r="K1529" s="272">
        <f t="shared" si="1057"/>
        <v>3.7999999999999545</v>
      </c>
      <c r="L1529" s="272">
        <f t="shared" si="1058"/>
        <v>1202.1512179689828</v>
      </c>
      <c r="M1529" s="275" t="s">
        <v>701</v>
      </c>
    </row>
    <row r="1530" spans="1:13" s="305" customFormat="1" ht="15" customHeight="1">
      <c r="A1530" s="334">
        <v>44257</v>
      </c>
      <c r="B1530" s="349" t="s">
        <v>1488</v>
      </c>
      <c r="C1530" s="304" t="s">
        <v>8</v>
      </c>
      <c r="D1530" s="269">
        <f t="shared" si="1053"/>
        <v>153.82248884786955</v>
      </c>
      <c r="E1530" s="304">
        <v>1300.2</v>
      </c>
      <c r="F1530" s="304">
        <v>1310</v>
      </c>
      <c r="G1530" s="304">
        <v>1320</v>
      </c>
      <c r="H1530" s="304">
        <v>1333</v>
      </c>
      <c r="I1530" s="304">
        <v>1284</v>
      </c>
      <c r="J1530" s="304">
        <v>1320</v>
      </c>
      <c r="K1530" s="272">
        <f t="shared" si="1057"/>
        <v>19.799999999999955</v>
      </c>
      <c r="L1530" s="272">
        <f t="shared" si="1058"/>
        <v>3045.68527918781</v>
      </c>
      <c r="M1530" s="275" t="s">
        <v>701</v>
      </c>
    </row>
    <row r="1531" spans="1:13" s="305" customFormat="1" ht="15" customHeight="1">
      <c r="A1531" s="334">
        <v>44257</v>
      </c>
      <c r="B1531" s="224" t="s">
        <v>980</v>
      </c>
      <c r="C1531" s="304" t="s">
        <v>8</v>
      </c>
      <c r="D1531" s="269">
        <f t="shared" si="1053"/>
        <v>176.95983011856308</v>
      </c>
      <c r="E1531" s="304">
        <v>1130.2</v>
      </c>
      <c r="F1531" s="304">
        <v>1140</v>
      </c>
      <c r="G1531" s="304">
        <v>1150</v>
      </c>
      <c r="H1531" s="304">
        <v>1160</v>
      </c>
      <c r="I1531" s="304">
        <v>1118</v>
      </c>
      <c r="J1531" s="304">
        <v>1160</v>
      </c>
      <c r="K1531" s="272">
        <f t="shared" si="1057"/>
        <v>29.799999999999955</v>
      </c>
      <c r="L1531" s="272">
        <f t="shared" si="1058"/>
        <v>5273.402937533172</v>
      </c>
      <c r="M1531" s="275" t="s">
        <v>701</v>
      </c>
    </row>
    <row r="1532" spans="1:13" s="305" customFormat="1" ht="15" customHeight="1">
      <c r="A1532" s="334">
        <v>44256</v>
      </c>
      <c r="B1532" s="224" t="s">
        <v>1134</v>
      </c>
      <c r="C1532" s="304" t="s">
        <v>6</v>
      </c>
      <c r="D1532" s="269">
        <f t="shared" ref="D1532:D1536" si="1059">200000/E1532</f>
        <v>156.25</v>
      </c>
      <c r="E1532" s="304">
        <v>1280</v>
      </c>
      <c r="F1532" s="304">
        <v>1270</v>
      </c>
      <c r="G1532" s="304">
        <v>1260</v>
      </c>
      <c r="H1532" s="304">
        <v>1250</v>
      </c>
      <c r="I1532" s="304">
        <v>1292</v>
      </c>
      <c r="J1532" s="304">
        <v>1292</v>
      </c>
      <c r="K1532" s="267">
        <f t="shared" ref="K1532:K1533" si="1060">E1532-J1532</f>
        <v>-12</v>
      </c>
      <c r="L1532" s="267">
        <f t="shared" ref="L1532:L1535" si="1061">K1532*D1532</f>
        <v>-1875</v>
      </c>
      <c r="M1532" s="324" t="s">
        <v>1243</v>
      </c>
    </row>
    <row r="1533" spans="1:13" s="305" customFormat="1" ht="15" customHeight="1">
      <c r="A1533" s="334">
        <v>44256</v>
      </c>
      <c r="B1533" s="224" t="s">
        <v>1485</v>
      </c>
      <c r="C1533" s="304" t="s">
        <v>6</v>
      </c>
      <c r="D1533" s="269">
        <f t="shared" si="1059"/>
        <v>181.98362147406732</v>
      </c>
      <c r="E1533" s="304">
        <v>1099</v>
      </c>
      <c r="F1533" s="304">
        <v>1090</v>
      </c>
      <c r="G1533" s="304">
        <v>1080</v>
      </c>
      <c r="H1533" s="304">
        <v>1070</v>
      </c>
      <c r="I1533" s="304">
        <v>1112.2</v>
      </c>
      <c r="J1533" s="304">
        <v>1112.2</v>
      </c>
      <c r="K1533" s="267">
        <f t="shared" si="1060"/>
        <v>-13.200000000000045</v>
      </c>
      <c r="L1533" s="267">
        <f t="shared" si="1061"/>
        <v>-2402.1838034576967</v>
      </c>
      <c r="M1533" s="324" t="s">
        <v>1243</v>
      </c>
    </row>
    <row r="1534" spans="1:13" s="305" customFormat="1" ht="15" customHeight="1">
      <c r="A1534" s="334">
        <v>44256</v>
      </c>
      <c r="B1534" s="224" t="s">
        <v>725</v>
      </c>
      <c r="C1534" s="304" t="s">
        <v>8</v>
      </c>
      <c r="D1534" s="269">
        <f t="shared" si="1059"/>
        <v>237.19165085388994</v>
      </c>
      <c r="E1534" s="304">
        <v>843.2</v>
      </c>
      <c r="F1534" s="304">
        <v>850</v>
      </c>
      <c r="G1534" s="304">
        <v>858</v>
      </c>
      <c r="H1534" s="304">
        <v>866</v>
      </c>
      <c r="I1534" s="304">
        <v>832</v>
      </c>
      <c r="J1534" s="304">
        <v>850</v>
      </c>
      <c r="K1534" s="272">
        <f t="shared" ref="K1534:K1535" si="1062">J1534-E1534</f>
        <v>6.7999999999999545</v>
      </c>
      <c r="L1534" s="272">
        <f t="shared" si="1061"/>
        <v>1612.9032258064408</v>
      </c>
      <c r="M1534" s="275" t="s">
        <v>701</v>
      </c>
    </row>
    <row r="1535" spans="1:13" s="305" customFormat="1" ht="15" customHeight="1">
      <c r="A1535" s="334">
        <v>44256</v>
      </c>
      <c r="B1535" s="224" t="s">
        <v>1484</v>
      </c>
      <c r="C1535" s="304" t="s">
        <v>8</v>
      </c>
      <c r="D1535" s="269">
        <f t="shared" si="1059"/>
        <v>368.86757654002213</v>
      </c>
      <c r="E1535" s="304">
        <v>542.20000000000005</v>
      </c>
      <c r="F1535" s="304">
        <v>547</v>
      </c>
      <c r="G1535" s="304">
        <v>553</v>
      </c>
      <c r="H1535" s="304">
        <v>559</v>
      </c>
      <c r="I1535" s="304">
        <v>536</v>
      </c>
      <c r="J1535" s="304">
        <v>553</v>
      </c>
      <c r="K1535" s="272">
        <f t="shared" si="1062"/>
        <v>10.799999999999955</v>
      </c>
      <c r="L1535" s="272">
        <f t="shared" si="1061"/>
        <v>3983.7698266322222</v>
      </c>
      <c r="M1535" s="275" t="s">
        <v>701</v>
      </c>
    </row>
    <row r="1536" spans="1:13" s="305" customFormat="1" ht="15" customHeight="1">
      <c r="A1536" s="334">
        <v>44256</v>
      </c>
      <c r="B1536" s="224" t="s">
        <v>840</v>
      </c>
      <c r="C1536" s="304" t="s">
        <v>6</v>
      </c>
      <c r="D1536" s="269">
        <f t="shared" si="1059"/>
        <v>280.89887640449439</v>
      </c>
      <c r="E1536" s="304">
        <v>712</v>
      </c>
      <c r="F1536" s="304">
        <v>706</v>
      </c>
      <c r="G1536" s="304">
        <v>700</v>
      </c>
      <c r="H1536" s="304">
        <v>692</v>
      </c>
      <c r="I1536" s="304">
        <v>721</v>
      </c>
      <c r="J1536" s="304">
        <v>721</v>
      </c>
      <c r="K1536" s="267">
        <f t="shared" ref="K1536" si="1063">E1536-J1536</f>
        <v>-9</v>
      </c>
      <c r="L1536" s="267">
        <f t="shared" ref="L1536" si="1064">K1536*D1536</f>
        <v>-2528.0898876404494</v>
      </c>
      <c r="M1536" s="324" t="s">
        <v>1243</v>
      </c>
    </row>
    <row r="1537" spans="1:13" s="305" customFormat="1" ht="15" customHeight="1">
      <c r="A1537" s="335"/>
      <c r="B1537" s="304"/>
      <c r="C1537" s="304"/>
      <c r="D1537" s="304"/>
      <c r="E1537" s="304"/>
      <c r="F1537" s="304"/>
      <c r="G1537" s="304"/>
      <c r="H1537" s="304"/>
      <c r="I1537" s="304"/>
      <c r="J1537" s="304"/>
      <c r="K1537" s="304"/>
      <c r="L1537" s="304"/>
      <c r="M1537" s="326"/>
    </row>
    <row r="1538" spans="1:13" s="305" customFormat="1" ht="15" customHeight="1">
      <c r="A1538" s="335"/>
      <c r="B1538" s="304"/>
      <c r="C1538" s="304"/>
      <c r="D1538" s="304"/>
      <c r="E1538" s="304"/>
      <c r="F1538" s="304"/>
      <c r="G1538" s="304"/>
      <c r="H1538" s="304"/>
      <c r="I1538" s="304"/>
      <c r="J1538" s="304"/>
      <c r="K1538" s="304"/>
      <c r="L1538" s="304"/>
      <c r="M1538" s="326"/>
    </row>
    <row r="1539" spans="1:13" s="305" customFormat="1" ht="15" customHeight="1">
      <c r="A1539" s="335"/>
      <c r="B1539" s="304"/>
      <c r="C1539" s="304"/>
      <c r="D1539" s="304"/>
      <c r="E1539" s="304"/>
      <c r="F1539" s="304"/>
      <c r="G1539" s="304"/>
      <c r="H1539" s="304"/>
      <c r="I1539" s="304"/>
      <c r="J1539" s="304"/>
      <c r="K1539" s="304"/>
      <c r="L1539" s="304"/>
      <c r="M1539" s="326"/>
    </row>
    <row r="1540" spans="1:13" s="305" customFormat="1" ht="15" customHeight="1">
      <c r="A1540" s="335"/>
      <c r="B1540" s="304"/>
      <c r="C1540" s="304"/>
      <c r="D1540" s="304"/>
      <c r="E1540" s="304"/>
      <c r="F1540" s="304"/>
      <c r="G1540" s="304"/>
      <c r="H1540" s="304"/>
      <c r="I1540" s="304"/>
      <c r="J1540" s="304"/>
      <c r="K1540" s="304"/>
      <c r="L1540" s="304"/>
      <c r="M1540" s="326"/>
    </row>
    <row r="1541" spans="1:13" s="305" customFormat="1" ht="15" customHeight="1">
      <c r="A1541" s="335"/>
      <c r="B1541" s="304"/>
      <c r="C1541" s="304"/>
      <c r="D1541" s="304"/>
      <c r="E1541" s="304"/>
      <c r="F1541" s="304"/>
      <c r="G1541" s="304"/>
      <c r="H1541" s="304"/>
      <c r="I1541" s="304"/>
      <c r="J1541" s="304"/>
      <c r="K1541" s="304"/>
      <c r="L1541" s="304"/>
      <c r="M1541" s="326"/>
    </row>
    <row r="1542" spans="1:13" s="305" customFormat="1" ht="15" customHeight="1">
      <c r="A1542" s="335"/>
      <c r="B1542" s="304"/>
      <c r="C1542" s="304"/>
      <c r="D1542" s="304"/>
      <c r="E1542" s="304"/>
      <c r="F1542" s="304"/>
      <c r="G1542" s="304"/>
      <c r="H1542" s="304"/>
      <c r="I1542" s="304"/>
      <c r="J1542" s="304"/>
      <c r="K1542" s="304"/>
      <c r="L1542" s="304"/>
      <c r="M1542" s="326"/>
    </row>
    <row r="1543" spans="1:13" s="305" customFormat="1" ht="15" customHeight="1">
      <c r="A1543" s="335"/>
      <c r="B1543" s="304"/>
      <c r="C1543" s="304"/>
      <c r="D1543" s="304"/>
      <c r="E1543" s="304"/>
      <c r="F1543" s="304"/>
      <c r="G1543" s="304"/>
      <c r="H1543" s="304"/>
      <c r="I1543" s="304"/>
      <c r="J1543" s="304"/>
      <c r="K1543" s="304"/>
      <c r="L1543" s="304"/>
      <c r="M1543" s="326"/>
    </row>
    <row r="1544" spans="1:13" s="305" customFormat="1" ht="15" customHeight="1">
      <c r="A1544" s="334">
        <v>44253</v>
      </c>
      <c r="B1544" s="224" t="s">
        <v>908</v>
      </c>
      <c r="C1544" s="304" t="s">
        <v>6</v>
      </c>
      <c r="D1544" s="269">
        <f t="shared" ref="D1544:D1547" si="1065">200000/E1544</f>
        <v>187.26591760299627</v>
      </c>
      <c r="E1544" s="304">
        <v>1068</v>
      </c>
      <c r="F1544" s="304">
        <v>1058</v>
      </c>
      <c r="G1544" s="304">
        <v>1048</v>
      </c>
      <c r="H1544" s="304">
        <v>1036</v>
      </c>
      <c r="I1544" s="304">
        <v>1080</v>
      </c>
      <c r="J1544" s="304">
        <v>1058</v>
      </c>
      <c r="K1544" s="269">
        <f t="shared" ref="K1544:K1547" si="1066">E1544-J1544</f>
        <v>10</v>
      </c>
      <c r="L1544" s="269">
        <f t="shared" ref="L1544:L1547" si="1067">K1544*D1544</f>
        <v>1872.6591760299627</v>
      </c>
      <c r="M1544" s="275" t="s">
        <v>701</v>
      </c>
    </row>
    <row r="1545" spans="1:13" s="305" customFormat="1" ht="15" customHeight="1">
      <c r="A1545" s="334">
        <v>44253</v>
      </c>
      <c r="B1545" s="224" t="s">
        <v>1479</v>
      </c>
      <c r="C1545" s="304" t="s">
        <v>6</v>
      </c>
      <c r="D1545" s="269">
        <f t="shared" si="1065"/>
        <v>150.60240963855421</v>
      </c>
      <c r="E1545" s="304">
        <v>1328</v>
      </c>
      <c r="F1545" s="304">
        <v>1316</v>
      </c>
      <c r="G1545" s="304">
        <v>1304</v>
      </c>
      <c r="H1545" s="304">
        <v>1286</v>
      </c>
      <c r="I1545" s="304">
        <v>1345</v>
      </c>
      <c r="J1545" s="304">
        <v>1286</v>
      </c>
      <c r="K1545" s="269">
        <f t="shared" si="1066"/>
        <v>42</v>
      </c>
      <c r="L1545" s="269">
        <f t="shared" si="1067"/>
        <v>6325.3012048192768</v>
      </c>
      <c r="M1545" s="275" t="s">
        <v>701</v>
      </c>
    </row>
    <row r="1546" spans="1:13" s="305" customFormat="1" ht="15" customHeight="1">
      <c r="A1546" s="334">
        <v>44253</v>
      </c>
      <c r="B1546" s="224" t="s">
        <v>1396</v>
      </c>
      <c r="C1546" s="304" t="s">
        <v>6</v>
      </c>
      <c r="D1546" s="269">
        <f t="shared" si="1065"/>
        <v>271.37042062415196</v>
      </c>
      <c r="E1546" s="304">
        <v>737</v>
      </c>
      <c r="F1546" s="304">
        <v>730</v>
      </c>
      <c r="G1546" s="304">
        <v>722</v>
      </c>
      <c r="H1546" s="304">
        <v>713</v>
      </c>
      <c r="I1546" s="304">
        <v>746</v>
      </c>
      <c r="J1546" s="304">
        <v>713</v>
      </c>
      <c r="K1546" s="269">
        <f t="shared" si="1066"/>
        <v>24</v>
      </c>
      <c r="L1546" s="269">
        <f t="shared" si="1067"/>
        <v>6512.8900949796471</v>
      </c>
      <c r="M1546" s="275" t="s">
        <v>701</v>
      </c>
    </row>
    <row r="1547" spans="1:13" s="305" customFormat="1" ht="15" customHeight="1">
      <c r="A1547" s="334">
        <v>44253</v>
      </c>
      <c r="B1547" s="224" t="s">
        <v>833</v>
      </c>
      <c r="C1547" s="304" t="s">
        <v>6</v>
      </c>
      <c r="D1547" s="269">
        <f t="shared" si="1065"/>
        <v>270.27027027027026</v>
      </c>
      <c r="E1547" s="305">
        <v>740</v>
      </c>
      <c r="F1547" s="305">
        <v>732</v>
      </c>
      <c r="G1547" s="305">
        <v>724</v>
      </c>
      <c r="H1547" s="305">
        <v>715</v>
      </c>
      <c r="I1547" s="305">
        <v>750.2</v>
      </c>
      <c r="J1547" s="304">
        <v>732</v>
      </c>
      <c r="K1547" s="269">
        <f t="shared" si="1066"/>
        <v>8</v>
      </c>
      <c r="L1547" s="269">
        <f t="shared" si="1067"/>
        <v>2162.1621621621621</v>
      </c>
      <c r="M1547" s="275" t="s">
        <v>701</v>
      </c>
    </row>
    <row r="1548" spans="1:13" s="305" customFormat="1" ht="15" customHeight="1">
      <c r="A1548" s="334">
        <v>44252</v>
      </c>
      <c r="B1548" s="224" t="s">
        <v>1477</v>
      </c>
      <c r="C1548" s="304" t="s">
        <v>498</v>
      </c>
      <c r="D1548" s="269">
        <f t="shared" ref="D1548:D1551" si="1068">200000/E1548</f>
        <v>103.18852543597151</v>
      </c>
      <c r="E1548" s="304">
        <v>1938.2</v>
      </c>
      <c r="F1548" s="304">
        <v>1957</v>
      </c>
      <c r="G1548" s="304">
        <v>1978</v>
      </c>
      <c r="H1548" s="304">
        <v>2000</v>
      </c>
      <c r="I1548" s="304">
        <v>1908</v>
      </c>
      <c r="J1548" s="304">
        <v>1957</v>
      </c>
      <c r="K1548" s="272">
        <f t="shared" ref="K1548:K1551" si="1069">J1548-E1548</f>
        <v>18.799999999999955</v>
      </c>
      <c r="L1548" s="272">
        <f t="shared" ref="L1548:L1551" si="1070">K1548*D1548</f>
        <v>1939.9442781962598</v>
      </c>
      <c r="M1548" s="275" t="s">
        <v>701</v>
      </c>
    </row>
    <row r="1549" spans="1:13" s="305" customFormat="1" ht="15" customHeight="1">
      <c r="A1549" s="334">
        <v>44252</v>
      </c>
      <c r="B1549" s="224" t="s">
        <v>1478</v>
      </c>
      <c r="C1549" s="304" t="s">
        <v>498</v>
      </c>
      <c r="D1549" s="269">
        <f t="shared" si="1068"/>
        <v>180.96272167933404</v>
      </c>
      <c r="E1549" s="304">
        <v>1105.2</v>
      </c>
      <c r="F1549" s="304">
        <v>1115</v>
      </c>
      <c r="G1549" s="304">
        <v>1125</v>
      </c>
      <c r="H1549" s="304">
        <v>1138</v>
      </c>
      <c r="I1549" s="304">
        <v>1090</v>
      </c>
      <c r="J1549" s="304">
        <v>1115</v>
      </c>
      <c r="K1549" s="272">
        <f t="shared" si="1069"/>
        <v>9.7999999999999545</v>
      </c>
      <c r="L1549" s="272">
        <f t="shared" si="1070"/>
        <v>1773.4346724574652</v>
      </c>
      <c r="M1549" s="275" t="s">
        <v>701</v>
      </c>
    </row>
    <row r="1550" spans="1:13" s="305" customFormat="1" ht="15" customHeight="1">
      <c r="A1550" s="334">
        <v>44252</v>
      </c>
      <c r="B1550" s="224" t="s">
        <v>1397</v>
      </c>
      <c r="C1550" s="304" t="s">
        <v>498</v>
      </c>
      <c r="D1550" s="269">
        <f t="shared" si="1068"/>
        <v>269.83270372369128</v>
      </c>
      <c r="E1550" s="304">
        <v>741.2</v>
      </c>
      <c r="F1550" s="304">
        <v>748</v>
      </c>
      <c r="G1550" s="304">
        <v>755</v>
      </c>
      <c r="H1550" s="304">
        <v>763</v>
      </c>
      <c r="I1550" s="304">
        <v>732</v>
      </c>
      <c r="J1550" s="304">
        <v>748</v>
      </c>
      <c r="K1550" s="272">
        <f t="shared" si="1069"/>
        <v>6.7999999999999545</v>
      </c>
      <c r="L1550" s="272">
        <f t="shared" si="1070"/>
        <v>1834.8623853210884</v>
      </c>
      <c r="M1550" s="275" t="s">
        <v>701</v>
      </c>
    </row>
    <row r="1551" spans="1:13" s="305" customFormat="1" ht="15" customHeight="1">
      <c r="A1551" s="334">
        <v>44252</v>
      </c>
      <c r="B1551" s="224" t="s">
        <v>809</v>
      </c>
      <c r="C1551" s="304" t="s">
        <v>498</v>
      </c>
      <c r="D1551" s="269">
        <f t="shared" si="1068"/>
        <v>259.00025900025901</v>
      </c>
      <c r="E1551" s="304">
        <v>772.2</v>
      </c>
      <c r="F1551" s="304">
        <v>778</v>
      </c>
      <c r="G1551" s="304">
        <v>785</v>
      </c>
      <c r="H1551" s="304">
        <v>792</v>
      </c>
      <c r="I1551" s="304">
        <v>764</v>
      </c>
      <c r="J1551" s="304">
        <v>778</v>
      </c>
      <c r="K1551" s="272">
        <f t="shared" si="1069"/>
        <v>5.7999999999999545</v>
      </c>
      <c r="L1551" s="272">
        <f t="shared" si="1070"/>
        <v>1502.2015022014905</v>
      </c>
      <c r="M1551" s="275" t="s">
        <v>701</v>
      </c>
    </row>
    <row r="1552" spans="1:13" s="305" customFormat="1" ht="15" customHeight="1">
      <c r="A1552" s="290">
        <v>44251</v>
      </c>
      <c r="B1552" s="327" t="s">
        <v>1480</v>
      </c>
      <c r="C1552" s="328" t="s">
        <v>8</v>
      </c>
      <c r="D1552" s="269">
        <f t="shared" ref="D1552:D1557" si="1071">200000/E1552</f>
        <v>1386.001386001386</v>
      </c>
      <c r="E1552" s="232">
        <v>144.30000000000001</v>
      </c>
      <c r="F1552" s="232">
        <v>145</v>
      </c>
      <c r="G1552" s="232">
        <v>147</v>
      </c>
      <c r="H1552" s="232">
        <v>148.5</v>
      </c>
      <c r="I1552" s="232">
        <v>142.44999999999999</v>
      </c>
      <c r="J1552" s="232">
        <v>145</v>
      </c>
      <c r="K1552" s="272">
        <f t="shared" ref="K1552:K1557" si="1072">J1552-E1552</f>
        <v>0.69999999999998863</v>
      </c>
      <c r="L1552" s="272">
        <f t="shared" ref="L1552:L1557" si="1073">K1552*D1552</f>
        <v>970.20097020095443</v>
      </c>
      <c r="M1552" s="275" t="s">
        <v>701</v>
      </c>
    </row>
    <row r="1553" spans="1:13" s="305" customFormat="1" ht="15" customHeight="1">
      <c r="A1553" s="290">
        <v>44251</v>
      </c>
      <c r="B1553" s="327" t="s">
        <v>1481</v>
      </c>
      <c r="C1553" s="328" t="s">
        <v>8</v>
      </c>
      <c r="D1553" s="269">
        <f t="shared" si="1071"/>
        <v>722.02166064981952</v>
      </c>
      <c r="E1553" s="232">
        <v>277</v>
      </c>
      <c r="F1553" s="232">
        <v>279</v>
      </c>
      <c r="G1553" s="232">
        <v>281</v>
      </c>
      <c r="H1553" s="232">
        <v>283</v>
      </c>
      <c r="I1553" s="232">
        <v>274</v>
      </c>
      <c r="J1553" s="232">
        <v>281</v>
      </c>
      <c r="K1553" s="272">
        <f t="shared" si="1072"/>
        <v>4</v>
      </c>
      <c r="L1553" s="272">
        <f t="shared" si="1073"/>
        <v>2888.0866425992781</v>
      </c>
      <c r="M1553" s="275" t="s">
        <v>701</v>
      </c>
    </row>
    <row r="1554" spans="1:13" s="305" customFormat="1" ht="15" customHeight="1">
      <c r="A1554" s="290">
        <v>44251</v>
      </c>
      <c r="B1554" s="327" t="s">
        <v>1482</v>
      </c>
      <c r="C1554" s="328" t="s">
        <v>6</v>
      </c>
      <c r="D1554" s="269">
        <f t="shared" si="1071"/>
        <v>64.724919093851128</v>
      </c>
      <c r="E1554" s="232">
        <v>3090</v>
      </c>
      <c r="F1554" s="232">
        <v>3070</v>
      </c>
      <c r="G1554" s="232">
        <v>3050</v>
      </c>
      <c r="H1554" s="232">
        <v>3020</v>
      </c>
      <c r="I1554" s="232">
        <v>3120</v>
      </c>
      <c r="J1554" s="232">
        <v>3050</v>
      </c>
      <c r="K1554" s="269">
        <f t="shared" ref="K1554" si="1074">E1554-J1554</f>
        <v>40</v>
      </c>
      <c r="L1554" s="269">
        <f t="shared" si="1073"/>
        <v>2588.9967637540449</v>
      </c>
      <c r="M1554" s="275" t="s">
        <v>701</v>
      </c>
    </row>
    <row r="1555" spans="1:13" s="305" customFormat="1" ht="15" customHeight="1">
      <c r="A1555" s="290">
        <v>44251</v>
      </c>
      <c r="B1555" s="327" t="s">
        <v>215</v>
      </c>
      <c r="C1555" s="328" t="s">
        <v>8</v>
      </c>
      <c r="D1555" s="269">
        <f t="shared" si="1071"/>
        <v>3571.4285714285716</v>
      </c>
      <c r="E1555" s="232">
        <v>56</v>
      </c>
      <c r="F1555" s="232">
        <v>56.6</v>
      </c>
      <c r="G1555" s="232">
        <v>57.5</v>
      </c>
      <c r="H1555" s="232">
        <v>58.5</v>
      </c>
      <c r="I1555" s="232">
        <v>55</v>
      </c>
      <c r="J1555" s="232">
        <v>56</v>
      </c>
      <c r="K1555" s="272">
        <f t="shared" si="1072"/>
        <v>0</v>
      </c>
      <c r="L1555" s="272">
        <f t="shared" si="1073"/>
        <v>0</v>
      </c>
      <c r="M1555" s="275" t="s">
        <v>171</v>
      </c>
    </row>
    <row r="1556" spans="1:13" s="305" customFormat="1" ht="15" customHeight="1">
      <c r="A1556" s="290">
        <v>44251</v>
      </c>
      <c r="B1556" s="327" t="s">
        <v>612</v>
      </c>
      <c r="C1556" s="328" t="s">
        <v>8</v>
      </c>
      <c r="D1556" s="269">
        <f t="shared" si="1071"/>
        <v>2777.7777777777778</v>
      </c>
      <c r="E1556" s="232">
        <v>72</v>
      </c>
      <c r="F1556" s="232">
        <v>72.599999999999994</v>
      </c>
      <c r="G1556" s="232">
        <v>73.5</v>
      </c>
      <c r="H1556" s="232">
        <v>74.5</v>
      </c>
      <c r="I1556" s="232">
        <v>71</v>
      </c>
      <c r="J1556" s="232">
        <v>73.5</v>
      </c>
      <c r="K1556" s="272">
        <f t="shared" si="1072"/>
        <v>1.5</v>
      </c>
      <c r="L1556" s="272">
        <f t="shared" si="1073"/>
        <v>4166.666666666667</v>
      </c>
      <c r="M1556" s="275" t="s">
        <v>701</v>
      </c>
    </row>
    <row r="1557" spans="1:13" s="305" customFormat="1" ht="15" customHeight="1">
      <c r="A1557" s="290">
        <v>44251</v>
      </c>
      <c r="B1557" s="327" t="s">
        <v>1483</v>
      </c>
      <c r="C1557" s="328" t="s">
        <v>8</v>
      </c>
      <c r="D1557" s="269">
        <f t="shared" si="1071"/>
        <v>271.37042062415196</v>
      </c>
      <c r="E1557" s="232">
        <v>737</v>
      </c>
      <c r="F1557" s="232">
        <v>742</v>
      </c>
      <c r="G1557" s="232">
        <v>747</v>
      </c>
      <c r="H1557" s="232">
        <v>754</v>
      </c>
      <c r="I1557" s="232">
        <v>730</v>
      </c>
      <c r="J1557" s="232">
        <v>742</v>
      </c>
      <c r="K1557" s="272">
        <f t="shared" si="1072"/>
        <v>5</v>
      </c>
      <c r="L1557" s="272">
        <f t="shared" si="1073"/>
        <v>1356.8521031207597</v>
      </c>
      <c r="M1557" s="275" t="s">
        <v>701</v>
      </c>
    </row>
    <row r="1558" spans="1:13" s="305" customFormat="1" ht="15" customHeight="1">
      <c r="A1558" s="334">
        <v>44250</v>
      </c>
      <c r="B1558" s="224" t="s">
        <v>1329</v>
      </c>
      <c r="C1558" s="304" t="s">
        <v>6</v>
      </c>
      <c r="D1558" s="269">
        <f t="shared" ref="D1558:D1560" si="1075">200000/E1558</f>
        <v>158.10276679841897</v>
      </c>
      <c r="E1558" s="304">
        <v>1265</v>
      </c>
      <c r="F1558" s="304">
        <v>1255</v>
      </c>
      <c r="G1558" s="304">
        <v>1245</v>
      </c>
      <c r="H1558" s="304">
        <v>1233</v>
      </c>
      <c r="I1558" s="304">
        <v>1280.2</v>
      </c>
      <c r="J1558" s="304">
        <v>1255</v>
      </c>
      <c r="K1558" s="269">
        <f t="shared" ref="K1558:K1560" si="1076">E1558-J1558</f>
        <v>10</v>
      </c>
      <c r="L1558" s="269">
        <f t="shared" ref="L1558:L1560" si="1077">K1558*D1558</f>
        <v>1581.0276679841897</v>
      </c>
      <c r="M1558" s="275" t="s">
        <v>701</v>
      </c>
    </row>
    <row r="1559" spans="1:13" s="305" customFormat="1" ht="15" customHeight="1">
      <c r="A1559" s="334">
        <v>44250</v>
      </c>
      <c r="B1559" s="224" t="s">
        <v>708</v>
      </c>
      <c r="C1559" s="304" t="s">
        <v>6</v>
      </c>
      <c r="D1559" s="269">
        <f t="shared" si="1075"/>
        <v>854.70085470085473</v>
      </c>
      <c r="E1559" s="304">
        <v>234</v>
      </c>
      <c r="F1559" s="304">
        <v>231</v>
      </c>
      <c r="G1559" s="304">
        <v>227</v>
      </c>
      <c r="H1559" s="304">
        <v>224</v>
      </c>
      <c r="I1559" s="304">
        <v>238</v>
      </c>
      <c r="J1559" s="304">
        <v>231.3</v>
      </c>
      <c r="K1559" s="269">
        <f t="shared" si="1076"/>
        <v>2.6999999999999886</v>
      </c>
      <c r="L1559" s="269">
        <f t="shared" si="1077"/>
        <v>2307.6923076922981</v>
      </c>
      <c r="M1559" s="275" t="s">
        <v>701</v>
      </c>
    </row>
    <row r="1560" spans="1:13" s="305" customFormat="1" ht="15" customHeight="1">
      <c r="A1560" s="334">
        <v>44250</v>
      </c>
      <c r="B1560" s="224" t="s">
        <v>825</v>
      </c>
      <c r="C1560" s="304" t="s">
        <v>6</v>
      </c>
      <c r="D1560" s="269">
        <f t="shared" si="1075"/>
        <v>386.10038610038612</v>
      </c>
      <c r="E1560" s="304">
        <v>518</v>
      </c>
      <c r="F1560" s="304">
        <v>513</v>
      </c>
      <c r="G1560" s="304">
        <v>508</v>
      </c>
      <c r="H1560" s="304">
        <v>502</v>
      </c>
      <c r="I1560" s="304">
        <v>525</v>
      </c>
      <c r="J1560" s="304">
        <v>514.20000000000005</v>
      </c>
      <c r="K1560" s="269">
        <f t="shared" si="1076"/>
        <v>3.7999999999999545</v>
      </c>
      <c r="L1560" s="269">
        <f t="shared" si="1077"/>
        <v>1467.1814671814498</v>
      </c>
      <c r="M1560" s="275" t="s">
        <v>701</v>
      </c>
    </row>
    <row r="1561" spans="1:13" s="305" customFormat="1" ht="15" customHeight="1">
      <c r="A1561" s="334">
        <v>44249</v>
      </c>
      <c r="B1561" s="224" t="s">
        <v>1476</v>
      </c>
      <c r="C1561" s="304" t="s">
        <v>6</v>
      </c>
      <c r="D1561" s="269">
        <f t="shared" ref="D1561:D1565" si="1078">200000/E1561</f>
        <v>204.08163265306123</v>
      </c>
      <c r="E1561" s="304">
        <v>980</v>
      </c>
      <c r="F1561" s="304">
        <v>972</v>
      </c>
      <c r="G1561" s="304">
        <v>963</v>
      </c>
      <c r="H1561" s="304">
        <v>952</v>
      </c>
      <c r="I1561" s="304">
        <v>990</v>
      </c>
      <c r="J1561" s="304">
        <v>952</v>
      </c>
      <c r="K1561" s="269">
        <f t="shared" ref="K1561:K1565" si="1079">E1561-J1561</f>
        <v>28</v>
      </c>
      <c r="L1561" s="269">
        <f t="shared" ref="L1561:L1565" si="1080">K1561*D1561</f>
        <v>5714.2857142857147</v>
      </c>
      <c r="M1561" s="275" t="s">
        <v>701</v>
      </c>
    </row>
    <row r="1562" spans="1:13" s="305" customFormat="1" ht="15" customHeight="1">
      <c r="A1562" s="334">
        <v>44249</v>
      </c>
      <c r="B1562" s="224" t="s">
        <v>1273</v>
      </c>
      <c r="C1562" s="304" t="s">
        <v>6</v>
      </c>
      <c r="D1562" s="269">
        <f t="shared" si="1078"/>
        <v>467.28971962616822</v>
      </c>
      <c r="E1562" s="304">
        <v>428</v>
      </c>
      <c r="F1562" s="304">
        <v>424</v>
      </c>
      <c r="G1562" s="304">
        <v>420</v>
      </c>
      <c r="H1562" s="304">
        <v>415</v>
      </c>
      <c r="I1562" s="304">
        <v>433</v>
      </c>
      <c r="J1562" s="304">
        <v>424.25</v>
      </c>
      <c r="K1562" s="269">
        <f t="shared" si="1079"/>
        <v>3.75</v>
      </c>
      <c r="L1562" s="269">
        <f t="shared" si="1080"/>
        <v>1752.3364485981308</v>
      </c>
      <c r="M1562" s="275" t="s">
        <v>701</v>
      </c>
    </row>
    <row r="1563" spans="1:13" s="305" customFormat="1" ht="15" customHeight="1">
      <c r="A1563" s="334">
        <v>44249</v>
      </c>
      <c r="B1563" s="224" t="s">
        <v>149</v>
      </c>
      <c r="C1563" s="304" t="s">
        <v>498</v>
      </c>
      <c r="D1563" s="269">
        <f t="shared" si="1078"/>
        <v>357.01535166012138</v>
      </c>
      <c r="E1563" s="304">
        <v>560.20000000000005</v>
      </c>
      <c r="F1563" s="304">
        <v>565</v>
      </c>
      <c r="G1563" s="304">
        <v>570</v>
      </c>
      <c r="H1563" s="304">
        <v>576</v>
      </c>
      <c r="I1563" s="304">
        <v>554</v>
      </c>
      <c r="J1563" s="304">
        <v>554</v>
      </c>
      <c r="K1563" s="226">
        <f t="shared" ref="K1563" si="1081">J1563-E1563</f>
        <v>-6.2000000000000455</v>
      </c>
      <c r="L1563" s="226">
        <f t="shared" si="1080"/>
        <v>-2213.495180292769</v>
      </c>
      <c r="M1563" s="324" t="s">
        <v>1243</v>
      </c>
    </row>
    <row r="1564" spans="1:13" s="305" customFormat="1" ht="15" customHeight="1">
      <c r="A1564" s="334">
        <v>44249</v>
      </c>
      <c r="B1564" s="224" t="s">
        <v>343</v>
      </c>
      <c r="C1564" s="304" t="s">
        <v>6</v>
      </c>
      <c r="D1564" s="269">
        <f t="shared" si="1078"/>
        <v>110.01100110011001</v>
      </c>
      <c r="E1564" s="304">
        <v>1818</v>
      </c>
      <c r="F1564" s="304">
        <v>1804</v>
      </c>
      <c r="G1564" s="304">
        <v>1785</v>
      </c>
      <c r="H1564" s="304">
        <v>1766</v>
      </c>
      <c r="I1564" s="304">
        <v>1840</v>
      </c>
      <c r="J1564" s="304">
        <v>1785</v>
      </c>
      <c r="K1564" s="269">
        <f t="shared" si="1079"/>
        <v>33</v>
      </c>
      <c r="L1564" s="269">
        <f t="shared" si="1080"/>
        <v>3630.3630363036305</v>
      </c>
      <c r="M1564" s="275" t="s">
        <v>701</v>
      </c>
    </row>
    <row r="1565" spans="1:13" s="305" customFormat="1" ht="15" customHeight="1">
      <c r="A1565" s="334">
        <v>44249</v>
      </c>
      <c r="B1565" s="224" t="s">
        <v>837</v>
      </c>
      <c r="C1565" s="304" t="s">
        <v>6</v>
      </c>
      <c r="D1565" s="269">
        <f t="shared" si="1078"/>
        <v>227.79043280182233</v>
      </c>
      <c r="E1565" s="304">
        <v>878</v>
      </c>
      <c r="F1565" s="304">
        <v>871</v>
      </c>
      <c r="G1565" s="304">
        <v>863</v>
      </c>
      <c r="H1565" s="304">
        <v>853</v>
      </c>
      <c r="I1565" s="304">
        <v>888</v>
      </c>
      <c r="J1565" s="304">
        <v>863</v>
      </c>
      <c r="K1565" s="269">
        <f t="shared" si="1079"/>
        <v>15</v>
      </c>
      <c r="L1565" s="269">
        <f t="shared" si="1080"/>
        <v>3416.8564920273352</v>
      </c>
      <c r="M1565" s="275" t="s">
        <v>701</v>
      </c>
    </row>
    <row r="1566" spans="1:13" s="305" customFormat="1" ht="15" customHeight="1">
      <c r="A1566" s="334">
        <v>44246</v>
      </c>
      <c r="B1566" s="224" t="s">
        <v>834</v>
      </c>
      <c r="C1566" s="304" t="s">
        <v>6</v>
      </c>
      <c r="D1566" s="269">
        <f t="shared" ref="D1566:D1573" si="1082">200000/E1566</f>
        <v>238.94862604540023</v>
      </c>
      <c r="E1566" s="304">
        <v>837</v>
      </c>
      <c r="F1566" s="304">
        <v>830</v>
      </c>
      <c r="G1566" s="304">
        <v>822</v>
      </c>
      <c r="H1566" s="304">
        <v>814</v>
      </c>
      <c r="I1566" s="304">
        <v>846</v>
      </c>
      <c r="J1566" s="304">
        <v>830</v>
      </c>
      <c r="K1566" s="269">
        <f t="shared" ref="K1566:K1573" si="1083">E1566-J1566</f>
        <v>7</v>
      </c>
      <c r="L1566" s="269">
        <f t="shared" ref="L1566:L1573" si="1084">K1566*D1566</f>
        <v>1672.6403823178016</v>
      </c>
      <c r="M1566" s="275" t="s">
        <v>701</v>
      </c>
    </row>
    <row r="1567" spans="1:13" s="305" customFormat="1" ht="15" customHeight="1">
      <c r="A1567" s="334">
        <v>44246</v>
      </c>
      <c r="B1567" s="224" t="s">
        <v>1475</v>
      </c>
      <c r="C1567" s="304" t="s">
        <v>6</v>
      </c>
      <c r="D1567" s="269">
        <f t="shared" si="1082"/>
        <v>493.82716049382714</v>
      </c>
      <c r="E1567" s="304">
        <v>405</v>
      </c>
      <c r="F1567" s="304">
        <v>401</v>
      </c>
      <c r="G1567" s="304">
        <v>396</v>
      </c>
      <c r="H1567" s="304">
        <v>391</v>
      </c>
      <c r="I1567" s="304">
        <v>410.3</v>
      </c>
      <c r="J1567" s="304">
        <v>396</v>
      </c>
      <c r="K1567" s="269">
        <f t="shared" si="1083"/>
        <v>9</v>
      </c>
      <c r="L1567" s="269">
        <f t="shared" si="1084"/>
        <v>4444.4444444444443</v>
      </c>
      <c r="M1567" s="275" t="s">
        <v>701</v>
      </c>
    </row>
    <row r="1568" spans="1:13" s="305" customFormat="1" ht="15" customHeight="1">
      <c r="A1568" s="334">
        <v>44246</v>
      </c>
      <c r="B1568" s="224" t="s">
        <v>1337</v>
      </c>
      <c r="C1568" s="304" t="s">
        <v>6</v>
      </c>
      <c r="D1568" s="269">
        <f t="shared" si="1082"/>
        <v>227.27272727272728</v>
      </c>
      <c r="E1568" s="304">
        <v>880</v>
      </c>
      <c r="F1568" s="304">
        <v>872</v>
      </c>
      <c r="G1568" s="304">
        <v>864</v>
      </c>
      <c r="H1568" s="304">
        <v>855</v>
      </c>
      <c r="I1568" s="304">
        <v>890</v>
      </c>
      <c r="J1568" s="304">
        <v>864</v>
      </c>
      <c r="K1568" s="269">
        <f t="shared" si="1083"/>
        <v>16</v>
      </c>
      <c r="L1568" s="269">
        <f t="shared" si="1084"/>
        <v>3636.3636363636365</v>
      </c>
      <c r="M1568" s="275" t="s">
        <v>701</v>
      </c>
    </row>
    <row r="1569" spans="1:13" s="305" customFormat="1" ht="15" customHeight="1">
      <c r="A1569" s="334">
        <v>44246</v>
      </c>
      <c r="B1569" s="224" t="s">
        <v>1317</v>
      </c>
      <c r="C1569" s="304" t="s">
        <v>8</v>
      </c>
      <c r="D1569" s="269">
        <f t="shared" si="1082"/>
        <v>338.86818027787189</v>
      </c>
      <c r="E1569" s="304">
        <v>590.20000000000005</v>
      </c>
      <c r="F1569" s="304">
        <v>595</v>
      </c>
      <c r="G1569" s="304">
        <v>600</v>
      </c>
      <c r="H1569" s="304">
        <v>606</v>
      </c>
      <c r="I1569" s="304">
        <v>580</v>
      </c>
      <c r="J1569" s="304">
        <v>580</v>
      </c>
      <c r="K1569" s="226">
        <f t="shared" ref="K1569" si="1085">J1569-E1569</f>
        <v>-10.200000000000045</v>
      </c>
      <c r="L1569" s="226">
        <f t="shared" si="1084"/>
        <v>-3456.4554388343086</v>
      </c>
      <c r="M1569" s="324" t="s">
        <v>1243</v>
      </c>
    </row>
    <row r="1570" spans="1:13" s="305" customFormat="1" ht="15" customHeight="1">
      <c r="A1570" s="334">
        <v>44246</v>
      </c>
      <c r="B1570" s="224" t="s">
        <v>1349</v>
      </c>
      <c r="C1570" s="304" t="s">
        <v>6</v>
      </c>
      <c r="D1570" s="269">
        <f t="shared" si="1082"/>
        <v>392.15686274509807</v>
      </c>
      <c r="E1570" s="304">
        <v>510</v>
      </c>
      <c r="F1570" s="304">
        <v>505</v>
      </c>
      <c r="G1570" s="304">
        <v>500</v>
      </c>
      <c r="H1570" s="304">
        <v>495</v>
      </c>
      <c r="I1570" s="304">
        <v>516</v>
      </c>
      <c r="J1570" s="304">
        <v>500</v>
      </c>
      <c r="K1570" s="269">
        <f t="shared" si="1083"/>
        <v>10</v>
      </c>
      <c r="L1570" s="269">
        <f t="shared" si="1084"/>
        <v>3921.5686274509808</v>
      </c>
      <c r="M1570" s="275" t="s">
        <v>701</v>
      </c>
    </row>
    <row r="1571" spans="1:13" s="305" customFormat="1" ht="15" customHeight="1">
      <c r="A1571" s="334">
        <v>44246</v>
      </c>
      <c r="B1571" s="224" t="s">
        <v>825</v>
      </c>
      <c r="C1571" s="304" t="s">
        <v>8</v>
      </c>
      <c r="D1571" s="269">
        <f t="shared" si="1082"/>
        <v>363.57025995273585</v>
      </c>
      <c r="E1571" s="304">
        <v>550.1</v>
      </c>
      <c r="F1571" s="304">
        <v>555</v>
      </c>
      <c r="G1571" s="304">
        <v>560</v>
      </c>
      <c r="H1571" s="304">
        <v>566</v>
      </c>
      <c r="I1571" s="304">
        <v>544</v>
      </c>
      <c r="J1571" s="304">
        <v>555</v>
      </c>
      <c r="K1571" s="272">
        <f t="shared" ref="K1571" si="1086">J1571-E1571</f>
        <v>4.8999999999999773</v>
      </c>
      <c r="L1571" s="272">
        <f t="shared" si="1084"/>
        <v>1781.4942737683973</v>
      </c>
      <c r="M1571" s="275" t="s">
        <v>701</v>
      </c>
    </row>
    <row r="1572" spans="1:13" s="305" customFormat="1" ht="15" customHeight="1">
      <c r="A1572" s="334">
        <v>44246</v>
      </c>
      <c r="B1572" s="224" t="s">
        <v>1284</v>
      </c>
      <c r="C1572" s="304" t="s">
        <v>6</v>
      </c>
      <c r="D1572" s="269">
        <f t="shared" si="1082"/>
        <v>107.06638115631692</v>
      </c>
      <c r="E1572" s="304">
        <v>1868</v>
      </c>
      <c r="F1572" s="304">
        <v>1852</v>
      </c>
      <c r="G1572" s="304">
        <v>1835</v>
      </c>
      <c r="H1572" s="304">
        <v>1818</v>
      </c>
      <c r="I1572" s="304">
        <v>1892</v>
      </c>
      <c r="J1572" s="304">
        <v>1852</v>
      </c>
      <c r="K1572" s="269">
        <f t="shared" si="1083"/>
        <v>16</v>
      </c>
      <c r="L1572" s="269">
        <f t="shared" si="1084"/>
        <v>1713.0620985010707</v>
      </c>
      <c r="M1572" s="275" t="s">
        <v>701</v>
      </c>
    </row>
    <row r="1573" spans="1:13" s="305" customFormat="1" ht="15" customHeight="1">
      <c r="A1573" s="334">
        <v>44246</v>
      </c>
      <c r="B1573" s="224" t="s">
        <v>809</v>
      </c>
      <c r="C1573" s="304" t="s">
        <v>6</v>
      </c>
      <c r="D1573" s="269">
        <f t="shared" si="1082"/>
        <v>260.41666666666669</v>
      </c>
      <c r="E1573" s="304">
        <v>768</v>
      </c>
      <c r="F1573" s="304">
        <v>761</v>
      </c>
      <c r="G1573" s="304">
        <v>754</v>
      </c>
      <c r="H1573" s="304">
        <v>747</v>
      </c>
      <c r="I1573" s="304">
        <v>776</v>
      </c>
      <c r="J1573" s="304">
        <v>776</v>
      </c>
      <c r="K1573" s="267">
        <f t="shared" si="1083"/>
        <v>-8</v>
      </c>
      <c r="L1573" s="267">
        <f t="shared" si="1084"/>
        <v>-2083.3333333333335</v>
      </c>
      <c r="M1573" s="324" t="s">
        <v>1243</v>
      </c>
    </row>
    <row r="1574" spans="1:13" s="305" customFormat="1" ht="15" customHeight="1">
      <c r="A1574" s="334">
        <v>44245</v>
      </c>
      <c r="B1574" s="224" t="s">
        <v>1469</v>
      </c>
      <c r="C1574" s="304" t="s">
        <v>6</v>
      </c>
      <c r="D1574" s="269">
        <f t="shared" ref="D1574:D1578" si="1087">200000/E1574</f>
        <v>133.33333333333334</v>
      </c>
      <c r="E1574" s="304">
        <v>1500</v>
      </c>
      <c r="F1574" s="304">
        <v>1490</v>
      </c>
      <c r="G1574" s="304">
        <v>1477</v>
      </c>
      <c r="H1574" s="304">
        <v>1464</v>
      </c>
      <c r="I1574" s="304">
        <v>1515</v>
      </c>
      <c r="J1574" s="304">
        <v>1492.5</v>
      </c>
      <c r="K1574" s="269">
        <f t="shared" ref="K1574:K1575" si="1088">E1574-J1574</f>
        <v>7.5</v>
      </c>
      <c r="L1574" s="269">
        <f t="shared" ref="L1574:L1578" si="1089">K1574*D1574</f>
        <v>1000.0000000000001</v>
      </c>
      <c r="M1574" s="275" t="s">
        <v>701</v>
      </c>
    </row>
    <row r="1575" spans="1:13" s="305" customFormat="1" ht="15" customHeight="1">
      <c r="A1575" s="334">
        <v>44245</v>
      </c>
      <c r="B1575" s="224" t="s">
        <v>1470</v>
      </c>
      <c r="C1575" s="304" t="s">
        <v>6</v>
      </c>
      <c r="D1575" s="269">
        <f t="shared" si="1087"/>
        <v>79.681274900398407</v>
      </c>
      <c r="E1575" s="304">
        <v>2510</v>
      </c>
      <c r="F1575" s="304">
        <v>2492</v>
      </c>
      <c r="G1575" s="304">
        <v>2472</v>
      </c>
      <c r="H1575" s="304">
        <v>2450</v>
      </c>
      <c r="I1575" s="304">
        <v>2532</v>
      </c>
      <c r="J1575" s="304">
        <v>2510</v>
      </c>
      <c r="K1575" s="269">
        <f t="shared" si="1088"/>
        <v>0</v>
      </c>
      <c r="L1575" s="269">
        <f t="shared" si="1089"/>
        <v>0</v>
      </c>
      <c r="M1575" s="275" t="s">
        <v>70</v>
      </c>
    </row>
    <row r="1576" spans="1:13" s="305" customFormat="1" ht="15" customHeight="1">
      <c r="A1576" s="334">
        <v>44245</v>
      </c>
      <c r="B1576" s="224" t="s">
        <v>1315</v>
      </c>
      <c r="C1576" s="304" t="s">
        <v>8</v>
      </c>
      <c r="D1576" s="269">
        <f t="shared" si="1087"/>
        <v>217.39130434782609</v>
      </c>
      <c r="E1576" s="304">
        <v>920</v>
      </c>
      <c r="F1576" s="304">
        <v>928</v>
      </c>
      <c r="G1576" s="304">
        <v>937</v>
      </c>
      <c r="H1576" s="304">
        <v>946</v>
      </c>
      <c r="I1576" s="304">
        <v>908</v>
      </c>
      <c r="J1576" s="304">
        <v>920.2</v>
      </c>
      <c r="K1576" s="272">
        <f t="shared" ref="K1576:K1578" si="1090">J1576-E1576</f>
        <v>0.20000000000004547</v>
      </c>
      <c r="L1576" s="272">
        <f t="shared" si="1089"/>
        <v>43.478260869575102</v>
      </c>
      <c r="M1576" s="275" t="s">
        <v>701</v>
      </c>
    </row>
    <row r="1577" spans="1:13" s="305" customFormat="1" ht="15" customHeight="1">
      <c r="A1577" s="334">
        <v>44245</v>
      </c>
      <c r="B1577" s="224" t="s">
        <v>825</v>
      </c>
      <c r="C1577" s="304" t="s">
        <v>8</v>
      </c>
      <c r="D1577" s="269">
        <f t="shared" si="1087"/>
        <v>366.83785766691119</v>
      </c>
      <c r="E1577" s="304">
        <v>545.20000000000005</v>
      </c>
      <c r="F1577" s="304">
        <v>550</v>
      </c>
      <c r="G1577" s="304">
        <v>555</v>
      </c>
      <c r="H1577" s="304">
        <v>560</v>
      </c>
      <c r="I1577" s="304">
        <v>537</v>
      </c>
      <c r="J1577" s="304">
        <v>550</v>
      </c>
      <c r="K1577" s="272">
        <f t="shared" si="1090"/>
        <v>4.7999999999999545</v>
      </c>
      <c r="L1577" s="272">
        <f t="shared" si="1089"/>
        <v>1760.821716801157</v>
      </c>
      <c r="M1577" s="275" t="s">
        <v>701</v>
      </c>
    </row>
    <row r="1578" spans="1:13" s="305" customFormat="1" ht="15" customHeight="1">
      <c r="A1578" s="334">
        <v>44245</v>
      </c>
      <c r="B1578" s="224" t="s">
        <v>1471</v>
      </c>
      <c r="C1578" s="304" t="s">
        <v>8</v>
      </c>
      <c r="D1578" s="269">
        <f t="shared" si="1087"/>
        <v>373.69207772795215</v>
      </c>
      <c r="E1578" s="304">
        <v>535.20000000000005</v>
      </c>
      <c r="F1578" s="304">
        <v>540</v>
      </c>
      <c r="G1578" s="304">
        <v>545</v>
      </c>
      <c r="H1578" s="304">
        <v>550</v>
      </c>
      <c r="I1578" s="304">
        <v>528</v>
      </c>
      <c r="J1578" s="304">
        <v>528</v>
      </c>
      <c r="K1578" s="226">
        <f t="shared" si="1090"/>
        <v>-7.2000000000000455</v>
      </c>
      <c r="L1578" s="226">
        <f t="shared" si="1089"/>
        <v>-2690.5829596412723</v>
      </c>
      <c r="M1578" s="324" t="s">
        <v>1243</v>
      </c>
    </row>
    <row r="1579" spans="1:13" s="305" customFormat="1" ht="15" customHeight="1">
      <c r="A1579" s="334">
        <v>44244</v>
      </c>
      <c r="B1579" s="224" t="s">
        <v>1472</v>
      </c>
      <c r="C1579" s="304" t="s">
        <v>8</v>
      </c>
      <c r="D1579" s="269">
        <f t="shared" ref="D1579:D1583" si="1091">200000/E1579</f>
        <v>587.88947677836563</v>
      </c>
      <c r="E1579" s="304">
        <v>340.2</v>
      </c>
      <c r="F1579" s="304">
        <v>344</v>
      </c>
      <c r="G1579" s="304">
        <v>348</v>
      </c>
      <c r="H1579" s="304">
        <v>353</v>
      </c>
      <c r="I1579" s="304">
        <v>335</v>
      </c>
      <c r="J1579" s="304">
        <v>344</v>
      </c>
      <c r="K1579" s="272">
        <f t="shared" ref="K1579:K1580" si="1092">J1579-E1579</f>
        <v>3.8000000000000114</v>
      </c>
      <c r="L1579" s="272">
        <f t="shared" ref="L1579:L1580" si="1093">K1579*D1579</f>
        <v>2233.9800117577961</v>
      </c>
      <c r="M1579" s="275" t="s">
        <v>701</v>
      </c>
    </row>
    <row r="1580" spans="1:13" s="305" customFormat="1" ht="15" customHeight="1">
      <c r="A1580" s="334">
        <v>44244</v>
      </c>
      <c r="B1580" s="224" t="s">
        <v>1473</v>
      </c>
      <c r="C1580" s="304" t="s">
        <v>8</v>
      </c>
      <c r="D1580" s="269">
        <f t="shared" si="1091"/>
        <v>307.59766225776684</v>
      </c>
      <c r="E1580" s="304">
        <v>650.20000000000005</v>
      </c>
      <c r="F1580" s="304">
        <v>655</v>
      </c>
      <c r="G1580" s="304">
        <v>662</v>
      </c>
      <c r="H1580" s="304">
        <v>669</v>
      </c>
      <c r="I1580" s="304">
        <v>642</v>
      </c>
      <c r="J1580" s="304">
        <v>662</v>
      </c>
      <c r="K1580" s="272">
        <f t="shared" si="1092"/>
        <v>11.799999999999955</v>
      </c>
      <c r="L1580" s="272">
        <f t="shared" si="1093"/>
        <v>3629.6524146416346</v>
      </c>
      <c r="M1580" s="275" t="s">
        <v>701</v>
      </c>
    </row>
    <row r="1581" spans="1:13" s="305" customFormat="1" ht="15" customHeight="1">
      <c r="A1581" s="334">
        <v>44244</v>
      </c>
      <c r="B1581" s="224" t="s">
        <v>833</v>
      </c>
      <c r="C1581" s="304" t="s">
        <v>6</v>
      </c>
      <c r="D1581" s="269">
        <f t="shared" si="1091"/>
        <v>260.41666666666669</v>
      </c>
      <c r="E1581" s="304">
        <v>768</v>
      </c>
      <c r="F1581" s="304">
        <v>761</v>
      </c>
      <c r="G1581" s="304">
        <v>755</v>
      </c>
      <c r="H1581" s="304">
        <v>748</v>
      </c>
      <c r="I1581" s="304">
        <v>775</v>
      </c>
      <c r="J1581" s="304">
        <v>768</v>
      </c>
      <c r="K1581" s="269">
        <f t="shared" ref="K1581:K1583" si="1094">E1581-J1581</f>
        <v>0</v>
      </c>
      <c r="L1581" s="269">
        <f t="shared" ref="L1581:L1583" si="1095">K1581*D1581</f>
        <v>0</v>
      </c>
      <c r="M1581" s="275" t="s">
        <v>70</v>
      </c>
    </row>
    <row r="1582" spans="1:13" s="305" customFormat="1" ht="15" customHeight="1">
      <c r="A1582" s="334">
        <v>44244</v>
      </c>
      <c r="B1582" s="224" t="s">
        <v>837</v>
      </c>
      <c r="C1582" s="304" t="s">
        <v>6</v>
      </c>
      <c r="D1582" s="269">
        <f t="shared" si="1091"/>
        <v>215.05376344086022</v>
      </c>
      <c r="E1582" s="304">
        <v>930</v>
      </c>
      <c r="F1582" s="304">
        <v>922</v>
      </c>
      <c r="G1582" s="304">
        <v>913</v>
      </c>
      <c r="H1582" s="304">
        <v>903</v>
      </c>
      <c r="I1582" s="304">
        <v>940.2</v>
      </c>
      <c r="J1582" s="304">
        <v>922</v>
      </c>
      <c r="K1582" s="269">
        <f t="shared" si="1094"/>
        <v>8</v>
      </c>
      <c r="L1582" s="269">
        <f t="shared" si="1095"/>
        <v>1720.4301075268818</v>
      </c>
      <c r="M1582" s="275" t="s">
        <v>701</v>
      </c>
    </row>
    <row r="1583" spans="1:13" s="305" customFormat="1" ht="15" customHeight="1">
      <c r="A1583" s="334">
        <v>44244</v>
      </c>
      <c r="B1583" s="224" t="s">
        <v>1474</v>
      </c>
      <c r="C1583" s="304" t="s">
        <v>6</v>
      </c>
      <c r="D1583" s="269">
        <f t="shared" si="1091"/>
        <v>392.92730844793715</v>
      </c>
      <c r="E1583" s="304">
        <v>509</v>
      </c>
      <c r="F1583" s="304">
        <v>504</v>
      </c>
      <c r="G1583" s="304">
        <v>499</v>
      </c>
      <c r="H1583" s="304">
        <v>493</v>
      </c>
      <c r="I1583" s="304">
        <v>516</v>
      </c>
      <c r="J1583" s="304">
        <v>516</v>
      </c>
      <c r="K1583" s="267">
        <f t="shared" si="1094"/>
        <v>-7</v>
      </c>
      <c r="L1583" s="267">
        <f t="shared" si="1095"/>
        <v>-2750.4911591355599</v>
      </c>
      <c r="M1583" s="324" t="s">
        <v>1243</v>
      </c>
    </row>
    <row r="1584" spans="1:13" s="305" customFormat="1" ht="15" customHeight="1">
      <c r="A1584" s="334">
        <v>44243</v>
      </c>
      <c r="B1584" s="224" t="s">
        <v>949</v>
      </c>
      <c r="C1584" s="333" t="s">
        <v>6</v>
      </c>
      <c r="D1584" s="269">
        <f t="shared" ref="D1584:D1589" si="1096">200000/E1584</f>
        <v>109.89010989010988</v>
      </c>
      <c r="E1584" s="304">
        <v>1820</v>
      </c>
      <c r="F1584" s="304">
        <v>1805</v>
      </c>
      <c r="G1584" s="304">
        <v>1786</v>
      </c>
      <c r="H1584" s="304">
        <v>1768</v>
      </c>
      <c r="I1584" s="304">
        <v>1840.2</v>
      </c>
      <c r="J1584" s="304">
        <v>1820</v>
      </c>
      <c r="K1584" s="269">
        <f t="shared" ref="K1584:K1588" si="1097">E1584-J1584</f>
        <v>0</v>
      </c>
      <c r="L1584" s="269">
        <f t="shared" ref="L1584:L1589" si="1098">K1584*D1584</f>
        <v>0</v>
      </c>
      <c r="M1584" s="275" t="s">
        <v>70</v>
      </c>
    </row>
    <row r="1585" spans="1:13" s="305" customFormat="1" ht="15" customHeight="1">
      <c r="A1585" s="334">
        <v>44243</v>
      </c>
      <c r="B1585" s="224" t="s">
        <v>1082</v>
      </c>
      <c r="C1585" s="333" t="s">
        <v>6</v>
      </c>
      <c r="D1585" s="269">
        <f t="shared" si="1096"/>
        <v>318.47133757961785</v>
      </c>
      <c r="E1585" s="304">
        <v>628</v>
      </c>
      <c r="F1585" s="304">
        <v>622</v>
      </c>
      <c r="G1585" s="304">
        <v>616</v>
      </c>
      <c r="H1585" s="304">
        <v>609</v>
      </c>
      <c r="I1585" s="304">
        <v>635</v>
      </c>
      <c r="J1585" s="304">
        <v>623.29999999999995</v>
      </c>
      <c r="K1585" s="269">
        <f t="shared" si="1097"/>
        <v>4.7000000000000455</v>
      </c>
      <c r="L1585" s="269">
        <f t="shared" si="1098"/>
        <v>1496.8152866242183</v>
      </c>
      <c r="M1585" s="275" t="s">
        <v>701</v>
      </c>
    </row>
    <row r="1586" spans="1:13" s="305" customFormat="1" ht="15" customHeight="1">
      <c r="A1586" s="334">
        <v>44243</v>
      </c>
      <c r="B1586" s="224" t="s">
        <v>879</v>
      </c>
      <c r="C1586" s="333" t="s">
        <v>6</v>
      </c>
      <c r="D1586" s="269">
        <f t="shared" si="1096"/>
        <v>952.38095238095241</v>
      </c>
      <c r="E1586" s="304">
        <v>210</v>
      </c>
      <c r="F1586" s="304">
        <v>207</v>
      </c>
      <c r="G1586" s="304">
        <v>203</v>
      </c>
      <c r="H1586" s="304">
        <v>199</v>
      </c>
      <c r="I1586" s="304">
        <v>215</v>
      </c>
      <c r="J1586" s="304">
        <v>203</v>
      </c>
      <c r="K1586" s="269">
        <f t="shared" si="1097"/>
        <v>7</v>
      </c>
      <c r="L1586" s="269">
        <f t="shared" si="1098"/>
        <v>6666.666666666667</v>
      </c>
      <c r="M1586" s="275" t="s">
        <v>701</v>
      </c>
    </row>
    <row r="1587" spans="1:13" s="305" customFormat="1" ht="15" customHeight="1">
      <c r="A1587" s="334">
        <v>44243</v>
      </c>
      <c r="B1587" s="224" t="s">
        <v>1362</v>
      </c>
      <c r="C1587" s="333" t="s">
        <v>6</v>
      </c>
      <c r="D1587" s="269">
        <f t="shared" si="1096"/>
        <v>210.52631578947367</v>
      </c>
      <c r="E1587" s="304">
        <v>950</v>
      </c>
      <c r="F1587" s="304">
        <v>942</v>
      </c>
      <c r="G1587" s="304">
        <v>933</v>
      </c>
      <c r="H1587" s="304">
        <v>923</v>
      </c>
      <c r="I1587" s="304">
        <v>960.2</v>
      </c>
      <c r="J1587" s="304">
        <v>947</v>
      </c>
      <c r="K1587" s="269">
        <f t="shared" si="1097"/>
        <v>3</v>
      </c>
      <c r="L1587" s="269">
        <f t="shared" si="1098"/>
        <v>631.57894736842104</v>
      </c>
      <c r="M1587" s="275" t="s">
        <v>701</v>
      </c>
    </row>
    <row r="1588" spans="1:13" s="305" customFormat="1" ht="15" customHeight="1">
      <c r="A1588" s="334">
        <v>44243</v>
      </c>
      <c r="B1588" s="348" t="s">
        <v>1467</v>
      </c>
      <c r="C1588" s="333" t="s">
        <v>6</v>
      </c>
      <c r="D1588" s="269">
        <f t="shared" si="1096"/>
        <v>134.68013468013467</v>
      </c>
      <c r="E1588" s="304">
        <v>1485</v>
      </c>
      <c r="F1588" s="304">
        <v>1475</v>
      </c>
      <c r="G1588" s="304">
        <v>1461</v>
      </c>
      <c r="H1588" s="304">
        <v>1446</v>
      </c>
      <c r="I1588" s="304">
        <v>1502</v>
      </c>
      <c r="J1588" s="304">
        <v>1475</v>
      </c>
      <c r="K1588" s="269">
        <f t="shared" si="1097"/>
        <v>10</v>
      </c>
      <c r="L1588" s="269">
        <f t="shared" si="1098"/>
        <v>1346.8013468013467</v>
      </c>
      <c r="M1588" s="275" t="s">
        <v>701</v>
      </c>
    </row>
    <row r="1589" spans="1:13" s="305" customFormat="1" ht="15" customHeight="1">
      <c r="A1589" s="334">
        <v>44243</v>
      </c>
      <c r="B1589" s="224" t="s">
        <v>1468</v>
      </c>
      <c r="C1589" s="333" t="s">
        <v>8</v>
      </c>
      <c r="D1589" s="269">
        <f t="shared" si="1096"/>
        <v>632.5110689437065</v>
      </c>
      <c r="E1589" s="304">
        <v>316.2</v>
      </c>
      <c r="F1589" s="304">
        <v>319</v>
      </c>
      <c r="G1589" s="304">
        <v>324</v>
      </c>
      <c r="H1589" s="304">
        <v>330</v>
      </c>
      <c r="I1589" s="304">
        <v>311</v>
      </c>
      <c r="J1589" s="304">
        <v>311</v>
      </c>
      <c r="K1589" s="226">
        <f t="shared" ref="K1589" si="1099">J1589-E1589</f>
        <v>-5.1999999999999886</v>
      </c>
      <c r="L1589" s="226">
        <f t="shared" si="1098"/>
        <v>-3289.0575585072665</v>
      </c>
      <c r="M1589" s="324" t="s">
        <v>1243</v>
      </c>
    </row>
    <row r="1590" spans="1:13" s="305" customFormat="1" ht="15" customHeight="1">
      <c r="A1590" s="290">
        <v>44242</v>
      </c>
      <c r="B1590" s="224" t="s">
        <v>1465</v>
      </c>
      <c r="C1590" s="304" t="s">
        <v>8</v>
      </c>
      <c r="D1590" s="269">
        <f t="shared" ref="D1590:D1594" si="1100">200000/E1590</f>
        <v>701.26227208976161</v>
      </c>
      <c r="E1590" s="304">
        <v>285.2</v>
      </c>
      <c r="F1590" s="304">
        <v>288</v>
      </c>
      <c r="G1590" s="304">
        <v>292</v>
      </c>
      <c r="H1590" s="304">
        <v>271</v>
      </c>
      <c r="I1590" s="304">
        <v>280</v>
      </c>
      <c r="J1590" s="304">
        <v>288</v>
      </c>
      <c r="K1590" s="272">
        <f t="shared" ref="K1590:K1593" si="1101">J1590-E1590</f>
        <v>2.8000000000000114</v>
      </c>
      <c r="L1590" s="272">
        <f t="shared" ref="L1590:L1593" si="1102">K1590*D1590</f>
        <v>1963.5343618513405</v>
      </c>
      <c r="M1590" s="275" t="s">
        <v>701</v>
      </c>
    </row>
    <row r="1591" spans="1:13" s="305" customFormat="1" ht="15" customHeight="1">
      <c r="A1591" s="290">
        <v>44242</v>
      </c>
      <c r="B1591" s="224" t="s">
        <v>1348</v>
      </c>
      <c r="C1591" s="304" t="s">
        <v>8</v>
      </c>
      <c r="D1591" s="269">
        <f t="shared" si="1100"/>
        <v>159.96160921378871</v>
      </c>
      <c r="E1591" s="304">
        <v>1250.3</v>
      </c>
      <c r="F1591" s="304">
        <v>1260</v>
      </c>
      <c r="G1591" s="304">
        <v>1270</v>
      </c>
      <c r="H1591" s="304">
        <v>1282</v>
      </c>
      <c r="I1591" s="304">
        <v>1237</v>
      </c>
      <c r="J1591" s="304">
        <v>1270</v>
      </c>
      <c r="K1591" s="272">
        <f t="shared" si="1101"/>
        <v>19.700000000000045</v>
      </c>
      <c r="L1591" s="272">
        <f t="shared" si="1102"/>
        <v>3151.2437015116448</v>
      </c>
      <c r="M1591" s="275" t="s">
        <v>701</v>
      </c>
    </row>
    <row r="1592" spans="1:13" s="305" customFormat="1" ht="15" customHeight="1">
      <c r="A1592" s="290">
        <v>44242</v>
      </c>
      <c r="B1592" s="224" t="s">
        <v>1409</v>
      </c>
      <c r="C1592" s="304" t="s">
        <v>8</v>
      </c>
      <c r="D1592" s="269">
        <f t="shared" si="1100"/>
        <v>349.5281370150297</v>
      </c>
      <c r="E1592" s="304">
        <v>572.20000000000005</v>
      </c>
      <c r="F1592" s="304">
        <v>577</v>
      </c>
      <c r="G1592" s="304">
        <v>583</v>
      </c>
      <c r="H1592" s="304">
        <v>590</v>
      </c>
      <c r="I1592" s="304">
        <v>566</v>
      </c>
      <c r="J1592" s="304">
        <v>572.20000000000005</v>
      </c>
      <c r="K1592" s="272">
        <f t="shared" si="1101"/>
        <v>0</v>
      </c>
      <c r="L1592" s="272">
        <f t="shared" si="1102"/>
        <v>0</v>
      </c>
      <c r="M1592" s="275" t="s">
        <v>70</v>
      </c>
    </row>
    <row r="1593" spans="1:13" s="305" customFormat="1" ht="15" customHeight="1">
      <c r="A1593" s="290">
        <v>44242</v>
      </c>
      <c r="B1593" s="224" t="s">
        <v>1466</v>
      </c>
      <c r="C1593" s="304" t="s">
        <v>8</v>
      </c>
      <c r="D1593" s="269">
        <f t="shared" si="1100"/>
        <v>135.11687609782462</v>
      </c>
      <c r="E1593" s="304">
        <v>1480.2</v>
      </c>
      <c r="F1593" s="304">
        <v>1490</v>
      </c>
      <c r="G1593" s="304">
        <v>1505</v>
      </c>
      <c r="H1593" s="304">
        <v>1516</v>
      </c>
      <c r="I1593" s="304">
        <v>1468</v>
      </c>
      <c r="J1593" s="304">
        <v>1490</v>
      </c>
      <c r="K1593" s="272">
        <f t="shared" si="1101"/>
        <v>9.7999999999999545</v>
      </c>
      <c r="L1593" s="272">
        <f t="shared" si="1102"/>
        <v>1324.145385758675</v>
      </c>
      <c r="M1593" s="275" t="s">
        <v>701</v>
      </c>
    </row>
    <row r="1594" spans="1:13" s="305" customFormat="1" ht="15" customHeight="1">
      <c r="A1594" s="290">
        <v>44242</v>
      </c>
      <c r="B1594" s="224" t="s">
        <v>1362</v>
      </c>
      <c r="C1594" s="304" t="s">
        <v>6</v>
      </c>
      <c r="D1594" s="269">
        <f t="shared" si="1100"/>
        <v>208.76826722338205</v>
      </c>
      <c r="E1594" s="304">
        <v>958</v>
      </c>
      <c r="F1594" s="304">
        <v>950</v>
      </c>
      <c r="G1594" s="304">
        <v>942</v>
      </c>
      <c r="H1594" s="304">
        <v>932</v>
      </c>
      <c r="I1594" s="304">
        <v>968</v>
      </c>
      <c r="J1594" s="304">
        <v>954.1</v>
      </c>
      <c r="K1594" s="269">
        <f t="shared" ref="K1594" si="1103">E1594-J1594</f>
        <v>3.8999999999999773</v>
      </c>
      <c r="L1594" s="269">
        <f t="shared" ref="L1594" si="1104">K1594*D1594</f>
        <v>814.1962421711853</v>
      </c>
      <c r="M1594" s="275" t="s">
        <v>701</v>
      </c>
    </row>
    <row r="1595" spans="1:13" s="305" customFormat="1" ht="15" customHeight="1">
      <c r="A1595" s="290">
        <v>44239</v>
      </c>
      <c r="B1595" s="224" t="s">
        <v>1463</v>
      </c>
      <c r="C1595" s="304" t="s">
        <v>6</v>
      </c>
      <c r="D1595" s="269">
        <f t="shared" ref="D1595:D1600" si="1105">200000/E1595</f>
        <v>215.28525296017222</v>
      </c>
      <c r="E1595" s="304">
        <v>929</v>
      </c>
      <c r="F1595" s="304">
        <v>921</v>
      </c>
      <c r="G1595" s="304">
        <v>914</v>
      </c>
      <c r="H1595" s="304">
        <v>905</v>
      </c>
      <c r="I1595" s="304">
        <v>940</v>
      </c>
      <c r="J1595" s="304">
        <v>929</v>
      </c>
      <c r="K1595" s="269">
        <f t="shared" ref="K1595:K1596" si="1106">E1595-J1595</f>
        <v>0</v>
      </c>
      <c r="L1595" s="269">
        <f t="shared" ref="L1595:L1596" si="1107">K1595*D1595</f>
        <v>0</v>
      </c>
      <c r="M1595" s="275" t="s">
        <v>171</v>
      </c>
    </row>
    <row r="1596" spans="1:13" s="305" customFormat="1" ht="15" customHeight="1">
      <c r="A1596" s="290">
        <v>44239</v>
      </c>
      <c r="B1596" s="224" t="s">
        <v>1349</v>
      </c>
      <c r="C1596" s="304" t="s">
        <v>6</v>
      </c>
      <c r="D1596" s="269">
        <f t="shared" si="1105"/>
        <v>388.34951456310682</v>
      </c>
      <c r="E1596" s="304">
        <v>515</v>
      </c>
      <c r="F1596" s="304">
        <v>510</v>
      </c>
      <c r="G1596" s="304">
        <v>505</v>
      </c>
      <c r="H1596" s="304">
        <v>500</v>
      </c>
      <c r="I1596" s="304">
        <v>521</v>
      </c>
      <c r="J1596" s="304">
        <v>510</v>
      </c>
      <c r="K1596" s="269">
        <f t="shared" si="1106"/>
        <v>5</v>
      </c>
      <c r="L1596" s="269">
        <f t="shared" si="1107"/>
        <v>1941.7475728155341</v>
      </c>
      <c r="M1596" s="275" t="s">
        <v>701</v>
      </c>
    </row>
    <row r="1597" spans="1:13" s="305" customFormat="1" ht="15" customHeight="1">
      <c r="A1597" s="290">
        <v>44239</v>
      </c>
      <c r="B1597" s="224" t="s">
        <v>1390</v>
      </c>
      <c r="C1597" s="304" t="s">
        <v>8</v>
      </c>
      <c r="D1597" s="269">
        <f t="shared" si="1105"/>
        <v>190.38553069966682</v>
      </c>
      <c r="E1597" s="304">
        <v>1050.5</v>
      </c>
      <c r="F1597" s="304">
        <v>1060</v>
      </c>
      <c r="G1597" s="304">
        <v>1070</v>
      </c>
      <c r="H1597" s="304">
        <v>1080</v>
      </c>
      <c r="I1597" s="304">
        <v>1038</v>
      </c>
      <c r="J1597" s="304">
        <v>1059.5</v>
      </c>
      <c r="K1597" s="272">
        <f t="shared" ref="K1597:K1600" si="1108">J1597-E1597</f>
        <v>9</v>
      </c>
      <c r="L1597" s="272">
        <f t="shared" ref="L1597:L1600" si="1109">K1597*D1597</f>
        <v>1713.4697762970013</v>
      </c>
      <c r="M1597" s="275" t="s">
        <v>701</v>
      </c>
    </row>
    <row r="1598" spans="1:13" s="305" customFormat="1" ht="15" customHeight="1">
      <c r="A1598" s="290">
        <v>44239</v>
      </c>
      <c r="B1598" s="224" t="s">
        <v>1464</v>
      </c>
      <c r="C1598" s="304" t="s">
        <v>8</v>
      </c>
      <c r="D1598" s="269">
        <f t="shared" si="1105"/>
        <v>152.67175572519085</v>
      </c>
      <c r="E1598" s="304">
        <v>1310</v>
      </c>
      <c r="F1598" s="304">
        <v>1318</v>
      </c>
      <c r="G1598" s="304">
        <v>1326</v>
      </c>
      <c r="H1598" s="304">
        <v>1336</v>
      </c>
      <c r="I1598" s="304">
        <v>1298</v>
      </c>
      <c r="J1598" s="304">
        <v>1326</v>
      </c>
      <c r="K1598" s="272">
        <f t="shared" si="1108"/>
        <v>16</v>
      </c>
      <c r="L1598" s="272">
        <f t="shared" si="1109"/>
        <v>2442.7480916030536</v>
      </c>
      <c r="M1598" s="275" t="s">
        <v>701</v>
      </c>
    </row>
    <row r="1599" spans="1:13" s="305" customFormat="1" ht="15" customHeight="1">
      <c r="A1599" s="290">
        <v>44239</v>
      </c>
      <c r="B1599" s="224" t="s">
        <v>343</v>
      </c>
      <c r="C1599" s="304" t="s">
        <v>8</v>
      </c>
      <c r="D1599" s="269">
        <f t="shared" si="1105"/>
        <v>116.27906976744185</v>
      </c>
      <c r="E1599" s="304">
        <v>1720</v>
      </c>
      <c r="F1599" s="304">
        <v>1728</v>
      </c>
      <c r="G1599" s="304">
        <v>1736</v>
      </c>
      <c r="H1599" s="304">
        <v>1746</v>
      </c>
      <c r="I1599" s="304">
        <v>1708</v>
      </c>
      <c r="J1599" s="304">
        <v>1746</v>
      </c>
      <c r="K1599" s="272">
        <f t="shared" si="1108"/>
        <v>26</v>
      </c>
      <c r="L1599" s="272">
        <f t="shared" si="1109"/>
        <v>3023.2558139534881</v>
      </c>
      <c r="M1599" s="275" t="s">
        <v>701</v>
      </c>
    </row>
    <row r="1600" spans="1:13" s="305" customFormat="1" ht="15" customHeight="1">
      <c r="A1600" s="290">
        <v>44239</v>
      </c>
      <c r="B1600" s="224" t="s">
        <v>1462</v>
      </c>
      <c r="C1600" s="304" t="s">
        <v>8</v>
      </c>
      <c r="D1600" s="269">
        <f t="shared" si="1105"/>
        <v>1005.0251256281407</v>
      </c>
      <c r="E1600" s="304">
        <v>199</v>
      </c>
      <c r="F1600" s="304">
        <v>201</v>
      </c>
      <c r="G1600" s="304">
        <v>203</v>
      </c>
      <c r="H1600" s="304">
        <v>205</v>
      </c>
      <c r="I1600" s="304">
        <v>196</v>
      </c>
      <c r="J1600" s="304">
        <v>205</v>
      </c>
      <c r="K1600" s="272">
        <f t="shared" si="1108"/>
        <v>6</v>
      </c>
      <c r="L1600" s="272">
        <f t="shared" si="1109"/>
        <v>6030.150753768844</v>
      </c>
      <c r="M1600" s="275" t="s">
        <v>701</v>
      </c>
    </row>
    <row r="1601" spans="1:13" s="305" customFormat="1" ht="15" customHeight="1">
      <c r="A1601" s="290">
        <v>44238</v>
      </c>
      <c r="B1601" s="224" t="s">
        <v>1284</v>
      </c>
      <c r="C1601" s="304" t="s">
        <v>8</v>
      </c>
      <c r="D1601" s="269">
        <f t="shared" ref="D1601:D1605" si="1110">200000/E1601</f>
        <v>121.19743061447097</v>
      </c>
      <c r="E1601" s="304">
        <v>1650.2</v>
      </c>
      <c r="F1601" s="304">
        <v>1660</v>
      </c>
      <c r="G1601" s="304">
        <v>1674</v>
      </c>
      <c r="H1601" s="304">
        <v>1690</v>
      </c>
      <c r="I1601" s="304">
        <v>1654</v>
      </c>
      <c r="J1601" s="304">
        <v>1660</v>
      </c>
      <c r="K1601" s="272">
        <f t="shared" ref="K1601" si="1111">J1601-E1601</f>
        <v>9.7999999999999545</v>
      </c>
      <c r="L1601" s="272">
        <f t="shared" ref="L1601" si="1112">K1601*D1601</f>
        <v>1187.73482002181</v>
      </c>
      <c r="M1601" s="275" t="s">
        <v>701</v>
      </c>
    </row>
    <row r="1602" spans="1:13" s="305" customFormat="1" ht="15" customHeight="1">
      <c r="A1602" s="290">
        <v>44238</v>
      </c>
      <c r="B1602" s="224" t="s">
        <v>1461</v>
      </c>
      <c r="C1602" s="304" t="s">
        <v>6</v>
      </c>
      <c r="D1602" s="269">
        <f t="shared" si="1110"/>
        <v>133.77926421404683</v>
      </c>
      <c r="E1602" s="304">
        <v>1495</v>
      </c>
      <c r="F1602" s="304">
        <v>1485</v>
      </c>
      <c r="G1602" s="304">
        <v>1472</v>
      </c>
      <c r="H1602" s="304">
        <v>1458</v>
      </c>
      <c r="I1602" s="304">
        <v>1510</v>
      </c>
      <c r="J1602" s="304">
        <v>1495</v>
      </c>
      <c r="K1602" s="269">
        <f t="shared" ref="K1602:K1603" si="1113">E1602-J1602</f>
        <v>0</v>
      </c>
      <c r="L1602" s="269">
        <f t="shared" ref="L1602:L1605" si="1114">K1602*D1602</f>
        <v>0</v>
      </c>
      <c r="M1602" s="275" t="s">
        <v>171</v>
      </c>
    </row>
    <row r="1603" spans="1:13" s="305" customFormat="1" ht="15" customHeight="1">
      <c r="A1603" s="290">
        <v>44238</v>
      </c>
      <c r="B1603" s="224" t="s">
        <v>1348</v>
      </c>
      <c r="C1603" s="304" t="s">
        <v>6</v>
      </c>
      <c r="D1603" s="269">
        <f t="shared" si="1110"/>
        <v>170.21276595744681</v>
      </c>
      <c r="E1603" s="304">
        <v>1175</v>
      </c>
      <c r="F1603" s="304">
        <v>1166</v>
      </c>
      <c r="G1603" s="304">
        <v>1157</v>
      </c>
      <c r="H1603" s="304">
        <v>1146</v>
      </c>
      <c r="I1603" s="304">
        <v>1188</v>
      </c>
      <c r="J1603" s="304">
        <v>1175</v>
      </c>
      <c r="K1603" s="269">
        <f t="shared" si="1113"/>
        <v>0</v>
      </c>
      <c r="L1603" s="269">
        <f t="shared" si="1114"/>
        <v>0</v>
      </c>
      <c r="M1603" s="275" t="s">
        <v>171</v>
      </c>
    </row>
    <row r="1604" spans="1:13" s="305" customFormat="1" ht="15" customHeight="1">
      <c r="A1604" s="290">
        <v>44238</v>
      </c>
      <c r="B1604" s="224" t="s">
        <v>1408</v>
      </c>
      <c r="C1604" s="304" t="s">
        <v>8</v>
      </c>
      <c r="D1604" s="269">
        <f t="shared" si="1110"/>
        <v>170.18379850238256</v>
      </c>
      <c r="E1604" s="304">
        <v>1175.2</v>
      </c>
      <c r="F1604" s="304">
        <v>1184</v>
      </c>
      <c r="G1604" s="304">
        <v>1195</v>
      </c>
      <c r="H1604" s="304">
        <v>1206</v>
      </c>
      <c r="I1604" s="304">
        <v>1162</v>
      </c>
      <c r="J1604" s="304">
        <v>1184</v>
      </c>
      <c r="K1604" s="272">
        <f t="shared" ref="K1604:K1605" si="1115">J1604-E1604</f>
        <v>8.7999999999999545</v>
      </c>
      <c r="L1604" s="272">
        <f t="shared" si="1114"/>
        <v>1497.6174268209588</v>
      </c>
      <c r="M1604" s="275" t="s">
        <v>701</v>
      </c>
    </row>
    <row r="1605" spans="1:13" s="305" customFormat="1" ht="15" customHeight="1">
      <c r="A1605" s="290">
        <v>44238</v>
      </c>
      <c r="B1605" s="224" t="s">
        <v>1278</v>
      </c>
      <c r="C1605" s="304" t="s">
        <v>8</v>
      </c>
      <c r="D1605" s="269">
        <f t="shared" si="1110"/>
        <v>138.86960144424384</v>
      </c>
      <c r="E1605" s="304">
        <v>1440.2</v>
      </c>
      <c r="F1605" s="304">
        <v>1450</v>
      </c>
      <c r="G1605" s="304">
        <v>1454</v>
      </c>
      <c r="H1605" s="304">
        <v>1468</v>
      </c>
      <c r="I1605" s="304">
        <v>1424</v>
      </c>
      <c r="J1605" s="304">
        <v>1440.2</v>
      </c>
      <c r="K1605" s="272">
        <f t="shared" si="1115"/>
        <v>0</v>
      </c>
      <c r="L1605" s="272">
        <f t="shared" si="1114"/>
        <v>0</v>
      </c>
      <c r="M1605" s="275" t="s">
        <v>171</v>
      </c>
    </row>
    <row r="1606" spans="1:13" s="305" customFormat="1" ht="15" customHeight="1">
      <c r="A1606" s="290">
        <v>44237</v>
      </c>
      <c r="B1606" s="304" t="s">
        <v>149</v>
      </c>
      <c r="C1606" s="304" t="s">
        <v>6</v>
      </c>
      <c r="D1606" s="269">
        <f t="shared" ref="D1606:D1612" si="1116">200000/E1606</f>
        <v>373.8317757009346</v>
      </c>
      <c r="E1606" s="304">
        <v>535</v>
      </c>
      <c r="F1606" s="304">
        <v>530</v>
      </c>
      <c r="G1606" s="304">
        <v>525</v>
      </c>
      <c r="H1606" s="304">
        <v>520</v>
      </c>
      <c r="I1606" s="304">
        <v>542</v>
      </c>
      <c r="J1606" s="304">
        <v>532.45000000000005</v>
      </c>
      <c r="K1606" s="269">
        <f t="shared" ref="K1606" si="1117">E1606-J1606</f>
        <v>2.5499999999999545</v>
      </c>
      <c r="L1606" s="269">
        <f t="shared" ref="L1606" si="1118">K1606*D1606</f>
        <v>953.27102803736625</v>
      </c>
      <c r="M1606" s="275" t="s">
        <v>701</v>
      </c>
    </row>
    <row r="1607" spans="1:13" s="305" customFormat="1" ht="15" customHeight="1">
      <c r="A1607" s="290">
        <v>44237</v>
      </c>
      <c r="B1607" s="224" t="s">
        <v>820</v>
      </c>
      <c r="C1607" s="304" t="s">
        <v>8</v>
      </c>
      <c r="D1607" s="269">
        <f t="shared" si="1116"/>
        <v>373.69207772795215</v>
      </c>
      <c r="E1607" s="304">
        <v>535.20000000000005</v>
      </c>
      <c r="F1607" s="304">
        <v>540</v>
      </c>
      <c r="G1607" s="304">
        <v>545</v>
      </c>
      <c r="H1607" s="304">
        <v>550</v>
      </c>
      <c r="I1607" s="304">
        <v>528</v>
      </c>
      <c r="J1607" s="304">
        <v>540</v>
      </c>
      <c r="K1607" s="272">
        <f t="shared" ref="K1607" si="1119">J1607-E1607</f>
        <v>4.7999999999999545</v>
      </c>
      <c r="L1607" s="272">
        <f t="shared" ref="L1607:L1612" si="1120">K1607*D1607</f>
        <v>1793.7219730941533</v>
      </c>
      <c r="M1607" s="275" t="s">
        <v>701</v>
      </c>
    </row>
    <row r="1608" spans="1:13" s="305" customFormat="1" ht="15" customHeight="1">
      <c r="A1608" s="290">
        <v>44237</v>
      </c>
      <c r="B1608" s="224" t="s">
        <v>1459</v>
      </c>
      <c r="C1608" s="304" t="s">
        <v>6</v>
      </c>
      <c r="D1608" s="269">
        <f t="shared" si="1116"/>
        <v>380.95238095238096</v>
      </c>
      <c r="E1608" s="304">
        <v>525</v>
      </c>
      <c r="F1608" s="304">
        <v>520</v>
      </c>
      <c r="G1608" s="304">
        <v>515</v>
      </c>
      <c r="H1608" s="304">
        <v>510</v>
      </c>
      <c r="I1608" s="304">
        <v>532</v>
      </c>
      <c r="J1608" s="304">
        <v>525</v>
      </c>
      <c r="K1608" s="269">
        <f t="shared" ref="K1608:K1612" si="1121">E1608-J1608</f>
        <v>0</v>
      </c>
      <c r="L1608" s="269">
        <f t="shared" si="1120"/>
        <v>0</v>
      </c>
      <c r="M1608" s="275" t="s">
        <v>171</v>
      </c>
    </row>
    <row r="1609" spans="1:13" s="305" customFormat="1" ht="15" customHeight="1">
      <c r="A1609" s="290">
        <v>44237</v>
      </c>
      <c r="B1609" s="224" t="s">
        <v>1460</v>
      </c>
      <c r="C1609" s="304" t="s">
        <v>6</v>
      </c>
      <c r="D1609" s="269">
        <f t="shared" si="1116"/>
        <v>162.60162601626016</v>
      </c>
      <c r="E1609" s="304">
        <v>1230</v>
      </c>
      <c r="F1609" s="304">
        <v>1220</v>
      </c>
      <c r="G1609" s="304">
        <v>1210</v>
      </c>
      <c r="H1609" s="304">
        <v>1200</v>
      </c>
      <c r="I1609" s="304">
        <v>1242</v>
      </c>
      <c r="J1609" s="304">
        <v>1242</v>
      </c>
      <c r="K1609" s="267">
        <f t="shared" si="1121"/>
        <v>-12</v>
      </c>
      <c r="L1609" s="267">
        <f t="shared" si="1120"/>
        <v>-1951.2195121951218</v>
      </c>
      <c r="M1609" s="324" t="s">
        <v>1243</v>
      </c>
    </row>
    <row r="1610" spans="1:13" s="305" customFormat="1" ht="15" customHeight="1">
      <c r="A1610" s="290">
        <v>44237</v>
      </c>
      <c r="B1610" s="224" t="s">
        <v>1390</v>
      </c>
      <c r="C1610" s="304" t="s">
        <v>6</v>
      </c>
      <c r="D1610" s="269">
        <f t="shared" si="1116"/>
        <v>196.46365422396858</v>
      </c>
      <c r="E1610" s="304">
        <v>1018</v>
      </c>
      <c r="F1610" s="304">
        <v>1010</v>
      </c>
      <c r="G1610" s="304">
        <v>1001</v>
      </c>
      <c r="H1610" s="304">
        <v>998</v>
      </c>
      <c r="I1610" s="304">
        <v>1030</v>
      </c>
      <c r="J1610" s="304">
        <v>1010</v>
      </c>
      <c r="K1610" s="269">
        <f t="shared" si="1121"/>
        <v>8</v>
      </c>
      <c r="L1610" s="269">
        <f t="shared" si="1120"/>
        <v>1571.7092337917486</v>
      </c>
      <c r="M1610" s="275" t="s">
        <v>701</v>
      </c>
    </row>
    <row r="1611" spans="1:13" s="305" customFormat="1" ht="15" customHeight="1">
      <c r="A1611" s="290">
        <v>44237</v>
      </c>
      <c r="B1611" s="224" t="s">
        <v>809</v>
      </c>
      <c r="C1611" s="304" t="s">
        <v>6</v>
      </c>
      <c r="D1611" s="269">
        <f t="shared" si="1116"/>
        <v>272.10884353741494</v>
      </c>
      <c r="E1611" s="304">
        <v>735</v>
      </c>
      <c r="F1611" s="304">
        <v>728</v>
      </c>
      <c r="G1611" s="304">
        <v>721</v>
      </c>
      <c r="H1611" s="304">
        <v>714</v>
      </c>
      <c r="I1611" s="304">
        <v>743</v>
      </c>
      <c r="J1611" s="304">
        <v>728</v>
      </c>
      <c r="K1611" s="269">
        <f t="shared" si="1121"/>
        <v>7</v>
      </c>
      <c r="L1611" s="269">
        <f t="shared" si="1120"/>
        <v>1904.7619047619046</v>
      </c>
      <c r="M1611" s="275" t="s">
        <v>701</v>
      </c>
    </row>
    <row r="1612" spans="1:13" s="305" customFormat="1" ht="15" customHeight="1">
      <c r="A1612" s="290">
        <v>44237</v>
      </c>
      <c r="B1612" s="224" t="s">
        <v>945</v>
      </c>
      <c r="C1612" s="304" t="s">
        <v>6</v>
      </c>
      <c r="D1612" s="269">
        <f t="shared" si="1116"/>
        <v>225.22522522522522</v>
      </c>
      <c r="E1612" s="304">
        <v>888</v>
      </c>
      <c r="F1612" s="305">
        <v>880</v>
      </c>
      <c r="G1612" s="304">
        <v>872</v>
      </c>
      <c r="H1612" s="304">
        <v>863</v>
      </c>
      <c r="I1612" s="304">
        <v>898</v>
      </c>
      <c r="J1612" s="304">
        <v>898</v>
      </c>
      <c r="K1612" s="267">
        <f t="shared" si="1121"/>
        <v>-10</v>
      </c>
      <c r="L1612" s="267">
        <f t="shared" si="1120"/>
        <v>-2252.2522522522522</v>
      </c>
      <c r="M1612" s="324" t="s">
        <v>1243</v>
      </c>
    </row>
    <row r="1613" spans="1:13" s="305" customFormat="1" ht="15" customHeight="1">
      <c r="A1613" s="290">
        <v>44236</v>
      </c>
      <c r="B1613" s="224" t="s">
        <v>1457</v>
      </c>
      <c r="C1613" s="304" t="s">
        <v>8</v>
      </c>
      <c r="D1613" s="269">
        <f t="shared" ref="D1613:D1617" si="1122">200000/E1613</f>
        <v>174.36791630340016</v>
      </c>
      <c r="E1613" s="304">
        <v>1147</v>
      </c>
      <c r="F1613" s="304">
        <v>1154</v>
      </c>
      <c r="G1613" s="304">
        <v>1161</v>
      </c>
      <c r="H1613" s="304">
        <v>1171</v>
      </c>
      <c r="I1613" s="304">
        <v>1137</v>
      </c>
      <c r="J1613" s="304">
        <v>1154</v>
      </c>
      <c r="K1613" s="272">
        <f t="shared" ref="K1613:K1617" si="1123">J1613-E1613</f>
        <v>7</v>
      </c>
      <c r="L1613" s="272">
        <f t="shared" ref="L1613:L1617" si="1124">K1613*D1613</f>
        <v>1220.5754141238012</v>
      </c>
      <c r="M1613" s="275" t="s">
        <v>701</v>
      </c>
    </row>
    <row r="1614" spans="1:13" s="305" customFormat="1" ht="15" customHeight="1">
      <c r="A1614" s="290">
        <v>44236</v>
      </c>
      <c r="B1614" s="224" t="s">
        <v>348</v>
      </c>
      <c r="C1614" s="304" t="s">
        <v>6</v>
      </c>
      <c r="D1614" s="269">
        <f t="shared" si="1122"/>
        <v>117.64705882352941</v>
      </c>
      <c r="E1614" s="304">
        <v>1700</v>
      </c>
      <c r="F1614" s="304">
        <v>1690</v>
      </c>
      <c r="G1614" s="304">
        <v>1680</v>
      </c>
      <c r="H1614" s="304">
        <v>1668</v>
      </c>
      <c r="I1614" s="304">
        <v>1715</v>
      </c>
      <c r="J1614" s="304">
        <v>1668</v>
      </c>
      <c r="K1614" s="269">
        <f t="shared" ref="K1614" si="1125">E1614-J1614</f>
        <v>32</v>
      </c>
      <c r="L1614" s="269">
        <f t="shared" si="1124"/>
        <v>3764.705882352941</v>
      </c>
      <c r="M1614" s="275" t="s">
        <v>701</v>
      </c>
    </row>
    <row r="1615" spans="1:13" s="305" customFormat="1" ht="15" customHeight="1">
      <c r="A1615" s="290">
        <v>44236</v>
      </c>
      <c r="B1615" s="224" t="s">
        <v>447</v>
      </c>
      <c r="C1615" s="304" t="s">
        <v>8</v>
      </c>
      <c r="D1615" s="269">
        <f t="shared" si="1122"/>
        <v>704.22535211267609</v>
      </c>
      <c r="E1615" s="304">
        <v>284</v>
      </c>
      <c r="F1615" s="304">
        <v>286</v>
      </c>
      <c r="G1615" s="304">
        <v>288</v>
      </c>
      <c r="H1615" s="304">
        <v>291</v>
      </c>
      <c r="I1615" s="304">
        <v>281</v>
      </c>
      <c r="J1615" s="304">
        <v>286</v>
      </c>
      <c r="K1615" s="272">
        <f t="shared" si="1123"/>
        <v>2</v>
      </c>
      <c r="L1615" s="272">
        <f t="shared" si="1124"/>
        <v>1408.4507042253522</v>
      </c>
      <c r="M1615" s="275" t="s">
        <v>701</v>
      </c>
    </row>
    <row r="1616" spans="1:13" s="305" customFormat="1" ht="15" customHeight="1">
      <c r="A1616" s="290">
        <v>44236</v>
      </c>
      <c r="B1616" s="224" t="s">
        <v>1343</v>
      </c>
      <c r="C1616" s="304" t="s">
        <v>8</v>
      </c>
      <c r="D1616" s="269">
        <f t="shared" si="1122"/>
        <v>229.35779816513761</v>
      </c>
      <c r="E1616" s="304">
        <v>872</v>
      </c>
      <c r="F1616" s="304">
        <v>880</v>
      </c>
      <c r="G1616" s="304">
        <v>890</v>
      </c>
      <c r="H1616" s="304">
        <v>900</v>
      </c>
      <c r="I1616" s="304">
        <v>860</v>
      </c>
      <c r="J1616" s="304">
        <v>880</v>
      </c>
      <c r="K1616" s="272">
        <f t="shared" si="1123"/>
        <v>8</v>
      </c>
      <c r="L1616" s="272">
        <f t="shared" si="1124"/>
        <v>1834.8623853211009</v>
      </c>
      <c r="M1616" s="275" t="s">
        <v>701</v>
      </c>
    </row>
    <row r="1617" spans="1:13" s="305" customFormat="1" ht="15" customHeight="1">
      <c r="A1617" s="290">
        <v>44236</v>
      </c>
      <c r="B1617" s="224" t="s">
        <v>1458</v>
      </c>
      <c r="C1617" s="304" t="s">
        <v>8</v>
      </c>
      <c r="D1617" s="269">
        <f t="shared" si="1122"/>
        <v>205.93080724876441</v>
      </c>
      <c r="E1617" s="304">
        <v>971.2</v>
      </c>
      <c r="F1617" s="304">
        <v>980</v>
      </c>
      <c r="G1617" s="304">
        <v>988</v>
      </c>
      <c r="H1617" s="304">
        <v>998</v>
      </c>
      <c r="I1617" s="304">
        <v>960</v>
      </c>
      <c r="J1617" s="304">
        <v>980</v>
      </c>
      <c r="K1617" s="272">
        <f t="shared" si="1123"/>
        <v>8.7999999999999545</v>
      </c>
      <c r="L1617" s="272">
        <f t="shared" si="1124"/>
        <v>1812.1911037891175</v>
      </c>
      <c r="M1617" s="275" t="s">
        <v>701</v>
      </c>
    </row>
    <row r="1618" spans="1:13" s="305" customFormat="1" ht="15" customHeight="1">
      <c r="A1618" s="290">
        <v>44235</v>
      </c>
      <c r="B1618" s="224" t="s">
        <v>1397</v>
      </c>
      <c r="C1618" s="304" t="s">
        <v>8</v>
      </c>
      <c r="D1618" s="269">
        <f t="shared" ref="D1618:D1623" si="1126">200000/E1618</f>
        <v>285.63267637817762</v>
      </c>
      <c r="E1618" s="304">
        <v>700.2</v>
      </c>
      <c r="F1618" s="304">
        <v>706</v>
      </c>
      <c r="G1618" s="304">
        <v>714</v>
      </c>
      <c r="H1618" s="304">
        <v>723</v>
      </c>
      <c r="I1618" s="304">
        <v>692</v>
      </c>
      <c r="J1618" s="304">
        <v>704.6</v>
      </c>
      <c r="K1618" s="272">
        <f t="shared" ref="K1618:K1623" si="1127">J1618-E1618</f>
        <v>4.3999999999999773</v>
      </c>
      <c r="L1618" s="272">
        <f t="shared" ref="L1618:L1623" si="1128">K1618*D1618</f>
        <v>1256.783776063975</v>
      </c>
      <c r="M1618" s="275" t="s">
        <v>701</v>
      </c>
    </row>
    <row r="1619" spans="1:13" s="305" customFormat="1" ht="15" customHeight="1">
      <c r="A1619" s="290">
        <v>44235</v>
      </c>
      <c r="B1619" s="224" t="s">
        <v>1456</v>
      </c>
      <c r="C1619" s="304" t="s">
        <v>8</v>
      </c>
      <c r="D1619" s="269">
        <f t="shared" si="1126"/>
        <v>220.21581149526534</v>
      </c>
      <c r="E1619" s="304">
        <v>908.2</v>
      </c>
      <c r="F1619" s="304">
        <v>917</v>
      </c>
      <c r="G1619" s="304">
        <v>926</v>
      </c>
      <c r="H1619" s="304">
        <v>937</v>
      </c>
      <c r="I1619" s="304">
        <v>897</v>
      </c>
      <c r="J1619" s="304">
        <v>926</v>
      </c>
      <c r="K1619" s="272">
        <f t="shared" si="1127"/>
        <v>17.799999999999955</v>
      </c>
      <c r="L1619" s="272">
        <f t="shared" si="1128"/>
        <v>3919.841444615713</v>
      </c>
      <c r="M1619" s="275" t="s">
        <v>701</v>
      </c>
    </row>
    <row r="1620" spans="1:13" s="305" customFormat="1" ht="15" customHeight="1">
      <c r="A1620" s="290">
        <v>44235</v>
      </c>
      <c r="B1620" s="224" t="s">
        <v>726</v>
      </c>
      <c r="C1620" s="304" t="s">
        <v>8</v>
      </c>
      <c r="D1620" s="269">
        <f t="shared" si="1126"/>
        <v>203.41741253051259</v>
      </c>
      <c r="E1620" s="304">
        <v>983.2</v>
      </c>
      <c r="F1620" s="304">
        <v>990</v>
      </c>
      <c r="G1620" s="304">
        <v>998</v>
      </c>
      <c r="H1620" s="304">
        <v>1008</v>
      </c>
      <c r="I1620" s="304">
        <v>972</v>
      </c>
      <c r="J1620" s="304">
        <v>990</v>
      </c>
      <c r="K1620" s="272">
        <f t="shared" si="1127"/>
        <v>6.7999999999999545</v>
      </c>
      <c r="L1620" s="272">
        <f t="shared" si="1128"/>
        <v>1383.2384052074765</v>
      </c>
      <c r="M1620" s="275" t="s">
        <v>701</v>
      </c>
    </row>
    <row r="1621" spans="1:13" s="305" customFormat="1" ht="15" customHeight="1">
      <c r="A1621" s="290">
        <v>44235</v>
      </c>
      <c r="B1621" s="224" t="s">
        <v>1348</v>
      </c>
      <c r="C1621" s="304" t="s">
        <v>8</v>
      </c>
      <c r="D1621" s="269">
        <f t="shared" si="1126"/>
        <v>179.98560115190784</v>
      </c>
      <c r="E1621" s="304">
        <v>1111.2</v>
      </c>
      <c r="F1621" s="304">
        <v>1120</v>
      </c>
      <c r="G1621" s="304">
        <v>1130</v>
      </c>
      <c r="H1621" s="304">
        <v>1142</v>
      </c>
      <c r="I1621" s="304">
        <v>1098</v>
      </c>
      <c r="J1621" s="304">
        <v>1111.2</v>
      </c>
      <c r="K1621" s="272">
        <f t="shared" si="1127"/>
        <v>0</v>
      </c>
      <c r="L1621" s="272">
        <f t="shared" si="1128"/>
        <v>0</v>
      </c>
      <c r="M1621" s="275" t="s">
        <v>70</v>
      </c>
    </row>
    <row r="1622" spans="1:13" s="305" customFormat="1" ht="15" customHeight="1">
      <c r="A1622" s="290">
        <v>44235</v>
      </c>
      <c r="B1622" s="224" t="s">
        <v>1433</v>
      </c>
      <c r="C1622" s="304" t="s">
        <v>8</v>
      </c>
      <c r="D1622" s="269">
        <f t="shared" si="1126"/>
        <v>337.72374197906112</v>
      </c>
      <c r="E1622" s="304">
        <v>592.20000000000005</v>
      </c>
      <c r="F1622" s="304">
        <v>597</v>
      </c>
      <c r="G1622" s="304">
        <v>602</v>
      </c>
      <c r="H1622" s="304">
        <v>608</v>
      </c>
      <c r="I1622" s="304">
        <v>585</v>
      </c>
      <c r="J1622" s="304">
        <v>585</v>
      </c>
      <c r="K1622" s="226">
        <f t="shared" si="1127"/>
        <v>-7.2000000000000455</v>
      </c>
      <c r="L1622" s="226">
        <f t="shared" si="1128"/>
        <v>-2431.6109422492555</v>
      </c>
      <c r="M1622" s="324" t="s">
        <v>1243</v>
      </c>
    </row>
    <row r="1623" spans="1:13" s="305" customFormat="1" ht="15" customHeight="1">
      <c r="A1623" s="290">
        <v>44235</v>
      </c>
      <c r="B1623" s="224" t="s">
        <v>945</v>
      </c>
      <c r="C1623" s="304" t="s">
        <v>8</v>
      </c>
      <c r="D1623" s="269">
        <f t="shared" si="1126"/>
        <v>211.41649048625794</v>
      </c>
      <c r="E1623" s="304">
        <v>946</v>
      </c>
      <c r="F1623" s="304">
        <v>955</v>
      </c>
      <c r="G1623" s="304">
        <v>965</v>
      </c>
      <c r="H1623" s="304">
        <v>974</v>
      </c>
      <c r="I1623" s="304">
        <v>934</v>
      </c>
      <c r="J1623" s="304">
        <v>952</v>
      </c>
      <c r="K1623" s="272">
        <f t="shared" si="1127"/>
        <v>6</v>
      </c>
      <c r="L1623" s="272">
        <f t="shared" si="1128"/>
        <v>1268.4989429175475</v>
      </c>
      <c r="M1623" s="275" t="s">
        <v>701</v>
      </c>
    </row>
    <row r="1624" spans="1:13" s="305" customFormat="1" ht="15" customHeight="1">
      <c r="A1624" s="290">
        <v>44232</v>
      </c>
      <c r="B1624" s="224" t="s">
        <v>1454</v>
      </c>
      <c r="C1624" s="304" t="s">
        <v>8</v>
      </c>
      <c r="D1624" s="269">
        <f t="shared" ref="D1624:D1631" si="1129">200000/E1624</f>
        <v>357.01535166012138</v>
      </c>
      <c r="E1624" s="304">
        <v>560.20000000000005</v>
      </c>
      <c r="F1624" s="304">
        <v>565</v>
      </c>
      <c r="G1624" s="304">
        <v>570</v>
      </c>
      <c r="H1624" s="304">
        <v>576</v>
      </c>
      <c r="I1624" s="304">
        <v>554</v>
      </c>
      <c r="J1624" s="304">
        <v>576</v>
      </c>
      <c r="K1624" s="272">
        <f t="shared" ref="K1624:K1626" si="1130">J1624-E1624</f>
        <v>15.799999999999955</v>
      </c>
      <c r="L1624" s="272">
        <f t="shared" ref="L1624:L1630" si="1131">K1624*D1624</f>
        <v>5640.8425562299017</v>
      </c>
      <c r="M1624" s="275" t="s">
        <v>701</v>
      </c>
    </row>
    <row r="1625" spans="1:13" s="305" customFormat="1" ht="15" customHeight="1">
      <c r="A1625" s="290">
        <v>44232</v>
      </c>
      <c r="B1625" s="224" t="s">
        <v>1455</v>
      </c>
      <c r="C1625" s="304" t="s">
        <v>8</v>
      </c>
      <c r="D1625" s="269">
        <f t="shared" si="1129"/>
        <v>670.69081153588195</v>
      </c>
      <c r="E1625" s="304">
        <v>298.2</v>
      </c>
      <c r="F1625" s="304">
        <v>303</v>
      </c>
      <c r="G1625" s="304">
        <v>307</v>
      </c>
      <c r="H1625" s="304">
        <v>314</v>
      </c>
      <c r="I1625" s="304">
        <v>290</v>
      </c>
      <c r="J1625" s="304">
        <v>307</v>
      </c>
      <c r="K1625" s="272">
        <f t="shared" si="1130"/>
        <v>8.8000000000000114</v>
      </c>
      <c r="L1625" s="272">
        <f t="shared" si="1131"/>
        <v>5902.0791415157692</v>
      </c>
      <c r="M1625" s="275" t="s">
        <v>701</v>
      </c>
    </row>
    <row r="1626" spans="1:13" s="305" customFormat="1" ht="15" customHeight="1">
      <c r="A1626" s="290">
        <v>44232</v>
      </c>
      <c r="B1626" s="224" t="s">
        <v>378</v>
      </c>
      <c r="C1626" s="304" t="s">
        <v>8</v>
      </c>
      <c r="D1626" s="269">
        <f t="shared" si="1129"/>
        <v>210.26072329688813</v>
      </c>
      <c r="E1626" s="304">
        <v>951.2</v>
      </c>
      <c r="F1626" s="304">
        <v>959</v>
      </c>
      <c r="G1626" s="304">
        <v>968</v>
      </c>
      <c r="H1626" s="304">
        <v>977</v>
      </c>
      <c r="I1626" s="304">
        <v>940</v>
      </c>
      <c r="J1626" s="304">
        <v>940</v>
      </c>
      <c r="K1626" s="226">
        <f t="shared" si="1130"/>
        <v>-11.200000000000045</v>
      </c>
      <c r="L1626" s="226">
        <f t="shared" si="1131"/>
        <v>-2354.9201009251565</v>
      </c>
      <c r="M1626" s="324" t="s">
        <v>1243</v>
      </c>
    </row>
    <row r="1627" spans="1:13" s="305" customFormat="1" ht="15" customHeight="1">
      <c r="A1627" s="290">
        <v>44232</v>
      </c>
      <c r="B1627" s="224" t="s">
        <v>1273</v>
      </c>
      <c r="C1627" s="304" t="s">
        <v>6</v>
      </c>
      <c r="D1627" s="269">
        <f t="shared" si="1129"/>
        <v>481.92771084337352</v>
      </c>
      <c r="E1627" s="304">
        <v>415</v>
      </c>
      <c r="F1627" s="304">
        <v>411</v>
      </c>
      <c r="G1627" s="304">
        <v>406</v>
      </c>
      <c r="H1627" s="304">
        <v>401</v>
      </c>
      <c r="I1627" s="304">
        <v>420.2</v>
      </c>
      <c r="J1627" s="304">
        <v>415</v>
      </c>
      <c r="K1627" s="269">
        <f t="shared" ref="K1627:K1630" si="1132">E1627-J1627</f>
        <v>0</v>
      </c>
      <c r="L1627" s="269">
        <f t="shared" si="1131"/>
        <v>0</v>
      </c>
      <c r="M1627" s="275" t="s">
        <v>70</v>
      </c>
    </row>
    <row r="1628" spans="1:13" s="305" customFormat="1" ht="15" customHeight="1">
      <c r="A1628" s="290">
        <v>44232</v>
      </c>
      <c r="B1628" s="224" t="s">
        <v>844</v>
      </c>
      <c r="C1628" s="304" t="s">
        <v>6</v>
      </c>
      <c r="D1628" s="269">
        <f t="shared" si="1129"/>
        <v>322.58064516129031</v>
      </c>
      <c r="E1628" s="304">
        <v>620</v>
      </c>
      <c r="F1628" s="304">
        <v>614</v>
      </c>
      <c r="G1628" s="304">
        <v>608</v>
      </c>
      <c r="H1628" s="304">
        <v>600</v>
      </c>
      <c r="I1628" s="304">
        <v>628</v>
      </c>
      <c r="J1628" s="304">
        <v>614</v>
      </c>
      <c r="K1628" s="269">
        <f t="shared" si="1132"/>
        <v>6</v>
      </c>
      <c r="L1628" s="269">
        <f t="shared" si="1131"/>
        <v>1935.483870967742</v>
      </c>
      <c r="M1628" s="275" t="s">
        <v>701</v>
      </c>
    </row>
    <row r="1629" spans="1:13" s="305" customFormat="1" ht="15" customHeight="1">
      <c r="A1629" s="290">
        <v>44232</v>
      </c>
      <c r="B1629" s="224" t="s">
        <v>810</v>
      </c>
      <c r="C1629" s="304" t="s">
        <v>6</v>
      </c>
      <c r="D1629" s="269">
        <f t="shared" si="1129"/>
        <v>444.44444444444446</v>
      </c>
      <c r="E1629" s="304">
        <v>450</v>
      </c>
      <c r="F1629" s="304">
        <v>446</v>
      </c>
      <c r="G1629" s="304">
        <v>441</v>
      </c>
      <c r="H1629" s="304">
        <v>437</v>
      </c>
      <c r="I1629" s="304">
        <v>456</v>
      </c>
      <c r="J1629" s="304">
        <v>441</v>
      </c>
      <c r="K1629" s="269">
        <f t="shared" si="1132"/>
        <v>9</v>
      </c>
      <c r="L1629" s="269">
        <f t="shared" si="1131"/>
        <v>4000</v>
      </c>
      <c r="M1629" s="275" t="s">
        <v>701</v>
      </c>
    </row>
    <row r="1630" spans="1:13" s="305" customFormat="1" ht="15" customHeight="1">
      <c r="A1630" s="290">
        <v>44232</v>
      </c>
      <c r="B1630" s="224" t="s">
        <v>825</v>
      </c>
      <c r="C1630" s="304" t="s">
        <v>6</v>
      </c>
      <c r="D1630" s="269">
        <f t="shared" si="1129"/>
        <v>370.37037037037038</v>
      </c>
      <c r="E1630" s="304">
        <v>540</v>
      </c>
      <c r="F1630" s="304">
        <v>535</v>
      </c>
      <c r="G1630" s="304">
        <v>530</v>
      </c>
      <c r="H1630" s="304">
        <v>525</v>
      </c>
      <c r="I1630" s="304">
        <v>546</v>
      </c>
      <c r="J1630" s="304">
        <v>540</v>
      </c>
      <c r="K1630" s="269">
        <f t="shared" si="1132"/>
        <v>0</v>
      </c>
      <c r="L1630" s="269">
        <f t="shared" si="1131"/>
        <v>0</v>
      </c>
      <c r="M1630" s="275" t="s">
        <v>70</v>
      </c>
    </row>
    <row r="1631" spans="1:13" s="305" customFormat="1" ht="15" customHeight="1">
      <c r="A1631" s="290">
        <v>44232</v>
      </c>
      <c r="B1631" s="224" t="s">
        <v>1453</v>
      </c>
      <c r="C1631" s="304" t="s">
        <v>498</v>
      </c>
      <c r="D1631" s="269">
        <f t="shared" si="1129"/>
        <v>184.79164741753672</v>
      </c>
      <c r="E1631" s="304">
        <v>1082.3</v>
      </c>
      <c r="F1631" s="304">
        <v>1092</v>
      </c>
      <c r="G1631" s="304">
        <v>1102</v>
      </c>
      <c r="H1631" s="304">
        <v>1115</v>
      </c>
      <c r="I1631" s="304">
        <v>1057</v>
      </c>
      <c r="J1631" s="304">
        <v>1057</v>
      </c>
      <c r="K1631" s="226">
        <f t="shared" ref="K1631" si="1133">J1631-E1631</f>
        <v>-25.299999999999955</v>
      </c>
      <c r="L1631" s="226">
        <f t="shared" ref="L1631" si="1134">K1631*D1631</f>
        <v>-4675.2286796636708</v>
      </c>
      <c r="M1631" s="324" t="s">
        <v>1243</v>
      </c>
    </row>
    <row r="1632" spans="1:13" s="305" customFormat="1" ht="15" customHeight="1">
      <c r="A1632" s="290">
        <v>44231</v>
      </c>
      <c r="B1632" s="224" t="s">
        <v>825</v>
      </c>
      <c r="C1632" s="304" t="s">
        <v>6</v>
      </c>
      <c r="D1632" s="269">
        <f t="shared" ref="D1632:D1636" si="1135">200000/E1632</f>
        <v>360.36036036036035</v>
      </c>
      <c r="E1632" s="304">
        <v>555</v>
      </c>
      <c r="F1632" s="304">
        <v>550</v>
      </c>
      <c r="G1632" s="304">
        <v>545</v>
      </c>
      <c r="H1632" s="304">
        <v>540</v>
      </c>
      <c r="I1632" s="304">
        <v>561.20000000000005</v>
      </c>
      <c r="J1632" s="304">
        <v>550</v>
      </c>
      <c r="K1632" s="269">
        <f t="shared" ref="K1632:K1636" si="1136">E1632-J1632</f>
        <v>5</v>
      </c>
      <c r="L1632" s="269">
        <f t="shared" ref="L1632:L1636" si="1137">K1632*D1632</f>
        <v>1801.8018018018017</v>
      </c>
      <c r="M1632" s="275" t="s">
        <v>701</v>
      </c>
    </row>
    <row r="1633" spans="1:13" s="305" customFormat="1" ht="15" customHeight="1">
      <c r="A1633" s="290">
        <v>44231</v>
      </c>
      <c r="B1633" s="224" t="s">
        <v>1281</v>
      </c>
      <c r="C1633" s="304" t="s">
        <v>6</v>
      </c>
      <c r="D1633" s="269">
        <f t="shared" si="1135"/>
        <v>196.65683382497542</v>
      </c>
      <c r="E1633" s="304">
        <v>1017</v>
      </c>
      <c r="F1633" s="304">
        <v>1008</v>
      </c>
      <c r="G1633" s="304">
        <v>998</v>
      </c>
      <c r="H1633" s="304">
        <v>987</v>
      </c>
      <c r="I1633" s="304">
        <v>1032</v>
      </c>
      <c r="J1633" s="304">
        <v>1032</v>
      </c>
      <c r="K1633" s="267">
        <f t="shared" si="1136"/>
        <v>-15</v>
      </c>
      <c r="L1633" s="267">
        <f t="shared" si="1137"/>
        <v>-2949.8525073746314</v>
      </c>
      <c r="M1633" s="324" t="s">
        <v>1243</v>
      </c>
    </row>
    <row r="1634" spans="1:13" s="305" customFormat="1" ht="15" customHeight="1">
      <c r="A1634" s="290">
        <v>44231</v>
      </c>
      <c r="B1634" s="224" t="s">
        <v>1278</v>
      </c>
      <c r="C1634" s="304" t="s">
        <v>6</v>
      </c>
      <c r="D1634" s="269">
        <f t="shared" si="1135"/>
        <v>140.8450704225352</v>
      </c>
      <c r="E1634" s="304">
        <v>1420</v>
      </c>
      <c r="F1634" s="304">
        <v>1410</v>
      </c>
      <c r="G1634" s="304">
        <v>1398</v>
      </c>
      <c r="H1634" s="304">
        <v>1383</v>
      </c>
      <c r="I1634" s="304">
        <v>1435</v>
      </c>
      <c r="J1634" s="304">
        <v>1398</v>
      </c>
      <c r="K1634" s="269">
        <f t="shared" si="1136"/>
        <v>22</v>
      </c>
      <c r="L1634" s="269">
        <f t="shared" si="1137"/>
        <v>3098.5915492957743</v>
      </c>
      <c r="M1634" s="275" t="s">
        <v>701</v>
      </c>
    </row>
    <row r="1635" spans="1:13" s="305" customFormat="1" ht="15" customHeight="1">
      <c r="A1635" s="290">
        <v>44231</v>
      </c>
      <c r="B1635" s="224" t="s">
        <v>1369</v>
      </c>
      <c r="C1635" s="304" t="s">
        <v>6</v>
      </c>
      <c r="D1635" s="269">
        <f t="shared" si="1135"/>
        <v>218.5792349726776</v>
      </c>
      <c r="E1635" s="304">
        <v>915</v>
      </c>
      <c r="F1635" s="304">
        <v>906</v>
      </c>
      <c r="G1635" s="304">
        <v>895</v>
      </c>
      <c r="H1635" s="304">
        <v>885</v>
      </c>
      <c r="I1635" s="304">
        <v>926</v>
      </c>
      <c r="J1635" s="304">
        <v>926</v>
      </c>
      <c r="K1635" s="267">
        <f t="shared" si="1136"/>
        <v>-11</v>
      </c>
      <c r="L1635" s="267">
        <f t="shared" si="1137"/>
        <v>-2404.3715846994537</v>
      </c>
      <c r="M1635" s="324" t="s">
        <v>1243</v>
      </c>
    </row>
    <row r="1636" spans="1:13" s="305" customFormat="1" ht="15" customHeight="1">
      <c r="A1636" s="290">
        <v>44231</v>
      </c>
      <c r="B1636" s="224" t="s">
        <v>833</v>
      </c>
      <c r="C1636" s="304" t="s">
        <v>6</v>
      </c>
      <c r="D1636" s="269">
        <f t="shared" si="1135"/>
        <v>275.86206896551727</v>
      </c>
      <c r="E1636" s="304">
        <v>725</v>
      </c>
      <c r="F1636" s="304">
        <v>718</v>
      </c>
      <c r="G1636" s="304">
        <v>711</v>
      </c>
      <c r="H1636" s="304">
        <v>703</v>
      </c>
      <c r="I1636" s="304">
        <v>733</v>
      </c>
      <c r="J1636" s="304">
        <v>725</v>
      </c>
      <c r="K1636" s="269">
        <f t="shared" si="1136"/>
        <v>0</v>
      </c>
      <c r="L1636" s="269">
        <f t="shared" si="1137"/>
        <v>0</v>
      </c>
      <c r="M1636" s="275" t="s">
        <v>70</v>
      </c>
    </row>
    <row r="1637" spans="1:13" s="305" customFormat="1" ht="15" customHeight="1">
      <c r="A1637" s="290">
        <v>44230</v>
      </c>
      <c r="B1637" s="304" t="s">
        <v>1452</v>
      </c>
      <c r="C1637" s="304" t="s">
        <v>8</v>
      </c>
      <c r="D1637" s="269">
        <f t="shared" ref="D1637:D1642" si="1138">200000/E1637</f>
        <v>183.48623853211009</v>
      </c>
      <c r="E1637" s="304">
        <v>1090</v>
      </c>
      <c r="F1637" s="304">
        <v>1100</v>
      </c>
      <c r="G1637" s="304">
        <v>1110</v>
      </c>
      <c r="H1637" s="304">
        <v>1122</v>
      </c>
      <c r="I1637" s="304">
        <v>1078</v>
      </c>
      <c r="J1637" s="304">
        <v>1090</v>
      </c>
      <c r="K1637" s="272">
        <f t="shared" ref="K1637:K1641" si="1139">J1637-E1637</f>
        <v>0</v>
      </c>
      <c r="L1637" s="272">
        <f t="shared" ref="L1637:L1641" si="1140">K1637*D1637</f>
        <v>0</v>
      </c>
      <c r="M1637" s="275" t="s">
        <v>70</v>
      </c>
    </row>
    <row r="1638" spans="1:13" s="305" customFormat="1" ht="15" customHeight="1">
      <c r="A1638" s="290">
        <v>44230</v>
      </c>
      <c r="B1638" s="224" t="s">
        <v>865</v>
      </c>
      <c r="C1638" s="304" t="s">
        <v>8</v>
      </c>
      <c r="D1638" s="269">
        <f t="shared" si="1138"/>
        <v>317.35956839098696</v>
      </c>
      <c r="E1638" s="304">
        <v>630.20000000000005</v>
      </c>
      <c r="F1638" s="304">
        <v>635</v>
      </c>
      <c r="G1638" s="304">
        <v>642</v>
      </c>
      <c r="H1638" s="304">
        <v>649</v>
      </c>
      <c r="I1638" s="304">
        <v>633</v>
      </c>
      <c r="J1638" s="304">
        <v>642</v>
      </c>
      <c r="K1638" s="272">
        <f t="shared" si="1139"/>
        <v>11.799999999999955</v>
      </c>
      <c r="L1638" s="272">
        <f t="shared" si="1140"/>
        <v>3744.8429070136317</v>
      </c>
      <c r="M1638" s="275" t="s">
        <v>701</v>
      </c>
    </row>
    <row r="1639" spans="1:13" s="305" customFormat="1" ht="15" customHeight="1">
      <c r="A1639" s="290">
        <v>44230</v>
      </c>
      <c r="B1639" s="224" t="s">
        <v>1256</v>
      </c>
      <c r="C1639" s="304" t="s">
        <v>8</v>
      </c>
      <c r="D1639" s="269">
        <f t="shared" si="1138"/>
        <v>142.62283391570992</v>
      </c>
      <c r="E1639" s="304">
        <v>1402.3</v>
      </c>
      <c r="F1639" s="304">
        <v>1412</v>
      </c>
      <c r="G1639" s="304">
        <v>1423</v>
      </c>
      <c r="H1639" s="304">
        <v>1435</v>
      </c>
      <c r="I1639" s="304">
        <v>1388</v>
      </c>
      <c r="J1639" s="304">
        <v>1435</v>
      </c>
      <c r="K1639" s="272">
        <f t="shared" si="1139"/>
        <v>32.700000000000045</v>
      </c>
      <c r="L1639" s="272">
        <f t="shared" si="1140"/>
        <v>4663.7666690437209</v>
      </c>
      <c r="M1639" s="275" t="s">
        <v>701</v>
      </c>
    </row>
    <row r="1640" spans="1:13" s="305" customFormat="1" ht="15" customHeight="1">
      <c r="A1640" s="290">
        <v>44230</v>
      </c>
      <c r="B1640" s="224" t="s">
        <v>945</v>
      </c>
      <c r="C1640" s="304" t="s">
        <v>8</v>
      </c>
      <c r="D1640" s="269">
        <f t="shared" si="1138"/>
        <v>237.44509082274726</v>
      </c>
      <c r="E1640" s="304">
        <v>842.3</v>
      </c>
      <c r="F1640" s="304">
        <v>850</v>
      </c>
      <c r="G1640" s="304">
        <v>858</v>
      </c>
      <c r="H1640" s="304">
        <v>868</v>
      </c>
      <c r="I1640" s="304">
        <v>830</v>
      </c>
      <c r="J1640" s="304">
        <v>858</v>
      </c>
      <c r="K1640" s="272">
        <f t="shared" si="1139"/>
        <v>15.700000000000045</v>
      </c>
      <c r="L1640" s="272">
        <f t="shared" si="1140"/>
        <v>3727.8879259171426</v>
      </c>
      <c r="M1640" s="275" t="s">
        <v>701</v>
      </c>
    </row>
    <row r="1641" spans="1:13" s="305" customFormat="1" ht="15" customHeight="1">
      <c r="A1641" s="290">
        <v>44230</v>
      </c>
      <c r="B1641" s="224" t="s">
        <v>1438</v>
      </c>
      <c r="C1641" s="304" t="s">
        <v>8</v>
      </c>
      <c r="D1641" s="269">
        <f t="shared" si="1138"/>
        <v>199.9600079984003</v>
      </c>
      <c r="E1641" s="304">
        <v>1000.2</v>
      </c>
      <c r="F1641" s="304">
        <v>1010</v>
      </c>
      <c r="G1641" s="304">
        <v>1020</v>
      </c>
      <c r="H1641" s="304">
        <v>1030</v>
      </c>
      <c r="I1641" s="304">
        <v>988</v>
      </c>
      <c r="J1641" s="304">
        <v>1030</v>
      </c>
      <c r="K1641" s="272">
        <f t="shared" si="1139"/>
        <v>29.799999999999955</v>
      </c>
      <c r="L1641" s="272">
        <f t="shared" si="1140"/>
        <v>5958.8082383523197</v>
      </c>
      <c r="M1641" s="275" t="s">
        <v>701</v>
      </c>
    </row>
    <row r="1642" spans="1:13" s="305" customFormat="1" ht="15" customHeight="1">
      <c r="A1642" s="290">
        <v>44230</v>
      </c>
      <c r="B1642" s="224" t="s">
        <v>1273</v>
      </c>
      <c r="C1642" s="304" t="s">
        <v>6</v>
      </c>
      <c r="D1642" s="269">
        <f t="shared" si="1138"/>
        <v>493.82716049382714</v>
      </c>
      <c r="E1642" s="304">
        <v>405</v>
      </c>
      <c r="F1642" s="304">
        <v>401</v>
      </c>
      <c r="G1642" s="304">
        <v>396</v>
      </c>
      <c r="H1642" s="304">
        <v>391</v>
      </c>
      <c r="I1642" s="304">
        <v>410</v>
      </c>
      <c r="J1642" s="304">
        <v>410</v>
      </c>
      <c r="K1642" s="267">
        <f t="shared" ref="K1642" si="1141">E1642-J1642</f>
        <v>-5</v>
      </c>
      <c r="L1642" s="267">
        <f t="shared" ref="L1642" si="1142">K1642*D1642</f>
        <v>-2469.1358024691358</v>
      </c>
      <c r="M1642" s="324" t="s">
        <v>1243</v>
      </c>
    </row>
    <row r="1643" spans="1:13" s="305" customFormat="1" ht="15" customHeight="1">
      <c r="A1643" s="290">
        <v>44229</v>
      </c>
      <c r="B1643" s="224" t="s">
        <v>1416</v>
      </c>
      <c r="C1643" s="304" t="s">
        <v>6</v>
      </c>
      <c r="D1643" s="269">
        <f t="shared" ref="D1643:D1647" si="1143">200000/E1643</f>
        <v>327.86885245901641</v>
      </c>
      <c r="E1643" s="304">
        <v>610</v>
      </c>
      <c r="F1643" s="304">
        <v>604</v>
      </c>
      <c r="G1643" s="304">
        <v>598</v>
      </c>
      <c r="H1643" s="304">
        <v>592</v>
      </c>
      <c r="I1643" s="304">
        <v>616</v>
      </c>
      <c r="J1643" s="304">
        <v>604</v>
      </c>
      <c r="K1643" s="269">
        <f t="shared" ref="K1643:K1646" si="1144">E1643-J1643</f>
        <v>6</v>
      </c>
      <c r="L1643" s="269">
        <f t="shared" ref="L1643:L1647" si="1145">K1643*D1643</f>
        <v>1967.2131147540986</v>
      </c>
      <c r="M1643" s="275" t="s">
        <v>701</v>
      </c>
    </row>
    <row r="1644" spans="1:13" s="305" customFormat="1" ht="15" customHeight="1">
      <c r="A1644" s="290">
        <v>44229</v>
      </c>
      <c r="B1644" s="224" t="s">
        <v>1450</v>
      </c>
      <c r="C1644" s="304" t="s">
        <v>6</v>
      </c>
      <c r="D1644" s="269">
        <f t="shared" si="1143"/>
        <v>351.49384885764499</v>
      </c>
      <c r="E1644" s="304">
        <v>569</v>
      </c>
      <c r="F1644" s="304">
        <v>564</v>
      </c>
      <c r="G1644" s="304">
        <v>558</v>
      </c>
      <c r="H1644" s="304">
        <v>552</v>
      </c>
      <c r="I1644" s="304">
        <v>576</v>
      </c>
      <c r="J1644" s="304">
        <v>569</v>
      </c>
      <c r="K1644" s="269">
        <f t="shared" si="1144"/>
        <v>0</v>
      </c>
      <c r="L1644" s="269">
        <f t="shared" si="1145"/>
        <v>0</v>
      </c>
      <c r="M1644" s="275" t="s">
        <v>701</v>
      </c>
    </row>
    <row r="1645" spans="1:13" s="305" customFormat="1" ht="15" customHeight="1">
      <c r="A1645" s="290">
        <v>44229</v>
      </c>
      <c r="B1645" s="224" t="s">
        <v>1451</v>
      </c>
      <c r="C1645" s="304" t="s">
        <v>6</v>
      </c>
      <c r="D1645" s="269">
        <f t="shared" si="1143"/>
        <v>258.06451612903226</v>
      </c>
      <c r="E1645" s="304">
        <v>775</v>
      </c>
      <c r="F1645" s="304">
        <v>768</v>
      </c>
      <c r="G1645" s="304">
        <v>761</v>
      </c>
      <c r="H1645" s="304">
        <v>754</v>
      </c>
      <c r="I1645" s="304">
        <v>782</v>
      </c>
      <c r="J1645" s="304">
        <v>754</v>
      </c>
      <c r="K1645" s="269">
        <f t="shared" si="1144"/>
        <v>21</v>
      </c>
      <c r="L1645" s="269">
        <f t="shared" si="1145"/>
        <v>5419.3548387096771</v>
      </c>
      <c r="M1645" s="275" t="s">
        <v>701</v>
      </c>
    </row>
    <row r="1646" spans="1:13" s="305" customFormat="1" ht="15" customHeight="1">
      <c r="A1646" s="290">
        <v>44229</v>
      </c>
      <c r="B1646" s="348" t="s">
        <v>1256</v>
      </c>
      <c r="C1646" s="304" t="s">
        <v>6</v>
      </c>
      <c r="D1646" s="269">
        <f t="shared" si="1143"/>
        <v>144.92753623188406</v>
      </c>
      <c r="E1646" s="304">
        <v>1380</v>
      </c>
      <c r="F1646" s="304">
        <v>1370</v>
      </c>
      <c r="G1646" s="304">
        <v>1358</v>
      </c>
      <c r="H1646" s="304">
        <v>1345</v>
      </c>
      <c r="I1646" s="304">
        <v>1400</v>
      </c>
      <c r="J1646" s="304">
        <v>1370</v>
      </c>
      <c r="K1646" s="269">
        <f t="shared" si="1144"/>
        <v>10</v>
      </c>
      <c r="L1646" s="269">
        <f t="shared" si="1145"/>
        <v>1449.2753623188405</v>
      </c>
      <c r="M1646" s="275" t="s">
        <v>701</v>
      </c>
    </row>
    <row r="1647" spans="1:13" s="305" customFormat="1" ht="15" customHeight="1">
      <c r="A1647" s="290">
        <v>44229</v>
      </c>
      <c r="B1647" s="224" t="s">
        <v>1304</v>
      </c>
      <c r="C1647" s="304" t="s">
        <v>8</v>
      </c>
      <c r="D1647" s="269">
        <f t="shared" si="1143"/>
        <v>139.25637097897229</v>
      </c>
      <c r="E1647" s="304">
        <v>1436.2</v>
      </c>
      <c r="F1647" s="304">
        <v>1445</v>
      </c>
      <c r="G1647" s="304">
        <v>1458</v>
      </c>
      <c r="H1647" s="304">
        <v>1470</v>
      </c>
      <c r="I1647" s="304">
        <v>1420</v>
      </c>
      <c r="J1647" s="304">
        <v>1436.2</v>
      </c>
      <c r="K1647" s="272">
        <f t="shared" ref="K1647" si="1146">J1647-E1647</f>
        <v>0</v>
      </c>
      <c r="L1647" s="272">
        <f t="shared" si="1145"/>
        <v>0</v>
      </c>
      <c r="M1647" s="275" t="s">
        <v>70</v>
      </c>
    </row>
    <row r="1648" spans="1:13" s="305" customFormat="1" ht="15" customHeight="1">
      <c r="A1648" s="290">
        <v>44228</v>
      </c>
      <c r="B1648" s="224" t="s">
        <v>879</v>
      </c>
      <c r="C1648" s="304" t="s">
        <v>8</v>
      </c>
      <c r="D1648" s="269">
        <f t="shared" ref="D1648:D1653" si="1147">200000/E1648</f>
        <v>883.78258948298719</v>
      </c>
      <c r="E1648" s="304">
        <v>226.3</v>
      </c>
      <c r="F1648" s="304">
        <v>229</v>
      </c>
      <c r="G1648" s="304">
        <v>232</v>
      </c>
      <c r="H1648" s="304">
        <v>236</v>
      </c>
      <c r="I1648" s="304">
        <v>222</v>
      </c>
      <c r="J1648" s="304">
        <v>229</v>
      </c>
      <c r="K1648" s="272">
        <f t="shared" ref="K1648:K1650" si="1148">J1648-E1648</f>
        <v>2.6999999999999886</v>
      </c>
      <c r="L1648" s="272">
        <f t="shared" ref="L1648:L1650" si="1149">K1648*D1648</f>
        <v>2386.2129916040553</v>
      </c>
      <c r="M1648" s="275" t="s">
        <v>701</v>
      </c>
    </row>
    <row r="1649" spans="1:13" s="305" customFormat="1" ht="15" customHeight="1">
      <c r="A1649" s="290">
        <v>44228</v>
      </c>
      <c r="B1649" s="224" t="s">
        <v>809</v>
      </c>
      <c r="C1649" s="304" t="s">
        <v>8</v>
      </c>
      <c r="D1649" s="269">
        <f t="shared" si="1147"/>
        <v>284.09090909090907</v>
      </c>
      <c r="E1649" s="304">
        <v>704</v>
      </c>
      <c r="F1649" s="304">
        <v>712</v>
      </c>
      <c r="G1649" s="304">
        <v>719</v>
      </c>
      <c r="H1649" s="304">
        <v>728</v>
      </c>
      <c r="I1649" s="304">
        <v>694</v>
      </c>
      <c r="J1649" s="304">
        <v>704</v>
      </c>
      <c r="K1649" s="272">
        <f t="shared" si="1148"/>
        <v>0</v>
      </c>
      <c r="L1649" s="272">
        <f t="shared" si="1149"/>
        <v>0</v>
      </c>
      <c r="M1649" s="275" t="s">
        <v>70</v>
      </c>
    </row>
    <row r="1650" spans="1:13" s="305" customFormat="1" ht="15" customHeight="1">
      <c r="A1650" s="290">
        <v>44228</v>
      </c>
      <c r="B1650" s="224" t="s">
        <v>1304</v>
      </c>
      <c r="C1650" s="304" t="s">
        <v>8</v>
      </c>
      <c r="D1650" s="269">
        <f t="shared" si="1147"/>
        <v>144.07145944388415</v>
      </c>
      <c r="E1650" s="304">
        <v>1388.2</v>
      </c>
      <c r="F1650" s="304">
        <v>1398</v>
      </c>
      <c r="G1650" s="304">
        <v>1410</v>
      </c>
      <c r="H1650" s="304">
        <v>1425</v>
      </c>
      <c r="I1650" s="304">
        <v>1375</v>
      </c>
      <c r="J1650" s="304">
        <v>1375</v>
      </c>
      <c r="K1650" s="226">
        <f t="shared" si="1148"/>
        <v>-13.200000000000045</v>
      </c>
      <c r="L1650" s="226">
        <f t="shared" si="1149"/>
        <v>-1901.7432646592774</v>
      </c>
      <c r="M1650" s="324" t="s">
        <v>1243</v>
      </c>
    </row>
    <row r="1651" spans="1:13" s="305" customFormat="1" ht="15" customHeight="1">
      <c r="A1651" s="290">
        <v>44228</v>
      </c>
      <c r="B1651" s="224" t="s">
        <v>1329</v>
      </c>
      <c r="C1651" s="304" t="s">
        <v>6</v>
      </c>
      <c r="D1651" s="269">
        <f t="shared" si="1147"/>
        <v>166.66666666666666</v>
      </c>
      <c r="E1651" s="304">
        <v>1200</v>
      </c>
      <c r="F1651" s="304">
        <v>1190</v>
      </c>
      <c r="G1651" s="304">
        <v>1180</v>
      </c>
      <c r="H1651" s="304">
        <v>1168</v>
      </c>
      <c r="I1651" s="304">
        <v>1212</v>
      </c>
      <c r="J1651" s="304">
        <v>1190</v>
      </c>
      <c r="K1651" s="269">
        <f t="shared" ref="K1651:K1653" si="1150">E1651-J1651</f>
        <v>10</v>
      </c>
      <c r="L1651" s="269">
        <f t="shared" ref="L1651:L1653" si="1151">K1651*D1651</f>
        <v>1666.6666666666665</v>
      </c>
      <c r="M1651" s="275" t="s">
        <v>701</v>
      </c>
    </row>
    <row r="1652" spans="1:13" s="305" customFormat="1" ht="15" customHeight="1">
      <c r="A1652" s="290">
        <v>44228</v>
      </c>
      <c r="B1652" s="224" t="s">
        <v>911</v>
      </c>
      <c r="C1652" s="304" t="s">
        <v>6</v>
      </c>
      <c r="D1652" s="269">
        <f t="shared" si="1147"/>
        <v>384.61538461538464</v>
      </c>
      <c r="E1652" s="304">
        <v>520</v>
      </c>
      <c r="F1652" s="304">
        <v>515</v>
      </c>
      <c r="G1652" s="304">
        <v>510</v>
      </c>
      <c r="H1652" s="304">
        <v>505</v>
      </c>
      <c r="I1652" s="304">
        <v>526</v>
      </c>
      <c r="J1652" s="304">
        <v>510</v>
      </c>
      <c r="K1652" s="269">
        <f t="shared" si="1150"/>
        <v>10</v>
      </c>
      <c r="L1652" s="269">
        <f t="shared" si="1151"/>
        <v>3846.1538461538466</v>
      </c>
      <c r="M1652" s="275" t="s">
        <v>701</v>
      </c>
    </row>
    <row r="1653" spans="1:13" s="305" customFormat="1" ht="15" customHeight="1">
      <c r="A1653" s="290">
        <v>44228</v>
      </c>
      <c r="B1653" s="224" t="s">
        <v>837</v>
      </c>
      <c r="C1653" s="304" t="s">
        <v>6</v>
      </c>
      <c r="D1653" s="269">
        <f t="shared" si="1147"/>
        <v>223.21428571428572</v>
      </c>
      <c r="E1653" s="304">
        <v>896</v>
      </c>
      <c r="F1653" s="304">
        <v>888</v>
      </c>
      <c r="G1653" s="304">
        <v>880</v>
      </c>
      <c r="H1653" s="304">
        <v>872</v>
      </c>
      <c r="I1653" s="304">
        <v>908</v>
      </c>
      <c r="J1653" s="304">
        <v>890.2</v>
      </c>
      <c r="K1653" s="269">
        <f t="shared" si="1150"/>
        <v>5.7999999999999545</v>
      </c>
      <c r="L1653" s="269">
        <f t="shared" si="1151"/>
        <v>1294.6428571428471</v>
      </c>
      <c r="M1653" s="275" t="s">
        <v>701</v>
      </c>
    </row>
    <row r="1654" spans="1:13" s="305" customFormat="1" ht="15" customHeight="1">
      <c r="A1654" s="335"/>
      <c r="B1654" s="304"/>
      <c r="C1654" s="304"/>
      <c r="D1654" s="304"/>
      <c r="E1654" s="304"/>
      <c r="F1654" s="304"/>
      <c r="G1654" s="304"/>
      <c r="H1654" s="304"/>
      <c r="I1654" s="304"/>
      <c r="J1654" s="304"/>
      <c r="K1654" s="304"/>
      <c r="L1654" s="304"/>
      <c r="M1654" s="326"/>
    </row>
    <row r="1655" spans="1:13" s="305" customFormat="1" ht="15" customHeight="1">
      <c r="A1655" s="335"/>
      <c r="B1655" s="304"/>
      <c r="C1655" s="304"/>
      <c r="D1655" s="304"/>
      <c r="E1655" s="304"/>
      <c r="F1655" s="304"/>
      <c r="G1655" s="304"/>
      <c r="H1655" s="304"/>
      <c r="I1655" s="304"/>
      <c r="J1655" s="304"/>
      <c r="K1655" s="304"/>
      <c r="L1655" s="304"/>
      <c r="M1655" s="326"/>
    </row>
    <row r="1656" spans="1:13" s="305" customFormat="1" ht="15" customHeight="1">
      <c r="A1656" s="335"/>
      <c r="B1656" s="304"/>
      <c r="C1656" s="304"/>
      <c r="D1656" s="304"/>
      <c r="E1656" s="304"/>
      <c r="F1656" s="304"/>
      <c r="G1656" s="304"/>
      <c r="H1656" s="304"/>
      <c r="I1656" s="304"/>
      <c r="J1656" s="304"/>
      <c r="K1656" s="304"/>
      <c r="L1656" s="304"/>
      <c r="M1656" s="326"/>
    </row>
    <row r="1657" spans="1:13" s="305" customFormat="1" ht="15" customHeight="1">
      <c r="A1657" s="335"/>
      <c r="B1657" s="304"/>
      <c r="C1657" s="304"/>
      <c r="D1657" s="304"/>
      <c r="E1657" s="304"/>
      <c r="F1657" s="304"/>
      <c r="G1657" s="304"/>
      <c r="H1657" s="304"/>
      <c r="I1657" s="304"/>
      <c r="J1657" s="304"/>
      <c r="K1657" s="304"/>
      <c r="L1657" s="304"/>
      <c r="M1657" s="326"/>
    </row>
    <row r="1658" spans="1:13" s="305" customFormat="1" ht="15" customHeight="1">
      <c r="A1658" s="335"/>
      <c r="B1658" s="304"/>
      <c r="C1658" s="304"/>
      <c r="D1658" s="304"/>
      <c r="E1658" s="304"/>
      <c r="F1658" s="304"/>
      <c r="G1658" s="304"/>
      <c r="H1658" s="304"/>
      <c r="I1658" s="304"/>
      <c r="J1658" s="304"/>
      <c r="K1658" s="304"/>
      <c r="L1658" s="304"/>
      <c r="M1658" s="326"/>
    </row>
    <row r="1659" spans="1:13" s="305" customFormat="1" ht="15" customHeight="1">
      <c r="A1659" s="335"/>
      <c r="B1659" s="304"/>
      <c r="C1659" s="304"/>
      <c r="D1659" s="304"/>
      <c r="E1659" s="304"/>
      <c r="F1659" s="304"/>
      <c r="G1659" s="304"/>
      <c r="H1659" s="304"/>
      <c r="I1659" s="304"/>
      <c r="J1659" s="304"/>
      <c r="K1659" s="304"/>
      <c r="L1659" s="304"/>
      <c r="M1659" s="326"/>
    </row>
    <row r="1660" spans="1:13" s="305" customFormat="1" ht="15" customHeight="1">
      <c r="A1660" s="290">
        <v>44225</v>
      </c>
      <c r="B1660" s="224" t="s">
        <v>1028</v>
      </c>
      <c r="C1660" s="304" t="s">
        <v>6</v>
      </c>
      <c r="D1660" s="269">
        <f t="shared" ref="D1660:D1665" si="1152">200000/E1660</f>
        <v>322.58064516129031</v>
      </c>
      <c r="E1660" s="304">
        <v>620</v>
      </c>
      <c r="F1660" s="304">
        <v>615</v>
      </c>
      <c r="G1660" s="304">
        <v>609</v>
      </c>
      <c r="H1660" s="304">
        <v>603</v>
      </c>
      <c r="I1660" s="304">
        <v>626</v>
      </c>
      <c r="J1660" s="304">
        <v>603</v>
      </c>
      <c r="K1660" s="269">
        <f t="shared" ref="K1660:K1665" si="1153">E1660-J1660</f>
        <v>17</v>
      </c>
      <c r="L1660" s="269">
        <f t="shared" ref="L1660:L1665" si="1154">K1660*D1660</f>
        <v>5483.8709677419356</v>
      </c>
      <c r="M1660" s="275" t="s">
        <v>701</v>
      </c>
    </row>
    <row r="1661" spans="1:13" s="305" customFormat="1" ht="15" customHeight="1">
      <c r="A1661" s="290">
        <v>44225</v>
      </c>
      <c r="B1661" s="224" t="s">
        <v>1349</v>
      </c>
      <c r="C1661" s="304" t="s">
        <v>6</v>
      </c>
      <c r="D1661" s="269">
        <f t="shared" si="1152"/>
        <v>409.8360655737705</v>
      </c>
      <c r="E1661" s="304">
        <v>488</v>
      </c>
      <c r="F1661" s="304">
        <v>484</v>
      </c>
      <c r="G1661" s="304">
        <v>479</v>
      </c>
      <c r="H1661" s="304">
        <v>474</v>
      </c>
      <c r="I1661" s="304">
        <v>494</v>
      </c>
      <c r="J1661" s="304">
        <v>479</v>
      </c>
      <c r="K1661" s="269">
        <f t="shared" si="1153"/>
        <v>9</v>
      </c>
      <c r="L1661" s="269">
        <f t="shared" si="1154"/>
        <v>3688.5245901639346</v>
      </c>
      <c r="M1661" s="275" t="s">
        <v>701</v>
      </c>
    </row>
    <row r="1662" spans="1:13" s="305" customFormat="1" ht="15" customHeight="1">
      <c r="A1662" s="290">
        <v>44225</v>
      </c>
      <c r="B1662" s="224" t="s">
        <v>1304</v>
      </c>
      <c r="C1662" s="304" t="s">
        <v>6</v>
      </c>
      <c r="D1662" s="269">
        <f t="shared" si="1152"/>
        <v>146.52014652014651</v>
      </c>
      <c r="E1662" s="304">
        <v>1365</v>
      </c>
      <c r="F1662" s="304">
        <v>1356</v>
      </c>
      <c r="G1662" s="304">
        <v>1345</v>
      </c>
      <c r="H1662" s="304">
        <v>1333</v>
      </c>
      <c r="I1662" s="304">
        <v>1380.2</v>
      </c>
      <c r="J1662" s="304">
        <v>1333</v>
      </c>
      <c r="K1662" s="269">
        <f t="shared" si="1153"/>
        <v>32</v>
      </c>
      <c r="L1662" s="269">
        <f t="shared" si="1154"/>
        <v>4688.6446886446884</v>
      </c>
      <c r="M1662" s="275" t="s">
        <v>701</v>
      </c>
    </row>
    <row r="1663" spans="1:13" s="305" customFormat="1" ht="15" customHeight="1">
      <c r="A1663" s="290">
        <v>44225</v>
      </c>
      <c r="B1663" s="224" t="s">
        <v>378</v>
      </c>
      <c r="C1663" s="304" t="s">
        <v>6</v>
      </c>
      <c r="D1663" s="269">
        <f t="shared" si="1152"/>
        <v>213.21961620469082</v>
      </c>
      <c r="E1663" s="304">
        <v>938</v>
      </c>
      <c r="F1663" s="304">
        <v>930</v>
      </c>
      <c r="G1663" s="304">
        <v>922</v>
      </c>
      <c r="H1663" s="304">
        <v>913</v>
      </c>
      <c r="I1663" s="304">
        <v>950.2</v>
      </c>
      <c r="J1663" s="304">
        <v>913</v>
      </c>
      <c r="K1663" s="269">
        <f t="shared" si="1153"/>
        <v>25</v>
      </c>
      <c r="L1663" s="269">
        <f t="shared" si="1154"/>
        <v>5330.4904051172707</v>
      </c>
      <c r="M1663" s="275" t="s">
        <v>701</v>
      </c>
    </row>
    <row r="1664" spans="1:13" s="305" customFormat="1" ht="15" customHeight="1">
      <c r="A1664" s="290">
        <v>44225</v>
      </c>
      <c r="B1664" s="224" t="s">
        <v>1439</v>
      </c>
      <c r="C1664" s="304" t="s">
        <v>8</v>
      </c>
      <c r="D1664" s="269">
        <f t="shared" si="1152"/>
        <v>345.90107229332409</v>
      </c>
      <c r="E1664" s="304">
        <v>578.20000000000005</v>
      </c>
      <c r="F1664" s="304">
        <v>584</v>
      </c>
      <c r="G1664" s="304">
        <v>590</v>
      </c>
      <c r="H1664" s="304">
        <v>596</v>
      </c>
      <c r="I1664" s="304">
        <v>570</v>
      </c>
      <c r="J1664" s="304">
        <v>570</v>
      </c>
      <c r="K1664" s="226">
        <f t="shared" ref="K1664" si="1155">J1664-E1664</f>
        <v>-8.2000000000000455</v>
      </c>
      <c r="L1664" s="226">
        <f t="shared" si="1154"/>
        <v>-2836.3887928052732</v>
      </c>
      <c r="M1664" s="324" t="s">
        <v>1243</v>
      </c>
    </row>
    <row r="1665" spans="1:14" s="305" customFormat="1" ht="15" customHeight="1">
      <c r="A1665" s="290">
        <v>44225</v>
      </c>
      <c r="B1665" s="224" t="s">
        <v>753</v>
      </c>
      <c r="C1665" s="304" t="s">
        <v>6</v>
      </c>
      <c r="D1665" s="269">
        <f t="shared" si="1152"/>
        <v>300.75187969924809</v>
      </c>
      <c r="E1665" s="304">
        <v>665</v>
      </c>
      <c r="F1665" s="304">
        <v>660</v>
      </c>
      <c r="G1665" s="304">
        <v>654</v>
      </c>
      <c r="H1665" s="304">
        <v>648</v>
      </c>
      <c r="I1665" s="304">
        <v>671.2</v>
      </c>
      <c r="J1665" s="304">
        <v>654</v>
      </c>
      <c r="K1665" s="269">
        <f t="shared" si="1153"/>
        <v>11</v>
      </c>
      <c r="L1665" s="269">
        <f t="shared" si="1154"/>
        <v>3308.270676691729</v>
      </c>
      <c r="M1665" s="275" t="s">
        <v>701</v>
      </c>
    </row>
    <row r="1666" spans="1:14" s="305" customFormat="1" ht="15" customHeight="1">
      <c r="A1666" s="290">
        <v>44224</v>
      </c>
      <c r="B1666" s="224" t="s">
        <v>1329</v>
      </c>
      <c r="C1666" s="304" t="s">
        <v>6</v>
      </c>
      <c r="D1666" s="269">
        <f t="shared" ref="D1666:D1669" si="1156">200000/E1666</f>
        <v>165.28925619834712</v>
      </c>
      <c r="E1666" s="304">
        <v>1210</v>
      </c>
      <c r="F1666" s="304">
        <v>1200</v>
      </c>
      <c r="G1666" s="304">
        <v>1190</v>
      </c>
      <c r="H1666" s="304">
        <v>1180</v>
      </c>
      <c r="I1666" s="304">
        <v>1222</v>
      </c>
      <c r="J1666" s="304">
        <v>1201.2</v>
      </c>
      <c r="K1666" s="269">
        <f t="shared" ref="K1666:K1667" si="1157">E1666-J1666</f>
        <v>8.7999999999999545</v>
      </c>
      <c r="L1666" s="269">
        <f t="shared" ref="L1666:L1669" si="1158">K1666*D1666</f>
        <v>1454.5454545454472</v>
      </c>
      <c r="M1666" s="275" t="s">
        <v>701</v>
      </c>
    </row>
    <row r="1667" spans="1:14" s="305" customFormat="1" ht="15" customHeight="1">
      <c r="A1667" s="290">
        <v>44224</v>
      </c>
      <c r="B1667" s="224" t="s">
        <v>1390</v>
      </c>
      <c r="C1667" s="304" t="s">
        <v>6</v>
      </c>
      <c r="D1667" s="269">
        <f t="shared" si="1156"/>
        <v>245.39877300613497</v>
      </c>
      <c r="E1667" s="304">
        <v>815</v>
      </c>
      <c r="F1667" s="304">
        <v>808</v>
      </c>
      <c r="G1667" s="304">
        <v>800</v>
      </c>
      <c r="H1667" s="304">
        <v>792</v>
      </c>
      <c r="I1667" s="304">
        <v>825</v>
      </c>
      <c r="J1667" s="304">
        <v>792</v>
      </c>
      <c r="K1667" s="269">
        <f t="shared" si="1157"/>
        <v>23</v>
      </c>
      <c r="L1667" s="269">
        <f t="shared" si="1158"/>
        <v>5644.1717791411047</v>
      </c>
      <c r="M1667" s="275" t="s">
        <v>701</v>
      </c>
    </row>
    <row r="1668" spans="1:14" s="305" customFormat="1" ht="15" customHeight="1">
      <c r="A1668" s="290">
        <v>44224</v>
      </c>
      <c r="B1668" s="224" t="s">
        <v>980</v>
      </c>
      <c r="C1668" s="304" t="s">
        <v>8</v>
      </c>
      <c r="D1668" s="269">
        <f t="shared" si="1156"/>
        <v>173.8828029907842</v>
      </c>
      <c r="E1668" s="304">
        <v>1150.2</v>
      </c>
      <c r="F1668" s="304">
        <v>1160</v>
      </c>
      <c r="G1668" s="304">
        <v>1170</v>
      </c>
      <c r="H1668" s="304">
        <v>1180</v>
      </c>
      <c r="I1668" s="304">
        <v>1138</v>
      </c>
      <c r="J1668" s="304">
        <v>1138</v>
      </c>
      <c r="K1668" s="226">
        <f t="shared" ref="K1668:K1669" si="1159">J1668-E1668</f>
        <v>-12.200000000000045</v>
      </c>
      <c r="L1668" s="226">
        <f t="shared" si="1158"/>
        <v>-2121.370196487575</v>
      </c>
      <c r="M1668" s="324" t="s">
        <v>1243</v>
      </c>
    </row>
    <row r="1669" spans="1:14" s="305" customFormat="1" ht="15" customHeight="1">
      <c r="A1669" s="290">
        <v>44224</v>
      </c>
      <c r="B1669" s="224" t="s">
        <v>844</v>
      </c>
      <c r="C1669" s="304" t="s">
        <v>8</v>
      </c>
      <c r="D1669" s="269">
        <f t="shared" si="1156"/>
        <v>312.40237425804435</v>
      </c>
      <c r="E1669" s="304">
        <v>640.20000000000005</v>
      </c>
      <c r="F1669" s="304">
        <v>646</v>
      </c>
      <c r="G1669" s="304">
        <v>652</v>
      </c>
      <c r="H1669" s="304">
        <v>659</v>
      </c>
      <c r="I1669" s="304">
        <v>632</v>
      </c>
      <c r="J1669" s="304">
        <v>646</v>
      </c>
      <c r="K1669" s="272">
        <f t="shared" si="1159"/>
        <v>5.7999999999999545</v>
      </c>
      <c r="L1669" s="272">
        <f t="shared" si="1158"/>
        <v>1811.933770696643</v>
      </c>
      <c r="M1669" s="275" t="s">
        <v>701</v>
      </c>
    </row>
    <row r="1670" spans="1:14" s="305" customFormat="1" ht="15" customHeight="1">
      <c r="A1670" s="290">
        <v>44223</v>
      </c>
      <c r="B1670" s="327" t="s">
        <v>73</v>
      </c>
      <c r="C1670" s="327" t="s">
        <v>6</v>
      </c>
      <c r="D1670" s="269">
        <f t="shared" ref="D1670:D1675" si="1160">200000/E1670</f>
        <v>1526.7175572519084</v>
      </c>
      <c r="E1670" s="304">
        <v>131</v>
      </c>
      <c r="F1670" s="304">
        <v>130</v>
      </c>
      <c r="G1670" s="304">
        <v>129</v>
      </c>
      <c r="H1670" s="304">
        <v>127.5</v>
      </c>
      <c r="I1670" s="304">
        <v>132.5</v>
      </c>
      <c r="J1670" s="325">
        <v>131</v>
      </c>
      <c r="K1670" s="269">
        <f t="shared" ref="K1670:K1674" si="1161">E1670-J1670</f>
        <v>0</v>
      </c>
      <c r="L1670" s="269">
        <f t="shared" ref="L1670:L1675" si="1162">K1670*D1670</f>
        <v>0</v>
      </c>
      <c r="M1670" s="275" t="s">
        <v>171</v>
      </c>
    </row>
    <row r="1671" spans="1:14" s="305" customFormat="1" ht="15" customHeight="1">
      <c r="A1671" s="290">
        <v>44223</v>
      </c>
      <c r="B1671" s="327" t="s">
        <v>1448</v>
      </c>
      <c r="C1671" s="327" t="s">
        <v>8</v>
      </c>
      <c r="D1671" s="269">
        <f t="shared" si="1160"/>
        <v>81.300813008130078</v>
      </c>
      <c r="E1671" s="304">
        <v>2460</v>
      </c>
      <c r="F1671" s="304">
        <v>2475</v>
      </c>
      <c r="G1671" s="304">
        <v>2490</v>
      </c>
      <c r="H1671" s="304">
        <v>2510</v>
      </c>
      <c r="I1671" s="304">
        <v>2435</v>
      </c>
      <c r="J1671" s="325">
        <v>2475</v>
      </c>
      <c r="K1671" s="272">
        <f t="shared" ref="K1671" si="1163">J1671-E1671</f>
        <v>15</v>
      </c>
      <c r="L1671" s="272">
        <f t="shared" si="1162"/>
        <v>1219.5121951219512</v>
      </c>
      <c r="M1671" s="275" t="s">
        <v>701</v>
      </c>
    </row>
    <row r="1672" spans="1:14" s="305" customFormat="1" ht="15" customHeight="1">
      <c r="A1672" s="290">
        <v>44223</v>
      </c>
      <c r="B1672" s="327" t="s">
        <v>1162</v>
      </c>
      <c r="C1672" s="327" t="s">
        <v>6</v>
      </c>
      <c r="D1672" s="269">
        <f t="shared" si="1160"/>
        <v>41.152263374485599</v>
      </c>
      <c r="E1672" s="304">
        <v>4860</v>
      </c>
      <c r="F1672" s="304">
        <v>4830</v>
      </c>
      <c r="G1672" s="304">
        <v>4800</v>
      </c>
      <c r="H1672" s="304">
        <v>4760</v>
      </c>
      <c r="I1672" s="304">
        <v>4910</v>
      </c>
      <c r="J1672" s="325">
        <v>4760</v>
      </c>
      <c r="K1672" s="269">
        <f t="shared" si="1161"/>
        <v>100</v>
      </c>
      <c r="L1672" s="269">
        <f t="shared" si="1162"/>
        <v>4115.2263374485601</v>
      </c>
      <c r="M1672" s="275" t="s">
        <v>701</v>
      </c>
    </row>
    <row r="1673" spans="1:14" s="305" customFormat="1" ht="15" customHeight="1">
      <c r="A1673" s="290">
        <v>44223</v>
      </c>
      <c r="B1673" s="327" t="s">
        <v>1449</v>
      </c>
      <c r="C1673" s="327" t="s">
        <v>6</v>
      </c>
      <c r="D1673" s="269">
        <f t="shared" si="1160"/>
        <v>1769.9115044247787</v>
      </c>
      <c r="E1673" s="304">
        <v>113</v>
      </c>
      <c r="F1673" s="304">
        <v>112</v>
      </c>
      <c r="G1673" s="304">
        <v>111</v>
      </c>
      <c r="H1673" s="304">
        <v>109.5</v>
      </c>
      <c r="I1673" s="304">
        <v>114.5</v>
      </c>
      <c r="J1673" s="325">
        <v>112</v>
      </c>
      <c r="K1673" s="269">
        <f t="shared" si="1161"/>
        <v>1</v>
      </c>
      <c r="L1673" s="269">
        <f t="shared" si="1162"/>
        <v>1769.9115044247787</v>
      </c>
      <c r="M1673" s="275" t="s">
        <v>701</v>
      </c>
    </row>
    <row r="1674" spans="1:14" s="305" customFormat="1" ht="15" customHeight="1">
      <c r="A1674" s="290">
        <v>44223</v>
      </c>
      <c r="B1674" s="327" t="s">
        <v>435</v>
      </c>
      <c r="C1674" s="327" t="s">
        <v>6</v>
      </c>
      <c r="D1674" s="269">
        <f t="shared" si="1160"/>
        <v>175.13134851138355</v>
      </c>
      <c r="E1674" s="304">
        <v>1142</v>
      </c>
      <c r="F1674" s="304">
        <v>1134</v>
      </c>
      <c r="G1674" s="304">
        <v>1126</v>
      </c>
      <c r="H1674" s="304">
        <v>1116</v>
      </c>
      <c r="I1674" s="304">
        <v>1154</v>
      </c>
      <c r="J1674" s="325">
        <v>1134</v>
      </c>
      <c r="K1674" s="269">
        <f t="shared" si="1161"/>
        <v>8</v>
      </c>
      <c r="L1674" s="269">
        <f t="shared" si="1162"/>
        <v>1401.0507880910684</v>
      </c>
      <c r="M1674" s="275" t="s">
        <v>701</v>
      </c>
    </row>
    <row r="1675" spans="1:14" s="305" customFormat="1" ht="15" customHeight="1">
      <c r="A1675" s="290">
        <v>44223</v>
      </c>
      <c r="B1675" s="327" t="s">
        <v>1003</v>
      </c>
      <c r="C1675" s="327" t="s">
        <v>8</v>
      </c>
      <c r="D1675" s="269">
        <f t="shared" si="1160"/>
        <v>145.1378809869376</v>
      </c>
      <c r="E1675" s="304">
        <v>1378</v>
      </c>
      <c r="F1675" s="304">
        <v>1386</v>
      </c>
      <c r="G1675" s="304">
        <v>1394</v>
      </c>
      <c r="H1675" s="304">
        <v>1404</v>
      </c>
      <c r="I1675" s="304">
        <v>1366</v>
      </c>
      <c r="J1675" s="325">
        <v>1386</v>
      </c>
      <c r="K1675" s="272">
        <f t="shared" ref="K1675" si="1164">J1675-E1675</f>
        <v>8</v>
      </c>
      <c r="L1675" s="272">
        <f t="shared" si="1162"/>
        <v>1161.1030478955008</v>
      </c>
      <c r="M1675" s="275" t="s">
        <v>701</v>
      </c>
    </row>
    <row r="1676" spans="1:14" s="305" customFormat="1" ht="15" customHeight="1">
      <c r="A1676" s="290">
        <v>44221</v>
      </c>
      <c r="B1676" s="224" t="s">
        <v>1349</v>
      </c>
      <c r="C1676" s="304" t="s">
        <v>6</v>
      </c>
      <c r="D1676" s="269">
        <f t="shared" ref="D1676:D1679" si="1165">200000/E1676</f>
        <v>404.04040404040404</v>
      </c>
      <c r="E1676" s="304">
        <v>495</v>
      </c>
      <c r="F1676" s="304">
        <v>491</v>
      </c>
      <c r="G1676" s="304">
        <v>486</v>
      </c>
      <c r="H1676" s="304">
        <v>481</v>
      </c>
      <c r="I1676" s="304">
        <v>500.2</v>
      </c>
      <c r="J1676" s="304">
        <v>486</v>
      </c>
      <c r="K1676" s="269">
        <f t="shared" ref="K1676:K1677" si="1166">E1676-J1676</f>
        <v>9</v>
      </c>
      <c r="L1676" s="269">
        <f t="shared" ref="L1676:L1677" si="1167">K1676*D1676</f>
        <v>3636.3636363636365</v>
      </c>
      <c r="M1676" s="275" t="s">
        <v>701</v>
      </c>
    </row>
    <row r="1677" spans="1:14" s="305" customFormat="1" ht="15" customHeight="1">
      <c r="A1677" s="290">
        <v>44221</v>
      </c>
      <c r="B1677" s="224" t="s">
        <v>1441</v>
      </c>
      <c r="C1677" s="304" t="s">
        <v>6</v>
      </c>
      <c r="D1677" s="269">
        <f t="shared" si="1165"/>
        <v>655.73770491803282</v>
      </c>
      <c r="E1677" s="304">
        <v>305</v>
      </c>
      <c r="F1677" s="304">
        <v>301</v>
      </c>
      <c r="G1677" s="304">
        <v>296</v>
      </c>
      <c r="H1677" s="304">
        <v>292</v>
      </c>
      <c r="I1677" s="304">
        <v>310</v>
      </c>
      <c r="J1677" s="304">
        <v>301.5</v>
      </c>
      <c r="K1677" s="269">
        <f t="shared" si="1166"/>
        <v>3.5</v>
      </c>
      <c r="L1677" s="269">
        <f t="shared" si="1167"/>
        <v>2295.0819672131147</v>
      </c>
      <c r="M1677" s="275" t="s">
        <v>701</v>
      </c>
    </row>
    <row r="1678" spans="1:14" s="305" customFormat="1" ht="15" customHeight="1">
      <c r="A1678" s="290">
        <v>44221</v>
      </c>
      <c r="B1678" s="224" t="s">
        <v>1447</v>
      </c>
      <c r="C1678" s="304" t="s">
        <v>8</v>
      </c>
      <c r="D1678" s="269">
        <f t="shared" si="1165"/>
        <v>192.27071716977503</v>
      </c>
      <c r="E1678" s="304">
        <v>1040.2</v>
      </c>
      <c r="F1678" s="304">
        <v>1050</v>
      </c>
      <c r="G1678" s="304">
        <v>1060</v>
      </c>
      <c r="H1678" s="304">
        <v>1070</v>
      </c>
      <c r="I1678" s="304">
        <v>1028</v>
      </c>
      <c r="J1678" s="304">
        <v>1060</v>
      </c>
      <c r="K1678" s="272">
        <f t="shared" ref="K1678:K1679" si="1168">J1678-E1678</f>
        <v>19.799999999999955</v>
      </c>
      <c r="L1678" s="272">
        <f t="shared" ref="L1678:L1679" si="1169">K1678*D1678</f>
        <v>3806.9601999615365</v>
      </c>
      <c r="M1678" s="275" t="s">
        <v>701</v>
      </c>
    </row>
    <row r="1679" spans="1:14" s="305" customFormat="1" ht="15" customHeight="1">
      <c r="A1679" s="290">
        <v>44221</v>
      </c>
      <c r="B1679" s="224" t="s">
        <v>1278</v>
      </c>
      <c r="C1679" s="304" t="s">
        <v>8</v>
      </c>
      <c r="D1679" s="269">
        <f t="shared" si="1165"/>
        <v>163.90755613833798</v>
      </c>
      <c r="E1679" s="304">
        <v>1220.2</v>
      </c>
      <c r="F1679" s="304">
        <v>1230</v>
      </c>
      <c r="G1679" s="304">
        <v>1242</v>
      </c>
      <c r="H1679" s="304">
        <v>1255</v>
      </c>
      <c r="I1679" s="304">
        <v>1205</v>
      </c>
      <c r="J1679" s="304">
        <v>1242</v>
      </c>
      <c r="K1679" s="272">
        <f t="shared" si="1168"/>
        <v>21.799999999999955</v>
      </c>
      <c r="L1679" s="272">
        <f t="shared" si="1169"/>
        <v>3573.1847238157607</v>
      </c>
      <c r="M1679" s="275" t="s">
        <v>701</v>
      </c>
    </row>
    <row r="1680" spans="1:14" s="305" customFormat="1" ht="15" customHeight="1">
      <c r="A1680" s="290">
        <v>44218</v>
      </c>
      <c r="B1680" s="224" t="s">
        <v>1438</v>
      </c>
      <c r="C1680" s="304" t="s">
        <v>8</v>
      </c>
      <c r="D1680" s="269">
        <f t="shared" ref="D1680:D1685" si="1170">200000/E1680</f>
        <v>214.54623471358076</v>
      </c>
      <c r="E1680" s="304">
        <v>932.2</v>
      </c>
      <c r="F1680" s="304">
        <v>940</v>
      </c>
      <c r="G1680" s="304">
        <v>949</v>
      </c>
      <c r="H1680" s="304">
        <v>959</v>
      </c>
      <c r="I1680" s="304">
        <v>918</v>
      </c>
      <c r="J1680" s="304">
        <v>918</v>
      </c>
      <c r="K1680" s="226">
        <f t="shared" ref="K1680:K1682" si="1171">J1680-E1680</f>
        <v>-14.200000000000045</v>
      </c>
      <c r="L1680" s="226">
        <f t="shared" ref="L1680:L1685" si="1172">K1680*D1680</f>
        <v>-3046.5565329328565</v>
      </c>
      <c r="M1680" s="324" t="s">
        <v>1243</v>
      </c>
      <c r="N1680" s="335"/>
    </row>
    <row r="1681" spans="1:14" s="305" customFormat="1" ht="15" customHeight="1">
      <c r="A1681" s="290">
        <v>44218</v>
      </c>
      <c r="B1681" s="224" t="s">
        <v>1439</v>
      </c>
      <c r="C1681" s="304" t="s">
        <v>8</v>
      </c>
      <c r="D1681" s="269">
        <f t="shared" si="1170"/>
        <v>382.99502106472613</v>
      </c>
      <c r="E1681" s="304">
        <v>522.20000000000005</v>
      </c>
      <c r="F1681" s="304">
        <v>527</v>
      </c>
      <c r="G1681" s="304">
        <v>533</v>
      </c>
      <c r="H1681" s="304">
        <v>539</v>
      </c>
      <c r="I1681" s="304">
        <v>516</v>
      </c>
      <c r="J1681" s="304">
        <v>533</v>
      </c>
      <c r="K1681" s="272">
        <f t="shared" si="1171"/>
        <v>10.799999999999955</v>
      </c>
      <c r="L1681" s="272">
        <f t="shared" si="1172"/>
        <v>4136.3462274990252</v>
      </c>
      <c r="M1681" s="275" t="s">
        <v>701</v>
      </c>
      <c r="N1681" s="335"/>
    </row>
    <row r="1682" spans="1:14" s="305" customFormat="1" ht="15" customHeight="1">
      <c r="A1682" s="290">
        <v>44218</v>
      </c>
      <c r="B1682" s="224" t="s">
        <v>1342</v>
      </c>
      <c r="C1682" s="304" t="s">
        <v>8</v>
      </c>
      <c r="D1682" s="269">
        <f t="shared" si="1170"/>
        <v>219.73192704900021</v>
      </c>
      <c r="E1682" s="304">
        <v>910.2</v>
      </c>
      <c r="F1682" s="304">
        <v>918</v>
      </c>
      <c r="G1682" s="304">
        <v>928</v>
      </c>
      <c r="H1682" s="304">
        <v>938</v>
      </c>
      <c r="I1682" s="304">
        <v>900</v>
      </c>
      <c r="J1682" s="304">
        <v>928</v>
      </c>
      <c r="K1682" s="272">
        <f t="shared" si="1171"/>
        <v>17.799999999999955</v>
      </c>
      <c r="L1682" s="272">
        <f t="shared" si="1172"/>
        <v>3911.2283014721938</v>
      </c>
      <c r="M1682" s="275" t="s">
        <v>701</v>
      </c>
      <c r="N1682" s="335"/>
    </row>
    <row r="1683" spans="1:14" s="305" customFormat="1" ht="15" customHeight="1">
      <c r="A1683" s="290">
        <v>44218</v>
      </c>
      <c r="B1683" s="224" t="s">
        <v>149</v>
      </c>
      <c r="C1683" s="304" t="s">
        <v>6</v>
      </c>
      <c r="D1683" s="269">
        <f t="shared" si="1170"/>
        <v>344.82758620689657</v>
      </c>
      <c r="E1683" s="304">
        <v>580</v>
      </c>
      <c r="F1683" s="305">
        <v>575</v>
      </c>
      <c r="G1683" s="304">
        <v>570</v>
      </c>
      <c r="H1683" s="304">
        <v>565</v>
      </c>
      <c r="I1683" s="304">
        <v>585</v>
      </c>
      <c r="J1683" s="304">
        <v>565</v>
      </c>
      <c r="K1683" s="269">
        <f t="shared" ref="K1683:K1685" si="1173">E1683-J1683</f>
        <v>15</v>
      </c>
      <c r="L1683" s="269">
        <f t="shared" si="1172"/>
        <v>5172.4137931034484</v>
      </c>
      <c r="M1683" s="275" t="s">
        <v>701</v>
      </c>
      <c r="N1683" s="335"/>
    </row>
    <row r="1684" spans="1:14" s="305" customFormat="1" ht="15" customHeight="1">
      <c r="A1684" s="290">
        <v>44218</v>
      </c>
      <c r="B1684" s="348" t="s">
        <v>1273</v>
      </c>
      <c r="C1684" s="304" t="s">
        <v>6</v>
      </c>
      <c r="D1684" s="269">
        <f t="shared" si="1170"/>
        <v>495.04950495049508</v>
      </c>
      <c r="E1684" s="304">
        <v>404</v>
      </c>
      <c r="F1684" s="304">
        <v>400</v>
      </c>
      <c r="G1684" s="304">
        <v>395</v>
      </c>
      <c r="H1684" s="304">
        <v>390</v>
      </c>
      <c r="I1684" s="304">
        <v>409</v>
      </c>
      <c r="J1684" s="304">
        <v>400</v>
      </c>
      <c r="K1684" s="269">
        <f t="shared" si="1173"/>
        <v>4</v>
      </c>
      <c r="L1684" s="269">
        <f t="shared" si="1172"/>
        <v>1980.1980198019803</v>
      </c>
      <c r="M1684" s="275" t="s">
        <v>701</v>
      </c>
      <c r="N1684" s="335"/>
    </row>
    <row r="1685" spans="1:14" s="305" customFormat="1" ht="15" customHeight="1">
      <c r="A1685" s="290">
        <v>44218</v>
      </c>
      <c r="B1685" s="224" t="s">
        <v>1440</v>
      </c>
      <c r="C1685" s="304" t="s">
        <v>6</v>
      </c>
      <c r="D1685" s="269">
        <f t="shared" si="1170"/>
        <v>833.33333333333337</v>
      </c>
      <c r="E1685" s="304">
        <v>240</v>
      </c>
      <c r="F1685" s="304">
        <v>238</v>
      </c>
      <c r="G1685" s="304">
        <v>235</v>
      </c>
      <c r="H1685" s="304">
        <v>232</v>
      </c>
      <c r="I1685" s="304">
        <v>243</v>
      </c>
      <c r="J1685" s="304">
        <v>238</v>
      </c>
      <c r="K1685" s="269">
        <f t="shared" si="1173"/>
        <v>2</v>
      </c>
      <c r="L1685" s="269">
        <f t="shared" si="1172"/>
        <v>1666.6666666666667</v>
      </c>
      <c r="M1685" s="275" t="s">
        <v>701</v>
      </c>
      <c r="N1685" s="335"/>
    </row>
    <row r="1686" spans="1:14" s="305" customFormat="1" ht="15" customHeight="1">
      <c r="A1686" s="290">
        <v>44217</v>
      </c>
      <c r="B1686" s="224" t="s">
        <v>1317</v>
      </c>
      <c r="C1686" s="304" t="s">
        <v>6</v>
      </c>
      <c r="D1686" s="269">
        <f t="shared" ref="D1686:D1690" si="1174">200000/E1686</f>
        <v>388.34951456310682</v>
      </c>
      <c r="E1686" s="304">
        <v>515</v>
      </c>
      <c r="F1686" s="304">
        <v>510</v>
      </c>
      <c r="G1686" s="304">
        <v>505</v>
      </c>
      <c r="H1686" s="304">
        <v>500</v>
      </c>
      <c r="I1686" s="304">
        <v>521</v>
      </c>
      <c r="J1686" s="304">
        <v>511.4</v>
      </c>
      <c r="K1686" s="269">
        <f t="shared" ref="K1686:K1687" si="1175">E1686-J1686</f>
        <v>3.6000000000000227</v>
      </c>
      <c r="L1686" s="269">
        <f t="shared" ref="L1686:L1687" si="1176">K1686*D1686</f>
        <v>1398.0582524271933</v>
      </c>
      <c r="M1686" s="275" t="s">
        <v>701</v>
      </c>
      <c r="N1686" s="335"/>
    </row>
    <row r="1687" spans="1:14" s="305" customFormat="1" ht="15" customHeight="1">
      <c r="A1687" s="290">
        <v>44217</v>
      </c>
      <c r="B1687" s="224" t="s">
        <v>1005</v>
      </c>
      <c r="C1687" s="304" t="s">
        <v>6</v>
      </c>
      <c r="D1687" s="269">
        <f t="shared" si="1174"/>
        <v>241.54589371980677</v>
      </c>
      <c r="E1687" s="304">
        <v>828</v>
      </c>
      <c r="F1687" s="304">
        <v>820</v>
      </c>
      <c r="G1687" s="304">
        <v>812</v>
      </c>
      <c r="H1687" s="304">
        <v>804</v>
      </c>
      <c r="I1687" s="304">
        <v>838</v>
      </c>
      <c r="J1687" s="304">
        <v>812</v>
      </c>
      <c r="K1687" s="269">
        <f t="shared" si="1175"/>
        <v>16</v>
      </c>
      <c r="L1687" s="269">
        <f t="shared" si="1176"/>
        <v>3864.7342995169083</v>
      </c>
      <c r="M1687" s="275" t="s">
        <v>701</v>
      </c>
      <c r="N1687" s="335"/>
    </row>
    <row r="1688" spans="1:14" s="305" customFormat="1" ht="15" customHeight="1">
      <c r="A1688" s="290">
        <v>44217</v>
      </c>
      <c r="B1688" s="224" t="s">
        <v>1441</v>
      </c>
      <c r="C1688" s="304" t="s">
        <v>8</v>
      </c>
      <c r="D1688" s="269">
        <f t="shared" si="1174"/>
        <v>542.0054200542005</v>
      </c>
      <c r="E1688" s="304">
        <v>369</v>
      </c>
      <c r="F1688" s="304">
        <v>373</v>
      </c>
      <c r="G1688" s="304">
        <v>377</v>
      </c>
      <c r="H1688" s="304">
        <v>382</v>
      </c>
      <c r="I1688" s="304">
        <v>364</v>
      </c>
      <c r="J1688" s="304">
        <v>372.5</v>
      </c>
      <c r="K1688" s="272">
        <f t="shared" ref="K1688:K1690" si="1177">J1688-E1688</f>
        <v>3.5</v>
      </c>
      <c r="L1688" s="272">
        <f t="shared" ref="L1688:L1690" si="1178">K1688*D1688</f>
        <v>1897.0189701897018</v>
      </c>
      <c r="M1688" s="275" t="s">
        <v>701</v>
      </c>
      <c r="N1688" s="335"/>
    </row>
    <row r="1689" spans="1:14" s="305" customFormat="1" ht="15" customHeight="1">
      <c r="A1689" s="290">
        <v>44217</v>
      </c>
      <c r="B1689" s="224" t="s">
        <v>1360</v>
      </c>
      <c r="C1689" s="304" t="s">
        <v>8</v>
      </c>
      <c r="D1689" s="269">
        <f t="shared" si="1174"/>
        <v>308.64197530864197</v>
      </c>
      <c r="E1689" s="304">
        <v>648</v>
      </c>
      <c r="F1689" s="304">
        <v>654</v>
      </c>
      <c r="G1689" s="304">
        <v>660</v>
      </c>
      <c r="H1689" s="304">
        <v>667</v>
      </c>
      <c r="I1689" s="304">
        <v>640</v>
      </c>
      <c r="J1689" s="304">
        <v>652.5</v>
      </c>
      <c r="K1689" s="272">
        <f t="shared" si="1177"/>
        <v>4.5</v>
      </c>
      <c r="L1689" s="272">
        <f t="shared" si="1178"/>
        <v>1388.8888888888889</v>
      </c>
      <c r="M1689" s="275" t="s">
        <v>701</v>
      </c>
      <c r="N1689" s="335"/>
    </row>
    <row r="1690" spans="1:14" s="305" customFormat="1" ht="15" customHeight="1">
      <c r="A1690" s="290">
        <v>44217</v>
      </c>
      <c r="B1690" s="304" t="s">
        <v>343</v>
      </c>
      <c r="C1690" s="304" t="s">
        <v>8</v>
      </c>
      <c r="D1690" s="269">
        <f t="shared" si="1174"/>
        <v>123.28936012822093</v>
      </c>
      <c r="E1690" s="304">
        <v>1622.2</v>
      </c>
      <c r="F1690" s="304">
        <v>1635</v>
      </c>
      <c r="G1690" s="304">
        <v>1650</v>
      </c>
      <c r="H1690" s="304">
        <v>1666</v>
      </c>
      <c r="I1690" s="304">
        <v>1597</v>
      </c>
      <c r="J1690" s="304">
        <v>1597</v>
      </c>
      <c r="K1690" s="226">
        <f t="shared" si="1177"/>
        <v>-25.200000000000045</v>
      </c>
      <c r="L1690" s="226">
        <f t="shared" si="1178"/>
        <v>-3106.8918752311733</v>
      </c>
      <c r="M1690" s="324" t="s">
        <v>1243</v>
      </c>
      <c r="N1690" s="335"/>
    </row>
    <row r="1691" spans="1:14" s="305" customFormat="1" ht="15" customHeight="1">
      <c r="A1691" s="290">
        <v>44216</v>
      </c>
      <c r="B1691" s="224" t="s">
        <v>1442</v>
      </c>
      <c r="C1691" s="327" t="s">
        <v>8</v>
      </c>
      <c r="D1691" s="269">
        <f t="shared" ref="D1691:D1695" si="1179">200000/E1691</f>
        <v>1155.4015020219526</v>
      </c>
      <c r="E1691" s="304">
        <v>173.1</v>
      </c>
      <c r="F1691" s="304">
        <v>175</v>
      </c>
      <c r="G1691" s="304">
        <v>178</v>
      </c>
      <c r="H1691" s="304">
        <v>182</v>
      </c>
      <c r="I1691" s="304">
        <v>170</v>
      </c>
      <c r="J1691" s="304">
        <v>175</v>
      </c>
      <c r="K1691" s="272">
        <f t="shared" ref="K1691:K1695" si="1180">J1691-E1691</f>
        <v>1.9000000000000057</v>
      </c>
      <c r="L1691" s="272">
        <f t="shared" ref="L1691:L1695" si="1181">K1691*D1691</f>
        <v>2195.2628538417166</v>
      </c>
      <c r="M1691" s="275" t="s">
        <v>701</v>
      </c>
      <c r="N1691" s="335"/>
    </row>
    <row r="1692" spans="1:14" s="305" customFormat="1" ht="15" customHeight="1">
      <c r="A1692" s="290">
        <v>44216</v>
      </c>
      <c r="B1692" s="224" t="s">
        <v>149</v>
      </c>
      <c r="C1692" s="327" t="s">
        <v>8</v>
      </c>
      <c r="D1692" s="269">
        <f t="shared" si="1179"/>
        <v>347.82608695652175</v>
      </c>
      <c r="E1692" s="304">
        <v>575</v>
      </c>
      <c r="F1692" s="304">
        <v>580</v>
      </c>
      <c r="G1692" s="304">
        <v>585</v>
      </c>
      <c r="H1692" s="304">
        <v>590</v>
      </c>
      <c r="I1692" s="304">
        <v>568</v>
      </c>
      <c r="J1692" s="304">
        <v>580</v>
      </c>
      <c r="K1692" s="272">
        <f t="shared" si="1180"/>
        <v>5</v>
      </c>
      <c r="L1692" s="272">
        <f t="shared" si="1181"/>
        <v>1739.1304347826087</v>
      </c>
      <c r="M1692" s="275" t="s">
        <v>701</v>
      </c>
      <c r="N1692" s="335"/>
    </row>
    <row r="1693" spans="1:14" s="305" customFormat="1" ht="15" customHeight="1">
      <c r="A1693" s="290">
        <v>44216</v>
      </c>
      <c r="B1693" s="224" t="s">
        <v>1402</v>
      </c>
      <c r="C1693" s="327" t="s">
        <v>8</v>
      </c>
      <c r="D1693" s="269">
        <f t="shared" si="1179"/>
        <v>439.36731107205622</v>
      </c>
      <c r="E1693" s="304">
        <v>455.2</v>
      </c>
      <c r="F1693" s="304">
        <v>459</v>
      </c>
      <c r="G1693" s="304">
        <v>464</v>
      </c>
      <c r="H1693" s="304">
        <v>469</v>
      </c>
      <c r="I1693" s="304">
        <v>450</v>
      </c>
      <c r="J1693" s="304">
        <v>458</v>
      </c>
      <c r="K1693" s="272">
        <f t="shared" si="1180"/>
        <v>2.8000000000000114</v>
      </c>
      <c r="L1693" s="272">
        <f t="shared" si="1181"/>
        <v>1230.2284710017625</v>
      </c>
      <c r="M1693" s="275" t="s">
        <v>701</v>
      </c>
      <c r="N1693" s="335"/>
    </row>
    <row r="1694" spans="1:14" s="305" customFormat="1" ht="15" customHeight="1">
      <c r="A1694" s="290">
        <v>44216</v>
      </c>
      <c r="B1694" s="224" t="s">
        <v>1279</v>
      </c>
      <c r="C1694" s="327" t="s">
        <v>8</v>
      </c>
      <c r="D1694" s="269">
        <f t="shared" si="1179"/>
        <v>199.54105557218398</v>
      </c>
      <c r="E1694" s="304">
        <v>1002.3</v>
      </c>
      <c r="F1694" s="304">
        <v>1012</v>
      </c>
      <c r="G1694" s="304">
        <v>1022</v>
      </c>
      <c r="H1694" s="304">
        <v>1033</v>
      </c>
      <c r="I1694" s="304">
        <v>992</v>
      </c>
      <c r="J1694" s="304">
        <v>1009.65</v>
      </c>
      <c r="K1694" s="272">
        <f t="shared" si="1180"/>
        <v>7.3500000000000227</v>
      </c>
      <c r="L1694" s="272">
        <f t="shared" si="1181"/>
        <v>1466.6267584555567</v>
      </c>
      <c r="M1694" s="275" t="s">
        <v>701</v>
      </c>
      <c r="N1694" s="335"/>
    </row>
    <row r="1695" spans="1:14" s="305" customFormat="1" ht="15" customHeight="1">
      <c r="A1695" s="290">
        <v>44216</v>
      </c>
      <c r="B1695" s="224" t="s">
        <v>814</v>
      </c>
      <c r="C1695" s="327" t="s">
        <v>8</v>
      </c>
      <c r="D1695" s="269">
        <f t="shared" si="1179"/>
        <v>286.4508736751647</v>
      </c>
      <c r="E1695" s="304">
        <v>698.2</v>
      </c>
      <c r="F1695" s="304">
        <v>705</v>
      </c>
      <c r="G1695" s="304">
        <v>713</v>
      </c>
      <c r="H1695" s="304">
        <v>720</v>
      </c>
      <c r="I1695" s="304">
        <v>688</v>
      </c>
      <c r="J1695" s="304">
        <v>688</v>
      </c>
      <c r="K1695" s="226">
        <f t="shared" si="1180"/>
        <v>-10.200000000000045</v>
      </c>
      <c r="L1695" s="226">
        <f t="shared" si="1181"/>
        <v>-2921.7989114866928</v>
      </c>
      <c r="M1695" s="324" t="s">
        <v>1243</v>
      </c>
      <c r="N1695" s="335"/>
    </row>
    <row r="1696" spans="1:14" s="305" customFormat="1" ht="15" customHeight="1">
      <c r="A1696" s="290">
        <v>44215</v>
      </c>
      <c r="B1696" s="327" t="s">
        <v>401</v>
      </c>
      <c r="C1696" s="327" t="s">
        <v>8</v>
      </c>
      <c r="D1696" s="269">
        <f t="shared" ref="D1696:D1706" si="1182">200000/E1696</f>
        <v>41.536863966770511</v>
      </c>
      <c r="E1696" s="304">
        <v>4815</v>
      </c>
      <c r="F1696" s="304">
        <v>4830</v>
      </c>
      <c r="G1696" s="304">
        <v>4845</v>
      </c>
      <c r="H1696" s="304">
        <v>4865</v>
      </c>
      <c r="I1696" s="304">
        <v>4790</v>
      </c>
      <c r="J1696" s="325">
        <v>4865</v>
      </c>
      <c r="K1696" s="272">
        <f t="shared" ref="K1696:K1700" si="1183">J1696-E1696</f>
        <v>50</v>
      </c>
      <c r="L1696" s="272">
        <f t="shared" ref="L1696:L1700" si="1184">K1696*D1696</f>
        <v>2076.8431983385253</v>
      </c>
      <c r="M1696" s="275" t="s">
        <v>701</v>
      </c>
      <c r="N1696" s="335"/>
    </row>
    <row r="1697" spans="1:14" s="305" customFormat="1" ht="15" customHeight="1">
      <c r="A1697" s="290">
        <v>44215</v>
      </c>
      <c r="B1697" s="327" t="s">
        <v>150</v>
      </c>
      <c r="C1697" s="327" t="s">
        <v>8</v>
      </c>
      <c r="D1697" s="269">
        <f t="shared" si="1182"/>
        <v>23.474178403755868</v>
      </c>
      <c r="E1697" s="304">
        <v>8520</v>
      </c>
      <c r="F1697" s="304">
        <v>8550</v>
      </c>
      <c r="G1697" s="304">
        <v>8580</v>
      </c>
      <c r="H1697" s="304">
        <v>8620</v>
      </c>
      <c r="I1697" s="304">
        <v>8470</v>
      </c>
      <c r="J1697" s="325">
        <v>8620</v>
      </c>
      <c r="K1697" s="272">
        <f t="shared" si="1183"/>
        <v>100</v>
      </c>
      <c r="L1697" s="272">
        <f t="shared" si="1184"/>
        <v>2347.4178403755868</v>
      </c>
      <c r="M1697" s="275" t="s">
        <v>701</v>
      </c>
      <c r="N1697" s="335"/>
    </row>
    <row r="1698" spans="1:14" s="305" customFormat="1" ht="15" customHeight="1">
      <c r="A1698" s="290">
        <v>44215</v>
      </c>
      <c r="B1698" s="327" t="s">
        <v>1443</v>
      </c>
      <c r="C1698" s="327" t="s">
        <v>8</v>
      </c>
      <c r="D1698" s="269">
        <f t="shared" si="1182"/>
        <v>682.5938566552901</v>
      </c>
      <c r="E1698" s="304">
        <v>293</v>
      </c>
      <c r="F1698" s="322">
        <v>295</v>
      </c>
      <c r="G1698" s="304">
        <v>297</v>
      </c>
      <c r="H1698" s="304">
        <v>300</v>
      </c>
      <c r="I1698" s="304">
        <v>290</v>
      </c>
      <c r="J1698" s="304">
        <v>300</v>
      </c>
      <c r="K1698" s="272">
        <f t="shared" si="1183"/>
        <v>7</v>
      </c>
      <c r="L1698" s="272">
        <f t="shared" si="1184"/>
        <v>4778.1569965870303</v>
      </c>
      <c r="M1698" s="275" t="s">
        <v>701</v>
      </c>
      <c r="N1698" s="335"/>
    </row>
    <row r="1699" spans="1:14" s="305" customFormat="1" ht="15" customHeight="1">
      <c r="A1699" s="290">
        <v>44215</v>
      </c>
      <c r="B1699" s="327" t="s">
        <v>51</v>
      </c>
      <c r="C1699" s="327" t="s">
        <v>8</v>
      </c>
      <c r="D1699" s="269">
        <f t="shared" si="1182"/>
        <v>113.96011396011396</v>
      </c>
      <c r="E1699" s="304">
        <v>1755</v>
      </c>
      <c r="F1699" s="304">
        <v>1760</v>
      </c>
      <c r="G1699" s="304">
        <v>1770</v>
      </c>
      <c r="H1699" s="304">
        <v>1780</v>
      </c>
      <c r="I1699" s="304">
        <v>1745</v>
      </c>
      <c r="J1699" s="325">
        <v>1760</v>
      </c>
      <c r="K1699" s="272">
        <f t="shared" si="1183"/>
        <v>5</v>
      </c>
      <c r="L1699" s="272">
        <f t="shared" si="1184"/>
        <v>569.80056980056975</v>
      </c>
      <c r="M1699" s="275" t="s">
        <v>701</v>
      </c>
      <c r="N1699" s="335"/>
    </row>
    <row r="1700" spans="1:14" s="305" customFormat="1" ht="15" customHeight="1">
      <c r="A1700" s="290">
        <v>44215</v>
      </c>
      <c r="B1700" s="327" t="s">
        <v>51</v>
      </c>
      <c r="C1700" s="327" t="s">
        <v>8</v>
      </c>
      <c r="D1700" s="269">
        <f t="shared" si="1182"/>
        <v>115.27377521613833</v>
      </c>
      <c r="E1700" s="304">
        <v>1735</v>
      </c>
      <c r="F1700" s="304">
        <v>1742</v>
      </c>
      <c r="G1700" s="304">
        <v>1750</v>
      </c>
      <c r="H1700" s="304">
        <v>1760</v>
      </c>
      <c r="I1700" s="304">
        <v>1725</v>
      </c>
      <c r="J1700" s="325">
        <v>1760</v>
      </c>
      <c r="K1700" s="272">
        <f t="shared" si="1183"/>
        <v>25</v>
      </c>
      <c r="L1700" s="272">
        <f t="shared" si="1184"/>
        <v>2881.8443804034582</v>
      </c>
      <c r="M1700" s="275" t="s">
        <v>701</v>
      </c>
      <c r="N1700" s="335"/>
    </row>
    <row r="1701" spans="1:14" s="305" customFormat="1" ht="15" customHeight="1">
      <c r="A1701" s="290">
        <v>44214</v>
      </c>
      <c r="B1701" s="327" t="s">
        <v>125</v>
      </c>
      <c r="C1701" s="327" t="s">
        <v>8</v>
      </c>
      <c r="D1701" s="269">
        <f t="shared" si="1182"/>
        <v>132.62599469496021</v>
      </c>
      <c r="E1701" s="304">
        <v>1508</v>
      </c>
      <c r="F1701" s="304">
        <v>1516</v>
      </c>
      <c r="G1701" s="304">
        <v>1524</v>
      </c>
      <c r="H1701" s="304">
        <v>1534</v>
      </c>
      <c r="I1701" s="304">
        <v>1496</v>
      </c>
      <c r="J1701" s="325">
        <v>1516</v>
      </c>
      <c r="K1701" s="272">
        <f t="shared" ref="K1701:K1702" si="1185">J1701-E1701</f>
        <v>8</v>
      </c>
      <c r="L1701" s="272">
        <f t="shared" ref="L1701:L1705" si="1186">K1701*D1701</f>
        <v>1061.0079575596817</v>
      </c>
      <c r="M1701" s="275" t="s">
        <v>701</v>
      </c>
      <c r="N1701" s="335"/>
    </row>
    <row r="1702" spans="1:14" s="305" customFormat="1" ht="15" customHeight="1">
      <c r="A1702" s="290">
        <v>44214</v>
      </c>
      <c r="B1702" s="327" t="s">
        <v>1444</v>
      </c>
      <c r="C1702" s="327" t="s">
        <v>8</v>
      </c>
      <c r="D1702" s="269">
        <f t="shared" si="1182"/>
        <v>366.30036630036631</v>
      </c>
      <c r="E1702" s="304">
        <v>546</v>
      </c>
      <c r="F1702" s="304">
        <v>550</v>
      </c>
      <c r="G1702" s="304">
        <v>554</v>
      </c>
      <c r="H1702" s="304">
        <v>560</v>
      </c>
      <c r="I1702" s="304">
        <v>540</v>
      </c>
      <c r="J1702" s="325">
        <v>560</v>
      </c>
      <c r="K1702" s="272">
        <f t="shared" si="1185"/>
        <v>14</v>
      </c>
      <c r="L1702" s="272">
        <f t="shared" si="1186"/>
        <v>5128.2051282051279</v>
      </c>
      <c r="M1702" s="275" t="s">
        <v>701</v>
      </c>
      <c r="N1702" s="335"/>
    </row>
    <row r="1703" spans="1:14" s="305" customFormat="1" ht="15" customHeight="1">
      <c r="A1703" s="290">
        <v>44214</v>
      </c>
      <c r="B1703" s="327" t="s">
        <v>1138</v>
      </c>
      <c r="C1703" s="327" t="s">
        <v>6</v>
      </c>
      <c r="D1703" s="269">
        <f t="shared" si="1182"/>
        <v>1129.9435028248588</v>
      </c>
      <c r="E1703" s="304">
        <v>177</v>
      </c>
      <c r="F1703" s="304">
        <v>175.5</v>
      </c>
      <c r="G1703" s="304">
        <v>174</v>
      </c>
      <c r="H1703" s="304">
        <v>172</v>
      </c>
      <c r="I1703" s="304">
        <v>179.5</v>
      </c>
      <c r="J1703" s="325">
        <v>177</v>
      </c>
      <c r="K1703" s="269">
        <f t="shared" ref="K1703:K1705" si="1187">E1703-J1703</f>
        <v>0</v>
      </c>
      <c r="L1703" s="269">
        <f t="shared" si="1186"/>
        <v>0</v>
      </c>
      <c r="M1703" s="275" t="s">
        <v>171</v>
      </c>
      <c r="N1703" s="335"/>
    </row>
    <row r="1704" spans="1:14" s="305" customFormat="1" ht="15" customHeight="1">
      <c r="A1704" s="290">
        <v>44214</v>
      </c>
      <c r="B1704" s="327" t="s">
        <v>401</v>
      </c>
      <c r="C1704" s="327" t="s">
        <v>6</v>
      </c>
      <c r="D1704" s="269">
        <f t="shared" si="1182"/>
        <v>42.016806722689076</v>
      </c>
      <c r="E1704" s="304">
        <v>4760</v>
      </c>
      <c r="F1704" s="304">
        <v>4740</v>
      </c>
      <c r="G1704" s="304">
        <v>4720</v>
      </c>
      <c r="H1704" s="304">
        <v>4690</v>
      </c>
      <c r="I1704" s="304">
        <v>4790</v>
      </c>
      <c r="J1704" s="325">
        <v>4690</v>
      </c>
      <c r="K1704" s="269">
        <f t="shared" si="1187"/>
        <v>70</v>
      </c>
      <c r="L1704" s="269">
        <f t="shared" si="1186"/>
        <v>2941.1764705882351</v>
      </c>
      <c r="M1704" s="275" t="s">
        <v>701</v>
      </c>
      <c r="N1704" s="335"/>
    </row>
    <row r="1705" spans="1:14" s="305" customFormat="1" ht="15" customHeight="1">
      <c r="A1705" s="290">
        <v>44214</v>
      </c>
      <c r="B1705" s="327" t="s">
        <v>1445</v>
      </c>
      <c r="C1705" s="327" t="s">
        <v>6</v>
      </c>
      <c r="D1705" s="269">
        <f t="shared" si="1182"/>
        <v>2000</v>
      </c>
      <c r="E1705" s="304">
        <v>100</v>
      </c>
      <c r="F1705" s="304">
        <v>99</v>
      </c>
      <c r="G1705" s="304">
        <v>98</v>
      </c>
      <c r="H1705" s="304">
        <v>96.2</v>
      </c>
      <c r="I1705" s="304">
        <v>102</v>
      </c>
      <c r="J1705" s="325">
        <v>98</v>
      </c>
      <c r="K1705" s="269">
        <f t="shared" si="1187"/>
        <v>2</v>
      </c>
      <c r="L1705" s="269">
        <f t="shared" si="1186"/>
        <v>4000</v>
      </c>
      <c r="M1705" s="275" t="s">
        <v>701</v>
      </c>
      <c r="N1705" s="335"/>
    </row>
    <row r="1706" spans="1:14" s="305" customFormat="1" ht="15" customHeight="1">
      <c r="A1706" s="290">
        <v>44214</v>
      </c>
      <c r="B1706" s="327" t="s">
        <v>1446</v>
      </c>
      <c r="C1706" s="327" t="s">
        <v>8</v>
      </c>
      <c r="D1706" s="269">
        <f t="shared" si="1182"/>
        <v>913.24200913242009</v>
      </c>
      <c r="E1706" s="304">
        <v>219</v>
      </c>
      <c r="F1706" s="304">
        <v>221</v>
      </c>
      <c r="G1706" s="304">
        <v>223</v>
      </c>
      <c r="H1706" s="304">
        <v>225</v>
      </c>
      <c r="I1706" s="304">
        <v>216</v>
      </c>
      <c r="J1706" s="325">
        <v>221</v>
      </c>
      <c r="K1706" s="272">
        <f t="shared" ref="K1706" si="1188">J1706-E1706</f>
        <v>2</v>
      </c>
      <c r="L1706" s="272">
        <f t="shared" ref="L1706" si="1189">K1706*D1706</f>
        <v>1826.4840182648402</v>
      </c>
      <c r="M1706" s="275" t="s">
        <v>701</v>
      </c>
      <c r="N1706" s="335"/>
    </row>
    <row r="1707" spans="1:14" s="305" customFormat="1" ht="15" customHeight="1">
      <c r="A1707" s="290">
        <v>44211</v>
      </c>
      <c r="B1707" s="224" t="s">
        <v>1437</v>
      </c>
      <c r="C1707" s="304" t="s">
        <v>6</v>
      </c>
      <c r="D1707" s="269">
        <f t="shared" ref="D1707:D1712" si="1190">200000/E1707</f>
        <v>400</v>
      </c>
      <c r="E1707" s="304">
        <v>500</v>
      </c>
      <c r="F1707" s="304">
        <v>495</v>
      </c>
      <c r="G1707" s="304">
        <v>490</v>
      </c>
      <c r="H1707" s="304">
        <v>485</v>
      </c>
      <c r="I1707" s="304">
        <v>506</v>
      </c>
      <c r="J1707" s="304">
        <v>500</v>
      </c>
      <c r="K1707" s="269">
        <f t="shared" ref="K1707:K1711" si="1191">E1707-J1707</f>
        <v>0</v>
      </c>
      <c r="L1707" s="269">
        <f t="shared" ref="L1707:L1711" si="1192">K1707*D1707</f>
        <v>0</v>
      </c>
      <c r="M1707" s="275" t="s">
        <v>171</v>
      </c>
    </row>
    <row r="1708" spans="1:14" s="305" customFormat="1" ht="15" customHeight="1">
      <c r="A1708" s="290">
        <v>44211</v>
      </c>
      <c r="B1708" s="224" t="s">
        <v>1272</v>
      </c>
      <c r="C1708" s="304" t="s">
        <v>6</v>
      </c>
      <c r="D1708" s="269">
        <f t="shared" si="1190"/>
        <v>165.28925619834712</v>
      </c>
      <c r="E1708" s="304">
        <v>1210</v>
      </c>
      <c r="F1708" s="304">
        <v>1200</v>
      </c>
      <c r="G1708" s="304">
        <v>1190</v>
      </c>
      <c r="H1708" s="304">
        <v>1180</v>
      </c>
      <c r="I1708" s="304">
        <v>1222</v>
      </c>
      <c r="J1708" s="304">
        <v>1200</v>
      </c>
      <c r="K1708" s="269">
        <f t="shared" si="1191"/>
        <v>10</v>
      </c>
      <c r="L1708" s="269">
        <f t="shared" si="1192"/>
        <v>1652.8925619834713</v>
      </c>
      <c r="M1708" s="275" t="s">
        <v>701</v>
      </c>
    </row>
    <row r="1709" spans="1:14" s="305" customFormat="1" ht="15" customHeight="1">
      <c r="A1709" s="290">
        <v>44211</v>
      </c>
      <c r="B1709" s="224" t="s">
        <v>1258</v>
      </c>
      <c r="C1709" s="304" t="s">
        <v>6</v>
      </c>
      <c r="D1709" s="269">
        <f t="shared" si="1190"/>
        <v>366.97247706422019</v>
      </c>
      <c r="E1709" s="304">
        <v>545</v>
      </c>
      <c r="F1709" s="304">
        <v>540</v>
      </c>
      <c r="G1709" s="304">
        <v>535</v>
      </c>
      <c r="H1709" s="304">
        <v>530</v>
      </c>
      <c r="I1709" s="304">
        <v>551</v>
      </c>
      <c r="J1709" s="304">
        <v>542</v>
      </c>
      <c r="K1709" s="269">
        <f t="shared" si="1191"/>
        <v>3</v>
      </c>
      <c r="L1709" s="269">
        <f t="shared" si="1192"/>
        <v>1100.9174311926606</v>
      </c>
      <c r="M1709" s="275" t="s">
        <v>701</v>
      </c>
    </row>
    <row r="1710" spans="1:14" s="305" customFormat="1" ht="15" customHeight="1">
      <c r="A1710" s="290">
        <v>44211</v>
      </c>
      <c r="B1710" s="224" t="s">
        <v>809</v>
      </c>
      <c r="C1710" s="304" t="s">
        <v>6</v>
      </c>
      <c r="D1710" s="269">
        <f t="shared" si="1190"/>
        <v>296.73590504451039</v>
      </c>
      <c r="E1710" s="304">
        <v>674</v>
      </c>
      <c r="F1710" s="304">
        <v>668</v>
      </c>
      <c r="G1710" s="304">
        <v>661</v>
      </c>
      <c r="H1710" s="304">
        <v>655</v>
      </c>
      <c r="I1710" s="304">
        <v>682</v>
      </c>
      <c r="J1710" s="304">
        <v>674</v>
      </c>
      <c r="K1710" s="269">
        <f t="shared" si="1191"/>
        <v>0</v>
      </c>
      <c r="L1710" s="269">
        <f t="shared" si="1192"/>
        <v>0</v>
      </c>
      <c r="M1710" s="275" t="s">
        <v>171</v>
      </c>
    </row>
    <row r="1711" spans="1:14" s="305" customFormat="1" ht="15" customHeight="1">
      <c r="A1711" s="290">
        <v>44211</v>
      </c>
      <c r="B1711" s="224" t="s">
        <v>1342</v>
      </c>
      <c r="C1711" s="304" t="s">
        <v>6</v>
      </c>
      <c r="D1711" s="269">
        <f t="shared" si="1190"/>
        <v>213.21961620469082</v>
      </c>
      <c r="E1711" s="304">
        <v>938</v>
      </c>
      <c r="F1711" s="304">
        <v>931</v>
      </c>
      <c r="G1711" s="304">
        <v>921</v>
      </c>
      <c r="H1711" s="304">
        <v>912</v>
      </c>
      <c r="I1711" s="304">
        <v>950</v>
      </c>
      <c r="J1711" s="304">
        <v>931</v>
      </c>
      <c r="K1711" s="269">
        <f t="shared" si="1191"/>
        <v>7</v>
      </c>
      <c r="L1711" s="269">
        <f t="shared" si="1192"/>
        <v>1492.5373134328358</v>
      </c>
      <c r="M1711" s="275" t="s">
        <v>701</v>
      </c>
    </row>
    <row r="1712" spans="1:14" s="305" customFormat="1" ht="15" customHeight="1">
      <c r="A1712" s="290">
        <v>44211</v>
      </c>
      <c r="B1712" s="224" t="s">
        <v>1397</v>
      </c>
      <c r="C1712" s="304" t="s">
        <v>8</v>
      </c>
      <c r="D1712" s="269">
        <f t="shared" si="1190"/>
        <v>277.70063871146903</v>
      </c>
      <c r="E1712" s="304">
        <v>720.2</v>
      </c>
      <c r="F1712" s="304">
        <v>727</v>
      </c>
      <c r="G1712" s="304">
        <v>734</v>
      </c>
      <c r="H1712" s="304">
        <v>742</v>
      </c>
      <c r="I1712" s="304">
        <v>712</v>
      </c>
      <c r="J1712" s="304">
        <v>712</v>
      </c>
      <c r="K1712" s="226">
        <f t="shared" ref="K1712" si="1193">J1712-E1712</f>
        <v>-8.2000000000000455</v>
      </c>
      <c r="L1712" s="226">
        <f t="shared" ref="L1712" si="1194">K1712*D1712</f>
        <v>-2277.1452374340588</v>
      </c>
      <c r="M1712" s="324" t="s">
        <v>1243</v>
      </c>
    </row>
    <row r="1713" spans="1:13" s="305" customFormat="1" ht="15" customHeight="1">
      <c r="A1713" s="290">
        <v>44210</v>
      </c>
      <c r="B1713" s="224" t="s">
        <v>1429</v>
      </c>
      <c r="C1713" s="304" t="s">
        <v>8</v>
      </c>
      <c r="D1713" s="269">
        <f t="shared" ref="D1713:D1717" si="1195">200000/E1713</f>
        <v>341.76349965823647</v>
      </c>
      <c r="E1713" s="304">
        <v>585.20000000000005</v>
      </c>
      <c r="F1713" s="304">
        <v>590</v>
      </c>
      <c r="G1713" s="304">
        <v>595</v>
      </c>
      <c r="H1713" s="304">
        <v>600</v>
      </c>
      <c r="I1713" s="304">
        <v>578</v>
      </c>
      <c r="J1713" s="304">
        <v>600</v>
      </c>
      <c r="K1713" s="272">
        <f t="shared" ref="K1713:K1716" si="1196">J1713-E1713</f>
        <v>14.799999999999955</v>
      </c>
      <c r="L1713" s="272">
        <f t="shared" ref="L1713:L1717" si="1197">K1713*D1713</f>
        <v>5058.0997949418843</v>
      </c>
      <c r="M1713" s="275" t="s">
        <v>701</v>
      </c>
    </row>
    <row r="1714" spans="1:13" s="305" customFormat="1" ht="15" customHeight="1">
      <c r="A1714" s="290">
        <v>44210</v>
      </c>
      <c r="B1714" s="224" t="s">
        <v>1290</v>
      </c>
      <c r="C1714" s="304" t="s">
        <v>8</v>
      </c>
      <c r="D1714" s="269">
        <f t="shared" si="1195"/>
        <v>183.452577508714</v>
      </c>
      <c r="E1714" s="304">
        <v>1090.2</v>
      </c>
      <c r="F1714" s="304">
        <v>1100</v>
      </c>
      <c r="G1714" s="304">
        <v>1110</v>
      </c>
      <c r="H1714" s="304">
        <v>1122</v>
      </c>
      <c r="I1714" s="304">
        <v>1078</v>
      </c>
      <c r="J1714" s="304">
        <v>1110</v>
      </c>
      <c r="K1714" s="272">
        <f t="shared" si="1196"/>
        <v>19.799999999999955</v>
      </c>
      <c r="L1714" s="272">
        <f t="shared" si="1197"/>
        <v>3632.3610346725291</v>
      </c>
      <c r="M1714" s="275" t="s">
        <v>701</v>
      </c>
    </row>
    <row r="1715" spans="1:13" s="305" customFormat="1" ht="15" customHeight="1">
      <c r="A1715" s="290">
        <v>44210</v>
      </c>
      <c r="B1715" s="224" t="s">
        <v>1256</v>
      </c>
      <c r="C1715" s="304" t="s">
        <v>6</v>
      </c>
      <c r="D1715" s="269">
        <f t="shared" si="1195"/>
        <v>168.35016835016836</v>
      </c>
      <c r="E1715" s="304">
        <v>1188</v>
      </c>
      <c r="F1715" s="304">
        <v>1170</v>
      </c>
      <c r="G1715" s="304">
        <v>1158</v>
      </c>
      <c r="H1715" s="304">
        <v>1200.2</v>
      </c>
      <c r="I1715" s="304">
        <v>1200.2</v>
      </c>
      <c r="J1715" s="304">
        <v>1188</v>
      </c>
      <c r="K1715" s="269">
        <f t="shared" ref="K1715" si="1198">E1715-J1715</f>
        <v>0</v>
      </c>
      <c r="L1715" s="269">
        <f t="shared" si="1197"/>
        <v>0</v>
      </c>
      <c r="M1715" s="275" t="s">
        <v>171</v>
      </c>
    </row>
    <row r="1716" spans="1:13" s="305" customFormat="1" ht="15" customHeight="1">
      <c r="A1716" s="290">
        <v>44210</v>
      </c>
      <c r="B1716" s="224" t="s">
        <v>1436</v>
      </c>
      <c r="C1716" s="304" t="s">
        <v>8</v>
      </c>
      <c r="D1716" s="269">
        <f t="shared" si="1195"/>
        <v>925.06938020351527</v>
      </c>
      <c r="E1716" s="304">
        <v>216.2</v>
      </c>
      <c r="F1716" s="304">
        <v>218</v>
      </c>
      <c r="G1716" s="304">
        <v>222</v>
      </c>
      <c r="H1716" s="304">
        <v>226</v>
      </c>
      <c r="I1716" s="304">
        <v>210</v>
      </c>
      <c r="J1716" s="304">
        <v>218</v>
      </c>
      <c r="K1716" s="272">
        <f t="shared" si="1196"/>
        <v>1.8000000000000114</v>
      </c>
      <c r="L1716" s="272">
        <f t="shared" si="1197"/>
        <v>1665.1248843663379</v>
      </c>
      <c r="M1716" s="275" t="s">
        <v>701</v>
      </c>
    </row>
    <row r="1717" spans="1:13" s="305" customFormat="1" ht="15" customHeight="1">
      <c r="A1717" s="290">
        <v>44210</v>
      </c>
      <c r="B1717" s="224" t="s">
        <v>837</v>
      </c>
      <c r="C1717" s="304" t="s">
        <v>6</v>
      </c>
      <c r="D1717" s="269">
        <f t="shared" si="1195"/>
        <v>212.7659574468085</v>
      </c>
      <c r="E1717" s="305">
        <v>940</v>
      </c>
      <c r="F1717" s="305">
        <v>932</v>
      </c>
      <c r="G1717" s="305">
        <v>923</v>
      </c>
      <c r="H1717" s="305">
        <v>912</v>
      </c>
      <c r="I1717" s="305">
        <v>951</v>
      </c>
      <c r="J1717" s="304">
        <v>932</v>
      </c>
      <c r="K1717" s="269">
        <f t="shared" ref="K1717" si="1199">E1717-J1717</f>
        <v>8</v>
      </c>
      <c r="L1717" s="269">
        <f t="shared" si="1197"/>
        <v>1702.127659574468</v>
      </c>
      <c r="M1717" s="275" t="s">
        <v>701</v>
      </c>
    </row>
    <row r="1718" spans="1:13" s="305" customFormat="1" ht="15" customHeight="1">
      <c r="A1718" s="290">
        <v>44209</v>
      </c>
      <c r="B1718" s="224" t="s">
        <v>1404</v>
      </c>
      <c r="C1718" s="304" t="s">
        <v>8</v>
      </c>
      <c r="D1718" s="269">
        <f t="shared" ref="D1718:D1721" si="1200">200000/E1718</f>
        <v>144.71780028943559</v>
      </c>
      <c r="E1718" s="304">
        <v>1382</v>
      </c>
      <c r="F1718" s="304">
        <v>1392</v>
      </c>
      <c r="G1718" s="304">
        <v>1402</v>
      </c>
      <c r="H1718" s="304">
        <v>1416</v>
      </c>
      <c r="I1718" s="304">
        <v>1870</v>
      </c>
      <c r="J1718" s="304">
        <v>1392</v>
      </c>
      <c r="K1718" s="272">
        <f t="shared" ref="K1718:K1721" si="1201">J1718-E1718</f>
        <v>10</v>
      </c>
      <c r="L1718" s="272">
        <f t="shared" ref="L1718:L1721" si="1202">K1718*D1718</f>
        <v>1447.1780028943558</v>
      </c>
      <c r="M1718" s="275" t="s">
        <v>701</v>
      </c>
    </row>
    <row r="1719" spans="1:13" s="305" customFormat="1" ht="15" customHeight="1">
      <c r="A1719" s="290">
        <v>44209</v>
      </c>
      <c r="B1719" s="224" t="s">
        <v>1397</v>
      </c>
      <c r="C1719" s="304" t="s">
        <v>8</v>
      </c>
      <c r="D1719" s="269">
        <f t="shared" si="1200"/>
        <v>285.30670470756064</v>
      </c>
      <c r="E1719" s="304">
        <v>701</v>
      </c>
      <c r="F1719" s="304">
        <v>708</v>
      </c>
      <c r="G1719" s="304">
        <v>716</v>
      </c>
      <c r="H1719" s="304">
        <v>724</v>
      </c>
      <c r="I1719" s="304">
        <v>692</v>
      </c>
      <c r="J1719" s="304">
        <v>708</v>
      </c>
      <c r="K1719" s="272">
        <f t="shared" si="1201"/>
        <v>7</v>
      </c>
      <c r="L1719" s="272">
        <f t="shared" si="1202"/>
        <v>1997.1469329529245</v>
      </c>
      <c r="M1719" s="275" t="s">
        <v>701</v>
      </c>
    </row>
    <row r="1720" spans="1:13" s="305" customFormat="1" ht="15" customHeight="1">
      <c r="A1720" s="290">
        <v>44209</v>
      </c>
      <c r="B1720" s="224" t="s">
        <v>945</v>
      </c>
      <c r="C1720" s="304" t="s">
        <v>8</v>
      </c>
      <c r="D1720" s="269">
        <f t="shared" si="1200"/>
        <v>249.93751562109472</v>
      </c>
      <c r="E1720" s="304">
        <v>800.2</v>
      </c>
      <c r="F1720" s="304">
        <v>808</v>
      </c>
      <c r="G1720" s="304">
        <v>816</v>
      </c>
      <c r="H1720" s="304">
        <v>825</v>
      </c>
      <c r="I1720" s="304">
        <v>790</v>
      </c>
      <c r="J1720" s="304">
        <v>825</v>
      </c>
      <c r="K1720" s="272">
        <f t="shared" si="1201"/>
        <v>24.799999999999955</v>
      </c>
      <c r="L1720" s="272">
        <f t="shared" si="1202"/>
        <v>6198.4503874031379</v>
      </c>
      <c r="M1720" s="275" t="s">
        <v>701</v>
      </c>
    </row>
    <row r="1721" spans="1:13" s="305" customFormat="1" ht="15" customHeight="1">
      <c r="A1721" s="290">
        <v>44209</v>
      </c>
      <c r="B1721" s="224" t="s">
        <v>980</v>
      </c>
      <c r="C1721" s="304" t="s">
        <v>8</v>
      </c>
      <c r="D1721" s="269">
        <f t="shared" si="1200"/>
        <v>192.82684149633627</v>
      </c>
      <c r="E1721" s="304">
        <v>1037.2</v>
      </c>
      <c r="F1721" s="304">
        <v>1047</v>
      </c>
      <c r="G1721" s="304">
        <v>1057</v>
      </c>
      <c r="H1721" s="304">
        <v>1067</v>
      </c>
      <c r="I1721" s="304">
        <v>1020</v>
      </c>
      <c r="J1721" s="304">
        <v>1024</v>
      </c>
      <c r="K1721" s="226">
        <f t="shared" si="1201"/>
        <v>-13.200000000000045</v>
      </c>
      <c r="L1721" s="226">
        <f t="shared" si="1202"/>
        <v>-2545.3143077516474</v>
      </c>
      <c r="M1721" s="324" t="s">
        <v>1243</v>
      </c>
    </row>
    <row r="1722" spans="1:13" s="305" customFormat="1" ht="15" customHeight="1">
      <c r="A1722" s="290">
        <v>44208</v>
      </c>
      <c r="B1722" s="224" t="s">
        <v>809</v>
      </c>
      <c r="C1722" s="304" t="s">
        <v>8</v>
      </c>
      <c r="D1722" s="269">
        <f t="shared" ref="D1722:D1726" si="1203">200000/E1722</f>
        <v>294.03116730373415</v>
      </c>
      <c r="E1722" s="304">
        <v>680.2</v>
      </c>
      <c r="F1722" s="304">
        <v>685</v>
      </c>
      <c r="G1722" s="304">
        <v>692</v>
      </c>
      <c r="H1722" s="304">
        <v>699</v>
      </c>
      <c r="I1722" s="304">
        <v>673</v>
      </c>
      <c r="J1722" s="304">
        <v>685</v>
      </c>
      <c r="K1722" s="272">
        <f t="shared" ref="K1722:K1723" si="1204">J1722-E1722</f>
        <v>4.7999999999999545</v>
      </c>
      <c r="L1722" s="272">
        <f t="shared" ref="L1722:L1723" si="1205">K1722*D1722</f>
        <v>1411.3496030579106</v>
      </c>
      <c r="M1722" s="275" t="s">
        <v>701</v>
      </c>
    </row>
    <row r="1723" spans="1:13" s="305" customFormat="1" ht="15" customHeight="1">
      <c r="A1723" s="290">
        <v>44208</v>
      </c>
      <c r="B1723" s="224" t="s">
        <v>1435</v>
      </c>
      <c r="C1723" s="304" t="s">
        <v>498</v>
      </c>
      <c r="D1723" s="269">
        <f t="shared" si="1203"/>
        <v>1479.2899408284025</v>
      </c>
      <c r="E1723" s="304">
        <v>135.19999999999999</v>
      </c>
      <c r="F1723" s="304">
        <v>137</v>
      </c>
      <c r="G1723" s="304">
        <v>140</v>
      </c>
      <c r="H1723" s="304">
        <v>143</v>
      </c>
      <c r="I1723" s="304">
        <v>132</v>
      </c>
      <c r="J1723" s="304">
        <v>137</v>
      </c>
      <c r="K1723" s="272">
        <f t="shared" si="1204"/>
        <v>1.8000000000000114</v>
      </c>
      <c r="L1723" s="272">
        <f t="shared" si="1205"/>
        <v>2662.7218934911411</v>
      </c>
      <c r="M1723" s="275" t="s">
        <v>701</v>
      </c>
    </row>
    <row r="1724" spans="1:13" s="305" customFormat="1" ht="15" customHeight="1">
      <c r="A1724" s="290">
        <v>44208</v>
      </c>
      <c r="B1724" s="224" t="s">
        <v>1299</v>
      </c>
      <c r="C1724" s="304" t="s">
        <v>6</v>
      </c>
      <c r="D1724" s="269">
        <f t="shared" si="1203"/>
        <v>208.33333333333334</v>
      </c>
      <c r="E1724" s="304">
        <v>960</v>
      </c>
      <c r="F1724" s="304">
        <v>952</v>
      </c>
      <c r="G1724" s="304">
        <v>942</v>
      </c>
      <c r="H1724" s="304">
        <v>932</v>
      </c>
      <c r="I1724" s="304">
        <v>970.2</v>
      </c>
      <c r="J1724" s="304">
        <v>960</v>
      </c>
      <c r="K1724" s="269">
        <f t="shared" ref="K1724" si="1206">E1724-J1724</f>
        <v>0</v>
      </c>
      <c r="L1724" s="269">
        <f t="shared" ref="L1724:L1725" si="1207">K1724*D1724</f>
        <v>0</v>
      </c>
      <c r="M1724" s="275" t="s">
        <v>171</v>
      </c>
    </row>
    <row r="1725" spans="1:13" s="305" customFormat="1" ht="15" customHeight="1">
      <c r="A1725" s="290">
        <v>44208</v>
      </c>
      <c r="B1725" s="224" t="s">
        <v>1256</v>
      </c>
      <c r="C1725" s="304" t="s">
        <v>8</v>
      </c>
      <c r="D1725" s="269">
        <f t="shared" si="1203"/>
        <v>156.47003598810826</v>
      </c>
      <c r="E1725" s="304">
        <v>1278.2</v>
      </c>
      <c r="F1725" s="304">
        <v>1288</v>
      </c>
      <c r="G1725" s="304">
        <v>1300</v>
      </c>
      <c r="H1725" s="304">
        <v>1313</v>
      </c>
      <c r="I1725" s="304">
        <v>1265</v>
      </c>
      <c r="J1725" s="304">
        <v>1278.2</v>
      </c>
      <c r="K1725" s="272">
        <f t="shared" ref="K1725" si="1208">J1725-E1725</f>
        <v>0</v>
      </c>
      <c r="L1725" s="272">
        <f t="shared" si="1207"/>
        <v>0</v>
      </c>
      <c r="M1725" s="275" t="s">
        <v>171</v>
      </c>
    </row>
    <row r="1726" spans="1:13" s="305" customFormat="1" ht="15" customHeight="1">
      <c r="A1726" s="290">
        <v>44208</v>
      </c>
      <c r="B1726" s="224" t="s">
        <v>908</v>
      </c>
      <c r="C1726" s="304" t="s">
        <v>6</v>
      </c>
      <c r="D1726" s="269">
        <f t="shared" si="1203"/>
        <v>219.78021978021977</v>
      </c>
      <c r="E1726" s="304">
        <v>910</v>
      </c>
      <c r="F1726" s="304">
        <v>901</v>
      </c>
      <c r="G1726" s="304">
        <v>892</v>
      </c>
      <c r="H1726" s="304">
        <v>882</v>
      </c>
      <c r="I1726" s="304">
        <v>922</v>
      </c>
      <c r="J1726" s="304">
        <v>922</v>
      </c>
      <c r="K1726" s="267">
        <f t="shared" ref="K1726" si="1209">E1726-J1726</f>
        <v>-12</v>
      </c>
      <c r="L1726" s="267">
        <f t="shared" ref="L1726" si="1210">K1726*D1726</f>
        <v>-2637.3626373626371</v>
      </c>
      <c r="M1726" s="324" t="s">
        <v>1243</v>
      </c>
    </row>
    <row r="1727" spans="1:13" s="305" customFormat="1" ht="15" customHeight="1">
      <c r="A1727" s="290">
        <v>44207</v>
      </c>
      <c r="B1727" s="327" t="s">
        <v>150</v>
      </c>
      <c r="C1727" s="327" t="s">
        <v>6</v>
      </c>
      <c r="D1727" s="269">
        <f t="shared" ref="D1727:D1732" si="1211">200000/E1727</f>
        <v>22.222222222222221</v>
      </c>
      <c r="E1727" s="304">
        <v>9000</v>
      </c>
      <c r="F1727" s="304">
        <v>8970</v>
      </c>
      <c r="G1727" s="304">
        <v>8940</v>
      </c>
      <c r="H1727" s="304">
        <v>8900</v>
      </c>
      <c r="I1727" s="304">
        <v>9050</v>
      </c>
      <c r="J1727" s="325">
        <v>8970</v>
      </c>
      <c r="K1727" s="269">
        <f t="shared" ref="K1727" si="1212">E1727-J1727</f>
        <v>30</v>
      </c>
      <c r="L1727" s="269">
        <f t="shared" ref="L1727:L1732" si="1213">K1727*D1727</f>
        <v>666.66666666666663</v>
      </c>
      <c r="M1727" s="275" t="s">
        <v>701</v>
      </c>
    </row>
    <row r="1728" spans="1:13" s="305" customFormat="1" ht="15" customHeight="1">
      <c r="A1728" s="290">
        <v>44207</v>
      </c>
      <c r="B1728" s="327" t="s">
        <v>1187</v>
      </c>
      <c r="C1728" s="327" t="s">
        <v>8</v>
      </c>
      <c r="D1728" s="269">
        <f t="shared" si="1211"/>
        <v>112.04481792717087</v>
      </c>
      <c r="E1728" s="304">
        <v>1785</v>
      </c>
      <c r="F1728" s="304">
        <v>1792</v>
      </c>
      <c r="G1728" s="304">
        <v>1800</v>
      </c>
      <c r="H1728" s="304">
        <v>1810</v>
      </c>
      <c r="I1728" s="304">
        <v>1775</v>
      </c>
      <c r="J1728" s="325">
        <v>1792</v>
      </c>
      <c r="K1728" s="272">
        <f t="shared" ref="K1728:K1732" si="1214">J1728-E1728</f>
        <v>7</v>
      </c>
      <c r="L1728" s="272">
        <f t="shared" si="1213"/>
        <v>784.31372549019602</v>
      </c>
      <c r="M1728" s="275" t="s">
        <v>701</v>
      </c>
    </row>
    <row r="1729" spans="1:13" s="305" customFormat="1" ht="15" customHeight="1">
      <c r="A1729" s="290">
        <v>44207</v>
      </c>
      <c r="B1729" s="327" t="s">
        <v>1176</v>
      </c>
      <c r="C1729" s="327" t="s">
        <v>8</v>
      </c>
      <c r="D1729" s="269">
        <f t="shared" si="1211"/>
        <v>259.06735751295338</v>
      </c>
      <c r="E1729" s="304">
        <v>772</v>
      </c>
      <c r="F1729" s="304">
        <v>777</v>
      </c>
      <c r="G1729" s="304">
        <v>782</v>
      </c>
      <c r="H1729" s="304">
        <v>789</v>
      </c>
      <c r="I1729" s="304">
        <v>765</v>
      </c>
      <c r="J1729" s="325">
        <v>782</v>
      </c>
      <c r="K1729" s="272">
        <f t="shared" si="1214"/>
        <v>10</v>
      </c>
      <c r="L1729" s="272">
        <f t="shared" si="1213"/>
        <v>2590.6735751295337</v>
      </c>
      <c r="M1729" s="275" t="s">
        <v>701</v>
      </c>
    </row>
    <row r="1730" spans="1:13" s="305" customFormat="1" ht="15" customHeight="1">
      <c r="A1730" s="290">
        <v>44207</v>
      </c>
      <c r="B1730" s="327" t="s">
        <v>1434</v>
      </c>
      <c r="C1730" s="327" t="s">
        <v>8</v>
      </c>
      <c r="D1730" s="269">
        <f t="shared" si="1211"/>
        <v>377.35849056603774</v>
      </c>
      <c r="E1730" s="304">
        <v>530</v>
      </c>
      <c r="F1730" s="304">
        <v>538</v>
      </c>
      <c r="G1730" s="304">
        <v>542</v>
      </c>
      <c r="H1730" s="304">
        <v>548</v>
      </c>
      <c r="I1730" s="304">
        <v>522</v>
      </c>
      <c r="J1730" s="325">
        <v>530</v>
      </c>
      <c r="K1730" s="272">
        <f t="shared" si="1214"/>
        <v>0</v>
      </c>
      <c r="L1730" s="272">
        <f t="shared" si="1213"/>
        <v>0</v>
      </c>
      <c r="M1730" s="275" t="s">
        <v>171</v>
      </c>
    </row>
    <row r="1731" spans="1:13" s="305" customFormat="1" ht="15" customHeight="1">
      <c r="A1731" s="290">
        <v>44207</v>
      </c>
      <c r="B1731" s="327" t="s">
        <v>626</v>
      </c>
      <c r="C1731" s="327" t="s">
        <v>8</v>
      </c>
      <c r="D1731" s="269">
        <f t="shared" si="1211"/>
        <v>2.4420024420024422</v>
      </c>
      <c r="E1731" s="304">
        <v>81900</v>
      </c>
      <c r="F1731" s="304">
        <v>82200</v>
      </c>
      <c r="G1731" s="304">
        <v>82500</v>
      </c>
      <c r="H1731" s="304">
        <v>82900</v>
      </c>
      <c r="I1731" s="304">
        <v>81400</v>
      </c>
      <c r="J1731" s="325">
        <v>82900</v>
      </c>
      <c r="K1731" s="272">
        <f t="shared" si="1214"/>
        <v>1000</v>
      </c>
      <c r="L1731" s="272">
        <f t="shared" si="1213"/>
        <v>2442.0024420024424</v>
      </c>
      <c r="M1731" s="275" t="s">
        <v>701</v>
      </c>
    </row>
    <row r="1732" spans="1:13" s="305" customFormat="1" ht="15" customHeight="1">
      <c r="A1732" s="290">
        <v>44207</v>
      </c>
      <c r="B1732" s="327" t="s">
        <v>623</v>
      </c>
      <c r="C1732" s="327" t="s">
        <v>8</v>
      </c>
      <c r="D1732" s="269">
        <f t="shared" si="1211"/>
        <v>990.09900990099015</v>
      </c>
      <c r="E1732" s="304">
        <v>202</v>
      </c>
      <c r="F1732" s="304">
        <v>204</v>
      </c>
      <c r="G1732" s="304">
        <v>206</v>
      </c>
      <c r="H1732" s="304">
        <v>208</v>
      </c>
      <c r="I1732" s="304">
        <v>199.45</v>
      </c>
      <c r="J1732" s="325">
        <v>208</v>
      </c>
      <c r="K1732" s="272">
        <f t="shared" si="1214"/>
        <v>6</v>
      </c>
      <c r="L1732" s="272">
        <f t="shared" si="1213"/>
        <v>5940.5940594059412</v>
      </c>
      <c r="M1732" s="275" t="s">
        <v>701</v>
      </c>
    </row>
    <row r="1733" spans="1:13" s="305" customFormat="1" ht="15" customHeight="1">
      <c r="A1733" s="334">
        <v>44204</v>
      </c>
      <c r="B1733" s="224" t="s">
        <v>463</v>
      </c>
      <c r="C1733" s="304" t="s">
        <v>498</v>
      </c>
      <c r="D1733" s="269">
        <f t="shared" ref="D1733:D1740" si="1215">200000/E1733</f>
        <v>64.098455227229024</v>
      </c>
      <c r="E1733" s="304">
        <v>3120.2</v>
      </c>
      <c r="F1733" s="304">
        <v>3140</v>
      </c>
      <c r="G1733" s="304">
        <v>3165</v>
      </c>
      <c r="H1733" s="304">
        <v>3190</v>
      </c>
      <c r="I1733" s="304">
        <v>3090</v>
      </c>
      <c r="J1733" s="304">
        <v>3120.2</v>
      </c>
      <c r="K1733" s="272">
        <f t="shared" ref="K1733:K1737" si="1216">J1733-E1733</f>
        <v>0</v>
      </c>
      <c r="L1733" s="272">
        <f t="shared" ref="L1733:L1738" si="1217">K1733*D1733</f>
        <v>0</v>
      </c>
      <c r="M1733" s="275" t="s">
        <v>171</v>
      </c>
    </row>
    <row r="1734" spans="1:13" s="305" customFormat="1" ht="15" customHeight="1">
      <c r="A1734" s="334">
        <v>44204</v>
      </c>
      <c r="B1734" s="224" t="s">
        <v>980</v>
      </c>
      <c r="C1734" s="304" t="s">
        <v>498</v>
      </c>
      <c r="D1734" s="269">
        <f t="shared" si="1215"/>
        <v>198.37333862328902</v>
      </c>
      <c r="E1734" s="304">
        <v>1008.2</v>
      </c>
      <c r="F1734" s="304">
        <v>1016</v>
      </c>
      <c r="G1734" s="304">
        <v>1026</v>
      </c>
      <c r="H1734" s="304">
        <v>1036</v>
      </c>
      <c r="I1734" s="304">
        <v>995</v>
      </c>
      <c r="K1734" s="304" t="s">
        <v>552</v>
      </c>
      <c r="L1734" s="304" t="s">
        <v>552</v>
      </c>
      <c r="M1734" s="304" t="s">
        <v>552</v>
      </c>
    </row>
    <row r="1735" spans="1:13" s="305" customFormat="1" ht="15" customHeight="1">
      <c r="A1735" s="334">
        <v>44204</v>
      </c>
      <c r="B1735" s="224" t="s">
        <v>1082</v>
      </c>
      <c r="C1735" s="304" t="s">
        <v>498</v>
      </c>
      <c r="D1735" s="269">
        <f t="shared" si="1215"/>
        <v>388.1987577639751</v>
      </c>
      <c r="E1735" s="304">
        <v>515.20000000000005</v>
      </c>
      <c r="F1735" s="304">
        <v>520</v>
      </c>
      <c r="G1735" s="304">
        <v>525</v>
      </c>
      <c r="H1735" s="304">
        <v>530</v>
      </c>
      <c r="I1735" s="304">
        <v>508</v>
      </c>
      <c r="J1735" s="304">
        <v>515.20000000000005</v>
      </c>
      <c r="K1735" s="272">
        <f t="shared" si="1216"/>
        <v>0</v>
      </c>
      <c r="L1735" s="272">
        <f t="shared" si="1217"/>
        <v>0</v>
      </c>
      <c r="M1735" s="275" t="s">
        <v>701</v>
      </c>
    </row>
    <row r="1736" spans="1:13" s="305" customFormat="1" ht="15" customHeight="1">
      <c r="A1736" s="334">
        <v>44204</v>
      </c>
      <c r="B1736" s="224" t="s">
        <v>1349</v>
      </c>
      <c r="C1736" s="304" t="s">
        <v>498</v>
      </c>
      <c r="D1736" s="269">
        <f t="shared" si="1215"/>
        <v>376.50602409638549</v>
      </c>
      <c r="E1736" s="304">
        <v>531.20000000000005</v>
      </c>
      <c r="F1736" s="304">
        <v>535</v>
      </c>
      <c r="G1736" s="304">
        <v>540</v>
      </c>
      <c r="H1736" s="304">
        <v>545</v>
      </c>
      <c r="I1736" s="304">
        <v>526</v>
      </c>
      <c r="J1736" s="304">
        <v>535</v>
      </c>
      <c r="K1736" s="272">
        <f t="shared" si="1216"/>
        <v>3.7999999999999545</v>
      </c>
      <c r="L1736" s="272">
        <f t="shared" si="1217"/>
        <v>1430.7228915662477</v>
      </c>
      <c r="M1736" s="275" t="s">
        <v>701</v>
      </c>
    </row>
    <row r="1737" spans="1:13" s="305" customFormat="1" ht="15" customHeight="1">
      <c r="A1737" s="334">
        <v>44204</v>
      </c>
      <c r="B1737" s="224" t="s">
        <v>1284</v>
      </c>
      <c r="C1737" s="304" t="s">
        <v>498</v>
      </c>
      <c r="D1737" s="269">
        <f t="shared" si="1215"/>
        <v>130.27618551328817</v>
      </c>
      <c r="E1737" s="304">
        <v>1535.2</v>
      </c>
      <c r="F1737" s="304">
        <v>1548</v>
      </c>
      <c r="G1737" s="304">
        <v>1560</v>
      </c>
      <c r="H1737" s="304">
        <v>1576</v>
      </c>
      <c r="I1737" s="304">
        <v>1520</v>
      </c>
      <c r="J1737" s="304">
        <v>1560</v>
      </c>
      <c r="K1737" s="272">
        <f t="shared" si="1216"/>
        <v>24.799999999999955</v>
      </c>
      <c r="L1737" s="272">
        <f t="shared" si="1217"/>
        <v>3230.8494007295408</v>
      </c>
      <c r="M1737" s="275" t="s">
        <v>701</v>
      </c>
    </row>
    <row r="1738" spans="1:13" s="305" customFormat="1" ht="15" customHeight="1">
      <c r="A1738" s="334">
        <v>44204</v>
      </c>
      <c r="B1738" s="224" t="s">
        <v>1272</v>
      </c>
      <c r="C1738" s="304" t="s">
        <v>6</v>
      </c>
      <c r="D1738" s="269">
        <f t="shared" si="1215"/>
        <v>157.48031496062993</v>
      </c>
      <c r="E1738" s="304">
        <v>1270</v>
      </c>
      <c r="F1738" s="304">
        <v>1260</v>
      </c>
      <c r="G1738" s="304">
        <v>1250</v>
      </c>
      <c r="H1738" s="304">
        <v>1238</v>
      </c>
      <c r="I1738" s="304">
        <v>1282</v>
      </c>
      <c r="J1738" s="304">
        <v>1282</v>
      </c>
      <c r="K1738" s="267">
        <f t="shared" ref="K1738" si="1218">E1738-J1738</f>
        <v>-12</v>
      </c>
      <c r="L1738" s="267">
        <f t="shared" si="1217"/>
        <v>-1889.7637795275591</v>
      </c>
      <c r="M1738" s="324" t="s">
        <v>1243</v>
      </c>
    </row>
    <row r="1739" spans="1:13" s="305" customFormat="1" ht="15" customHeight="1">
      <c r="A1739" s="334">
        <v>44204</v>
      </c>
      <c r="B1739" s="224" t="s">
        <v>1433</v>
      </c>
      <c r="C1739" s="304" t="s">
        <v>498</v>
      </c>
      <c r="D1739" s="269">
        <f t="shared" si="1215"/>
        <v>380.80731150038076</v>
      </c>
      <c r="E1739" s="304">
        <v>525.20000000000005</v>
      </c>
      <c r="F1739" s="304">
        <v>530</v>
      </c>
      <c r="G1739" s="304">
        <v>535</v>
      </c>
      <c r="H1739" s="304">
        <v>540</v>
      </c>
      <c r="I1739" s="304">
        <v>518</v>
      </c>
      <c r="J1739" s="304">
        <v>518</v>
      </c>
      <c r="K1739" s="226">
        <f t="shared" ref="K1739" si="1219">J1739-E1739</f>
        <v>-7.2000000000000455</v>
      </c>
      <c r="L1739" s="226">
        <f t="shared" ref="L1739:L1740" si="1220">K1739*D1739</f>
        <v>-2741.812642802759</v>
      </c>
      <c r="M1739" s="324" t="s">
        <v>1243</v>
      </c>
    </row>
    <row r="1740" spans="1:13" s="305" customFormat="1" ht="15" customHeight="1">
      <c r="A1740" s="334">
        <v>44204</v>
      </c>
      <c r="B1740" s="224" t="s">
        <v>378</v>
      </c>
      <c r="C1740" s="304" t="s">
        <v>6</v>
      </c>
      <c r="D1740" s="269">
        <f t="shared" si="1215"/>
        <v>209.42408376963351</v>
      </c>
      <c r="E1740" s="304">
        <v>955</v>
      </c>
      <c r="F1740" s="304">
        <v>947</v>
      </c>
      <c r="G1740" s="304">
        <v>938</v>
      </c>
      <c r="H1740" s="304">
        <v>928</v>
      </c>
      <c r="I1740" s="304">
        <v>966</v>
      </c>
      <c r="J1740" s="304">
        <v>949</v>
      </c>
      <c r="K1740" s="269">
        <f t="shared" ref="K1740" si="1221">E1740-J1740</f>
        <v>6</v>
      </c>
      <c r="L1740" s="269">
        <f t="shared" si="1220"/>
        <v>1256.5445026178011</v>
      </c>
      <c r="M1740" s="275" t="s">
        <v>701</v>
      </c>
    </row>
    <row r="1741" spans="1:13" s="305" customFormat="1" ht="15" customHeight="1">
      <c r="A1741" s="334">
        <v>44203</v>
      </c>
      <c r="B1741" s="224" t="s">
        <v>1360</v>
      </c>
      <c r="C1741" s="304" t="s">
        <v>8</v>
      </c>
      <c r="D1741" s="269">
        <f t="shared" ref="D1741:D1745" si="1222">200000/E1741</f>
        <v>333.22225924691764</v>
      </c>
      <c r="E1741" s="304">
        <v>600.20000000000005</v>
      </c>
      <c r="F1741" s="304">
        <v>608</v>
      </c>
      <c r="G1741" s="304">
        <v>615</v>
      </c>
      <c r="H1741" s="304">
        <v>622</v>
      </c>
      <c r="I1741" s="304">
        <v>592</v>
      </c>
      <c r="J1741" s="304">
        <v>622</v>
      </c>
      <c r="K1741" s="272">
        <f t="shared" ref="K1741:K1745" si="1223">J1741-E1741</f>
        <v>21.799999999999955</v>
      </c>
      <c r="L1741" s="272">
        <f t="shared" ref="L1741:L1745" si="1224">K1741*D1741</f>
        <v>7264.2452515827899</v>
      </c>
      <c r="M1741" s="275" t="s">
        <v>701</v>
      </c>
    </row>
    <row r="1742" spans="1:13" s="305" customFormat="1" ht="15" customHeight="1">
      <c r="A1742" s="334">
        <v>44203</v>
      </c>
      <c r="B1742" s="224" t="s">
        <v>1433</v>
      </c>
      <c r="C1742" s="304" t="s">
        <v>8</v>
      </c>
      <c r="D1742" s="269">
        <f t="shared" si="1222"/>
        <v>388.0481179666279</v>
      </c>
      <c r="E1742" s="304">
        <v>515.4</v>
      </c>
      <c r="F1742" s="304">
        <v>520</v>
      </c>
      <c r="G1742" s="304">
        <v>525</v>
      </c>
      <c r="H1742" s="304">
        <v>530</v>
      </c>
      <c r="I1742" s="304">
        <v>508</v>
      </c>
      <c r="J1742" s="304">
        <v>520</v>
      </c>
      <c r="K1742" s="272">
        <f t="shared" si="1223"/>
        <v>4.6000000000000227</v>
      </c>
      <c r="L1742" s="272">
        <f t="shared" si="1224"/>
        <v>1785.0213426464973</v>
      </c>
      <c r="M1742" s="275" t="s">
        <v>701</v>
      </c>
    </row>
    <row r="1743" spans="1:13" s="305" customFormat="1" ht="15" customHeight="1">
      <c r="A1743" s="334">
        <v>44203</v>
      </c>
      <c r="B1743" s="224" t="s">
        <v>828</v>
      </c>
      <c r="C1743" s="304" t="s">
        <v>8</v>
      </c>
      <c r="D1743" s="269">
        <f t="shared" si="1222"/>
        <v>210.26072329688813</v>
      </c>
      <c r="E1743" s="304">
        <v>951.2</v>
      </c>
      <c r="F1743" s="304">
        <v>960</v>
      </c>
      <c r="G1743" s="304">
        <v>969</v>
      </c>
      <c r="H1743" s="304">
        <v>980</v>
      </c>
      <c r="I1743" s="304">
        <v>938</v>
      </c>
      <c r="J1743" s="304">
        <v>960</v>
      </c>
      <c r="K1743" s="272">
        <f t="shared" si="1223"/>
        <v>8.7999999999999545</v>
      </c>
      <c r="L1743" s="272">
        <f t="shared" si="1224"/>
        <v>1850.294365012606</v>
      </c>
      <c r="M1743" s="275" t="s">
        <v>701</v>
      </c>
    </row>
    <row r="1744" spans="1:13" s="305" customFormat="1" ht="15" customHeight="1">
      <c r="A1744" s="334">
        <v>44203</v>
      </c>
      <c r="B1744" s="224" t="s">
        <v>370</v>
      </c>
      <c r="C1744" s="304" t="s">
        <v>8</v>
      </c>
      <c r="D1744" s="269">
        <f t="shared" si="1222"/>
        <v>150.92061575611228</v>
      </c>
      <c r="E1744" s="304">
        <v>1325.2</v>
      </c>
      <c r="F1744" s="304">
        <v>1336</v>
      </c>
      <c r="G1744" s="304">
        <v>1348</v>
      </c>
      <c r="H1744" s="304">
        <v>1362</v>
      </c>
      <c r="I1744" s="304">
        <v>1310</v>
      </c>
      <c r="J1744" s="304">
        <v>1310</v>
      </c>
      <c r="K1744" s="226">
        <f t="shared" si="1223"/>
        <v>-15.200000000000045</v>
      </c>
      <c r="L1744" s="226">
        <f t="shared" si="1224"/>
        <v>-2293.9933594929134</v>
      </c>
      <c r="M1744" s="324" t="s">
        <v>1243</v>
      </c>
    </row>
    <row r="1745" spans="1:13" s="305" customFormat="1" ht="15" customHeight="1">
      <c r="A1745" s="334">
        <v>44203</v>
      </c>
      <c r="B1745" s="224" t="s">
        <v>1397</v>
      </c>
      <c r="C1745" s="304" t="s">
        <v>8</v>
      </c>
      <c r="D1745" s="269">
        <f t="shared" si="1222"/>
        <v>285.63267637817762</v>
      </c>
      <c r="E1745" s="304">
        <v>700.2</v>
      </c>
      <c r="F1745" s="304">
        <v>706</v>
      </c>
      <c r="G1745" s="304">
        <v>714</v>
      </c>
      <c r="H1745" s="304">
        <v>721</v>
      </c>
      <c r="I1745" s="304">
        <v>692</v>
      </c>
      <c r="J1745" s="304">
        <v>721</v>
      </c>
      <c r="K1745" s="272">
        <f t="shared" si="1223"/>
        <v>20.799999999999955</v>
      </c>
      <c r="L1745" s="272">
        <f t="shared" si="1224"/>
        <v>5941.1596686660814</v>
      </c>
      <c r="M1745" s="275" t="s">
        <v>701</v>
      </c>
    </row>
    <row r="1746" spans="1:13" s="305" customFormat="1" ht="15" customHeight="1">
      <c r="A1746" s="334">
        <v>44202</v>
      </c>
      <c r="B1746" s="224" t="s">
        <v>1432</v>
      </c>
      <c r="C1746" s="304" t="s">
        <v>8</v>
      </c>
      <c r="D1746" s="269">
        <f t="shared" ref="D1746:D1748" si="1225">200000/E1746</f>
        <v>214.54623471358076</v>
      </c>
      <c r="E1746" s="304">
        <v>932.2</v>
      </c>
      <c r="F1746" s="304">
        <v>940</v>
      </c>
      <c r="G1746" s="304">
        <v>949</v>
      </c>
      <c r="H1746" s="304">
        <v>960</v>
      </c>
      <c r="I1746" s="304">
        <v>922</v>
      </c>
      <c r="J1746" s="304">
        <v>922</v>
      </c>
      <c r="K1746" s="226">
        <f t="shared" ref="K1746:K1747" si="1226">J1746-E1746</f>
        <v>-10.200000000000045</v>
      </c>
      <c r="L1746" s="226">
        <f t="shared" ref="L1746:L1748" si="1227">K1746*D1746</f>
        <v>-2188.3715940785337</v>
      </c>
      <c r="M1746" s="324" t="s">
        <v>1243</v>
      </c>
    </row>
    <row r="1747" spans="1:13" s="305" customFormat="1" ht="15" customHeight="1">
      <c r="A1747" s="334">
        <v>44202</v>
      </c>
      <c r="B1747" s="224" t="s">
        <v>669</v>
      </c>
      <c r="C1747" s="304" t="s">
        <v>8</v>
      </c>
      <c r="D1747" s="269">
        <f t="shared" si="1225"/>
        <v>461.68051708217916</v>
      </c>
      <c r="E1747" s="304">
        <v>433.2</v>
      </c>
      <c r="F1747" s="304">
        <v>438</v>
      </c>
      <c r="G1747" s="304">
        <v>444</v>
      </c>
      <c r="H1747" s="304">
        <v>450</v>
      </c>
      <c r="I1747" s="304">
        <v>427</v>
      </c>
      <c r="J1747" s="304">
        <v>438</v>
      </c>
      <c r="K1747" s="272">
        <f t="shared" si="1226"/>
        <v>4.8000000000000114</v>
      </c>
      <c r="L1747" s="272">
        <f t="shared" si="1227"/>
        <v>2216.0664819944654</v>
      </c>
      <c r="M1747" s="275" t="s">
        <v>701</v>
      </c>
    </row>
    <row r="1748" spans="1:13" s="305" customFormat="1" ht="15" customHeight="1">
      <c r="A1748" s="334">
        <v>44202</v>
      </c>
      <c r="B1748" s="304" t="s">
        <v>343</v>
      </c>
      <c r="C1748" s="304" t="s">
        <v>6</v>
      </c>
      <c r="D1748" s="269">
        <f t="shared" si="1225"/>
        <v>139.86013986013987</v>
      </c>
      <c r="E1748" s="304">
        <v>1430</v>
      </c>
      <c r="F1748" s="304">
        <v>1420</v>
      </c>
      <c r="G1748" s="304">
        <v>1408</v>
      </c>
      <c r="H1748" s="304">
        <v>1394</v>
      </c>
      <c r="I1748" s="304">
        <v>1445</v>
      </c>
      <c r="J1748" s="304">
        <v>1394</v>
      </c>
      <c r="K1748" s="269">
        <f t="shared" ref="K1748" si="1228">E1748-J1748</f>
        <v>36</v>
      </c>
      <c r="L1748" s="269">
        <f t="shared" si="1227"/>
        <v>5034.9650349650356</v>
      </c>
      <c r="M1748" s="275" t="s">
        <v>701</v>
      </c>
    </row>
    <row r="1749" spans="1:13" s="305" customFormat="1" ht="15" customHeight="1">
      <c r="A1749" s="334">
        <v>44201</v>
      </c>
      <c r="B1749" s="224" t="s">
        <v>1278</v>
      </c>
      <c r="C1749" s="304" t="s">
        <v>8</v>
      </c>
      <c r="D1749" s="269">
        <f t="shared" ref="D1749:D1754" si="1229">200000/E1749</f>
        <v>180.7991321641656</v>
      </c>
      <c r="E1749" s="304">
        <v>1106.2</v>
      </c>
      <c r="F1749" s="304">
        <v>1115</v>
      </c>
      <c r="G1749" s="304">
        <v>1126</v>
      </c>
      <c r="H1749" s="304">
        <v>1138</v>
      </c>
      <c r="I1749" s="304">
        <v>1094</v>
      </c>
      <c r="J1749" s="304">
        <v>1115</v>
      </c>
      <c r="K1749" s="272">
        <f t="shared" ref="K1749" si="1230">J1749-E1749</f>
        <v>8.7999999999999545</v>
      </c>
      <c r="L1749" s="272">
        <f t="shared" ref="L1749:L1751" si="1231">K1749*D1749</f>
        <v>1591.0323630446489</v>
      </c>
      <c r="M1749" s="275" t="s">
        <v>701</v>
      </c>
    </row>
    <row r="1750" spans="1:13" s="305" customFormat="1" ht="15" customHeight="1">
      <c r="A1750" s="334">
        <v>44201</v>
      </c>
      <c r="B1750" s="224" t="s">
        <v>1397</v>
      </c>
      <c r="C1750" s="304" t="s">
        <v>6</v>
      </c>
      <c r="D1750" s="269">
        <f t="shared" si="1229"/>
        <v>294.11764705882354</v>
      </c>
      <c r="E1750" s="304">
        <v>680</v>
      </c>
      <c r="F1750" s="304">
        <v>675</v>
      </c>
      <c r="G1750" s="304">
        <v>670</v>
      </c>
      <c r="H1750" s="304">
        <v>664</v>
      </c>
      <c r="I1750" s="304">
        <v>686</v>
      </c>
      <c r="J1750" s="304">
        <v>680</v>
      </c>
      <c r="K1750" s="269">
        <f t="shared" ref="K1750:K1751" si="1232">E1750-J1750</f>
        <v>0</v>
      </c>
      <c r="L1750" s="269">
        <f t="shared" si="1231"/>
        <v>0</v>
      </c>
      <c r="M1750" s="275" t="s">
        <v>171</v>
      </c>
    </row>
    <row r="1751" spans="1:13" s="305" customFormat="1" ht="15" customHeight="1">
      <c r="A1751" s="334">
        <v>44201</v>
      </c>
      <c r="B1751" s="224" t="s">
        <v>856</v>
      </c>
      <c r="C1751" s="304" t="s">
        <v>6</v>
      </c>
      <c r="D1751" s="269">
        <f t="shared" si="1229"/>
        <v>306.27871362940277</v>
      </c>
      <c r="E1751" s="304">
        <v>653</v>
      </c>
      <c r="F1751" s="304">
        <v>648</v>
      </c>
      <c r="G1751" s="304">
        <v>641</v>
      </c>
      <c r="H1751" s="304">
        <v>635</v>
      </c>
      <c r="I1751" s="304">
        <v>660</v>
      </c>
      <c r="J1751" s="304">
        <v>660</v>
      </c>
      <c r="K1751" s="267">
        <f t="shared" si="1232"/>
        <v>-7</v>
      </c>
      <c r="L1751" s="267">
        <f t="shared" si="1231"/>
        <v>-2143.9509954058194</v>
      </c>
      <c r="M1751" s="324" t="s">
        <v>1243</v>
      </c>
    </row>
    <row r="1752" spans="1:13" s="305" customFormat="1" ht="15" customHeight="1">
      <c r="A1752" s="334">
        <v>44201</v>
      </c>
      <c r="B1752" s="224" t="s">
        <v>1001</v>
      </c>
      <c r="C1752" s="304" t="s">
        <v>8</v>
      </c>
      <c r="D1752" s="269">
        <f t="shared" si="1229"/>
        <v>815.66068515497557</v>
      </c>
      <c r="E1752" s="304">
        <v>245.2</v>
      </c>
      <c r="F1752" s="304">
        <v>247</v>
      </c>
      <c r="G1752" s="304">
        <v>249</v>
      </c>
      <c r="H1752" s="304">
        <v>252</v>
      </c>
      <c r="I1752" s="304">
        <v>242</v>
      </c>
      <c r="J1752" s="304">
        <v>245.2</v>
      </c>
      <c r="K1752" s="272">
        <f t="shared" ref="K1752:K1753" si="1233">J1752-E1752</f>
        <v>0</v>
      </c>
      <c r="L1752" s="272">
        <f t="shared" ref="L1752:L1754" si="1234">K1752*D1752</f>
        <v>0</v>
      </c>
      <c r="M1752" s="275" t="s">
        <v>171</v>
      </c>
    </row>
    <row r="1753" spans="1:13" s="305" customFormat="1" ht="15" customHeight="1">
      <c r="A1753" s="334">
        <v>44201</v>
      </c>
      <c r="B1753" s="224" t="s">
        <v>753</v>
      </c>
      <c r="C1753" s="304" t="s">
        <v>8</v>
      </c>
      <c r="D1753" s="269">
        <f t="shared" si="1229"/>
        <v>317.35956839098696</v>
      </c>
      <c r="E1753" s="304">
        <v>630.20000000000005</v>
      </c>
      <c r="F1753" s="304">
        <v>636</v>
      </c>
      <c r="G1753" s="304">
        <v>642</v>
      </c>
      <c r="H1753" s="304">
        <v>649</v>
      </c>
      <c r="I1753" s="304">
        <v>623</v>
      </c>
      <c r="J1753" s="304">
        <v>649</v>
      </c>
      <c r="K1753" s="272">
        <f t="shared" si="1233"/>
        <v>18.799999999999955</v>
      </c>
      <c r="L1753" s="272">
        <f t="shared" si="1234"/>
        <v>5966.3598857505403</v>
      </c>
      <c r="M1753" s="275" t="s">
        <v>701</v>
      </c>
    </row>
    <row r="1754" spans="1:13" s="305" customFormat="1" ht="15" customHeight="1">
      <c r="A1754" s="334">
        <v>44201</v>
      </c>
      <c r="B1754" s="224" t="s">
        <v>343</v>
      </c>
      <c r="C1754" s="304" t="s">
        <v>6</v>
      </c>
      <c r="D1754" s="269">
        <f t="shared" si="1229"/>
        <v>137.93103448275863</v>
      </c>
      <c r="E1754" s="304">
        <v>1450</v>
      </c>
      <c r="F1754" s="304">
        <v>1440</v>
      </c>
      <c r="G1754" s="304">
        <v>1428</v>
      </c>
      <c r="H1754" s="304">
        <v>1416</v>
      </c>
      <c r="I1754" s="304">
        <v>1465</v>
      </c>
      <c r="J1754" s="304">
        <v>1440</v>
      </c>
      <c r="K1754" s="269">
        <f t="shared" ref="K1754" si="1235">E1754-J1754</f>
        <v>10</v>
      </c>
      <c r="L1754" s="269">
        <f t="shared" si="1234"/>
        <v>1379.3103448275863</v>
      </c>
      <c r="M1754" s="275" t="s">
        <v>701</v>
      </c>
    </row>
    <row r="1755" spans="1:13" s="305" customFormat="1" ht="15" customHeight="1">
      <c r="A1755" s="334">
        <v>44200</v>
      </c>
      <c r="B1755" s="224" t="s">
        <v>378</v>
      </c>
      <c r="C1755" s="304" t="s">
        <v>8</v>
      </c>
      <c r="D1755" s="269">
        <f t="shared" ref="D1755:D1759" si="1236">200000/E1755</f>
        <v>210.92596498628981</v>
      </c>
      <c r="E1755" s="304">
        <v>948.2</v>
      </c>
      <c r="F1755" s="304">
        <v>957</v>
      </c>
      <c r="G1755" s="304">
        <v>966</v>
      </c>
      <c r="H1755" s="304">
        <v>976</v>
      </c>
      <c r="I1755" s="304">
        <v>936</v>
      </c>
      <c r="J1755" s="304">
        <v>957</v>
      </c>
      <c r="K1755" s="272">
        <f t="shared" ref="K1755:K1759" si="1237">J1755-E1755</f>
        <v>8.7999999999999545</v>
      </c>
      <c r="L1755" s="272">
        <f t="shared" ref="L1755:L1759" si="1238">K1755*D1755</f>
        <v>1856.1484918793408</v>
      </c>
      <c r="M1755" s="275" t="s">
        <v>701</v>
      </c>
    </row>
    <row r="1756" spans="1:13" s="305" customFormat="1" ht="15" customHeight="1">
      <c r="A1756" s="334">
        <v>44200</v>
      </c>
      <c r="B1756" s="224" t="s">
        <v>1357</v>
      </c>
      <c r="C1756" s="304" t="s">
        <v>8</v>
      </c>
      <c r="D1756" s="269">
        <f t="shared" si="1236"/>
        <v>474.83380816714151</v>
      </c>
      <c r="E1756" s="304">
        <v>421.2</v>
      </c>
      <c r="F1756" s="304">
        <v>425</v>
      </c>
      <c r="G1756" s="304">
        <v>430</v>
      </c>
      <c r="H1756" s="304">
        <v>435</v>
      </c>
      <c r="I1756" s="304">
        <v>416</v>
      </c>
      <c r="J1756" s="304">
        <v>435</v>
      </c>
      <c r="K1756" s="272">
        <f t="shared" si="1237"/>
        <v>13.800000000000011</v>
      </c>
      <c r="L1756" s="272">
        <f t="shared" si="1238"/>
        <v>6552.7065527065579</v>
      </c>
      <c r="M1756" s="275" t="s">
        <v>701</v>
      </c>
    </row>
    <row r="1757" spans="1:13" s="305" customFormat="1" ht="15" customHeight="1">
      <c r="A1757" s="334">
        <v>44200</v>
      </c>
      <c r="B1757" s="224" t="s">
        <v>856</v>
      </c>
      <c r="C1757" s="304" t="s">
        <v>8</v>
      </c>
      <c r="D1757" s="269">
        <f t="shared" si="1236"/>
        <v>297.3977695167286</v>
      </c>
      <c r="E1757" s="304">
        <v>672.5</v>
      </c>
      <c r="F1757" s="304">
        <v>677</v>
      </c>
      <c r="G1757" s="304">
        <v>682</v>
      </c>
      <c r="H1757" s="304">
        <v>689</v>
      </c>
      <c r="I1757" s="304">
        <v>665</v>
      </c>
      <c r="J1757" s="304">
        <v>665</v>
      </c>
      <c r="K1757" s="226">
        <f t="shared" si="1237"/>
        <v>-7.5</v>
      </c>
      <c r="L1757" s="226">
        <f t="shared" si="1238"/>
        <v>-2230.4832713754645</v>
      </c>
      <c r="M1757" s="324" t="s">
        <v>1243</v>
      </c>
    </row>
    <row r="1758" spans="1:13" s="305" customFormat="1" ht="15" customHeight="1">
      <c r="A1758" s="334">
        <v>44200</v>
      </c>
      <c r="B1758" s="224" t="s">
        <v>1262</v>
      </c>
      <c r="C1758" s="304" t="s">
        <v>8</v>
      </c>
      <c r="D1758" s="269">
        <f t="shared" si="1236"/>
        <v>208.00832033281333</v>
      </c>
      <c r="E1758" s="304">
        <v>961.5</v>
      </c>
      <c r="F1758" s="304">
        <v>968</v>
      </c>
      <c r="G1758" s="304">
        <v>976</v>
      </c>
      <c r="H1758" s="304">
        <v>986</v>
      </c>
      <c r="I1758" s="304">
        <v>950</v>
      </c>
      <c r="J1758" s="304">
        <v>976</v>
      </c>
      <c r="K1758" s="272">
        <f t="shared" si="1237"/>
        <v>14.5</v>
      </c>
      <c r="L1758" s="272">
        <f t="shared" si="1238"/>
        <v>3016.1206448257931</v>
      </c>
      <c r="M1758" s="275" t="s">
        <v>701</v>
      </c>
    </row>
    <row r="1759" spans="1:13" s="305" customFormat="1" ht="15" customHeight="1">
      <c r="A1759" s="334">
        <v>44200</v>
      </c>
      <c r="B1759" s="224" t="s">
        <v>809</v>
      </c>
      <c r="C1759" s="304" t="s">
        <v>8</v>
      </c>
      <c r="D1759" s="269">
        <f t="shared" si="1236"/>
        <v>317.35956839098696</v>
      </c>
      <c r="E1759" s="304">
        <v>630.20000000000005</v>
      </c>
      <c r="F1759" s="304">
        <v>636</v>
      </c>
      <c r="G1759" s="304">
        <v>642</v>
      </c>
      <c r="H1759" s="304">
        <v>649</v>
      </c>
      <c r="I1759" s="304">
        <v>623</v>
      </c>
      <c r="J1759" s="304">
        <v>633</v>
      </c>
      <c r="K1759" s="272">
        <f t="shared" si="1237"/>
        <v>2.7999999999999545</v>
      </c>
      <c r="L1759" s="272">
        <f t="shared" si="1238"/>
        <v>888.60679149474902</v>
      </c>
      <c r="M1759" s="275" t="s">
        <v>701</v>
      </c>
    </row>
    <row r="1760" spans="1:13" s="305" customFormat="1" ht="15" customHeight="1">
      <c r="A1760" s="334">
        <v>44197</v>
      </c>
      <c r="B1760" s="224" t="s">
        <v>842</v>
      </c>
      <c r="C1760" s="304" t="s">
        <v>8</v>
      </c>
      <c r="D1760" s="269">
        <f t="shared" ref="D1760:D1765" si="1239">200000/E1760</f>
        <v>406.91759918616481</v>
      </c>
      <c r="E1760" s="304">
        <v>491.5</v>
      </c>
      <c r="F1760" s="304">
        <v>495.5</v>
      </c>
      <c r="G1760" s="304">
        <v>500</v>
      </c>
      <c r="H1760" s="304">
        <v>505</v>
      </c>
      <c r="I1760" s="304">
        <v>486</v>
      </c>
      <c r="J1760" s="304">
        <v>505</v>
      </c>
      <c r="K1760" s="272">
        <f t="shared" ref="K1760:K1765" si="1240">J1760-E1760</f>
        <v>13.5</v>
      </c>
      <c r="L1760" s="272">
        <f t="shared" ref="L1760:L1765" si="1241">K1760*D1760</f>
        <v>5493.3875890132249</v>
      </c>
      <c r="M1760" s="275" t="s">
        <v>701</v>
      </c>
    </row>
    <row r="1761" spans="1:13" s="305" customFormat="1" ht="15" customHeight="1">
      <c r="A1761" s="334">
        <v>44197</v>
      </c>
      <c r="B1761" s="224" t="s">
        <v>1431</v>
      </c>
      <c r="C1761" s="304" t="s">
        <v>8</v>
      </c>
      <c r="D1761" s="269">
        <f t="shared" si="1239"/>
        <v>203.41741253051259</v>
      </c>
      <c r="E1761" s="304">
        <v>983.2</v>
      </c>
      <c r="F1761" s="304">
        <v>990</v>
      </c>
      <c r="G1761" s="304">
        <v>1000</v>
      </c>
      <c r="H1761" s="304">
        <v>1010</v>
      </c>
      <c r="I1761" s="304">
        <v>972</v>
      </c>
      <c r="J1761" s="304">
        <v>990</v>
      </c>
      <c r="K1761" s="272">
        <f t="shared" si="1240"/>
        <v>6.7999999999999545</v>
      </c>
      <c r="L1761" s="272">
        <f t="shared" si="1241"/>
        <v>1383.2384052074765</v>
      </c>
      <c r="M1761" s="275" t="s">
        <v>701</v>
      </c>
    </row>
    <row r="1762" spans="1:13" s="305" customFormat="1" ht="15" customHeight="1">
      <c r="A1762" s="334">
        <v>44197</v>
      </c>
      <c r="B1762" s="224" t="s">
        <v>1292</v>
      </c>
      <c r="C1762" s="304" t="s">
        <v>6</v>
      </c>
      <c r="D1762" s="269">
        <f t="shared" si="1239"/>
        <v>384.61538461538464</v>
      </c>
      <c r="E1762" s="304">
        <v>520</v>
      </c>
      <c r="F1762" s="304">
        <v>515</v>
      </c>
      <c r="G1762" s="304">
        <v>510</v>
      </c>
      <c r="H1762" s="304">
        <v>505</v>
      </c>
      <c r="I1762" s="304">
        <v>526</v>
      </c>
      <c r="J1762" s="304">
        <v>520</v>
      </c>
      <c r="K1762" s="269">
        <f t="shared" ref="K1762" si="1242">E1762-J1762</f>
        <v>0</v>
      </c>
      <c r="L1762" s="269">
        <f t="shared" si="1241"/>
        <v>0</v>
      </c>
      <c r="M1762" s="275" t="s">
        <v>171</v>
      </c>
    </row>
    <row r="1763" spans="1:13" s="305" customFormat="1" ht="15" customHeight="1">
      <c r="A1763" s="334">
        <v>44197</v>
      </c>
      <c r="B1763" s="224" t="s">
        <v>811</v>
      </c>
      <c r="C1763" s="304" t="s">
        <v>8</v>
      </c>
      <c r="D1763" s="269">
        <f t="shared" si="1239"/>
        <v>136.96753869332969</v>
      </c>
      <c r="E1763" s="304">
        <v>1460.2</v>
      </c>
      <c r="F1763" s="304">
        <v>1470</v>
      </c>
      <c r="G1763" s="304">
        <v>1484</v>
      </c>
      <c r="H1763" s="304">
        <v>1500</v>
      </c>
      <c r="I1763" s="304">
        <v>1445</v>
      </c>
      <c r="J1763" s="304">
        <v>1484</v>
      </c>
      <c r="K1763" s="272">
        <f t="shared" si="1240"/>
        <v>23.799999999999955</v>
      </c>
      <c r="L1763" s="272">
        <f t="shared" si="1241"/>
        <v>3259.8274209012402</v>
      </c>
      <c r="M1763" s="275" t="s">
        <v>701</v>
      </c>
    </row>
    <row r="1764" spans="1:13" s="305" customFormat="1" ht="15" customHeight="1">
      <c r="A1764" s="334">
        <v>44197</v>
      </c>
      <c r="B1764" s="224" t="s">
        <v>824</v>
      </c>
      <c r="C1764" s="304" t="s">
        <v>6</v>
      </c>
      <c r="D1764" s="269">
        <f t="shared" si="1239"/>
        <v>392.92730844793715</v>
      </c>
      <c r="E1764" s="304">
        <v>509</v>
      </c>
      <c r="F1764" s="304">
        <v>505</v>
      </c>
      <c r="G1764" s="304">
        <v>500</v>
      </c>
      <c r="H1764" s="304">
        <v>495</v>
      </c>
      <c r="I1764" s="304">
        <v>515</v>
      </c>
      <c r="J1764" s="304">
        <v>509</v>
      </c>
      <c r="K1764" s="269">
        <f t="shared" ref="K1764" si="1243">E1764-J1764</f>
        <v>0</v>
      </c>
      <c r="L1764" s="269">
        <f t="shared" si="1241"/>
        <v>0</v>
      </c>
      <c r="M1764" s="275" t="s">
        <v>171</v>
      </c>
    </row>
    <row r="1765" spans="1:13" s="305" customFormat="1" ht="15" customHeight="1">
      <c r="A1765" s="334">
        <v>44197</v>
      </c>
      <c r="B1765" s="224" t="s">
        <v>370</v>
      </c>
      <c r="C1765" s="304" t="s">
        <v>8</v>
      </c>
      <c r="D1765" s="269">
        <f t="shared" si="1239"/>
        <v>153.23322096230461</v>
      </c>
      <c r="E1765" s="304">
        <v>1305.2</v>
      </c>
      <c r="F1765" s="304">
        <v>1315</v>
      </c>
      <c r="G1765" s="304">
        <v>1328</v>
      </c>
      <c r="H1765" s="304">
        <v>1342</v>
      </c>
      <c r="I1765" s="304">
        <v>1290</v>
      </c>
      <c r="J1765" s="304">
        <v>1290</v>
      </c>
      <c r="K1765" s="226">
        <f t="shared" si="1240"/>
        <v>-15.200000000000045</v>
      </c>
      <c r="L1765" s="226">
        <f t="shared" si="1241"/>
        <v>-2329.1449586270369</v>
      </c>
      <c r="M1765" s="324" t="s">
        <v>1243</v>
      </c>
    </row>
    <row r="1766" spans="1:13" s="305" customFormat="1" ht="15" customHeight="1">
      <c r="A1766" s="335"/>
      <c r="B1766" s="304"/>
      <c r="C1766" s="304"/>
      <c r="D1766" s="304"/>
      <c r="E1766" s="304"/>
      <c r="F1766" s="304"/>
      <c r="G1766" s="304"/>
      <c r="H1766" s="304"/>
      <c r="I1766" s="304"/>
      <c r="J1766" s="304"/>
      <c r="K1766" s="304"/>
      <c r="L1766" s="304"/>
      <c r="M1766" s="326"/>
    </row>
    <row r="1767" spans="1:13" s="305" customFormat="1" ht="15" customHeight="1">
      <c r="A1767" s="335"/>
      <c r="B1767" s="304"/>
      <c r="C1767" s="304"/>
      <c r="D1767" s="304"/>
      <c r="E1767" s="304"/>
      <c r="F1767" s="304"/>
      <c r="G1767" s="304"/>
      <c r="H1767" s="304"/>
      <c r="I1767" s="304"/>
      <c r="J1767" s="304"/>
      <c r="K1767" s="304"/>
      <c r="L1767" s="304"/>
      <c r="M1767" s="326"/>
    </row>
    <row r="1768" spans="1:13" s="305" customFormat="1" ht="15" customHeight="1">
      <c r="A1768" s="335"/>
      <c r="B1768" s="304"/>
      <c r="C1768" s="304"/>
      <c r="D1768" s="304"/>
      <c r="E1768" s="304"/>
      <c r="F1768" s="304"/>
      <c r="G1768" s="304"/>
      <c r="H1768" s="304"/>
      <c r="I1768" s="304"/>
      <c r="J1768" s="304"/>
      <c r="K1768" s="304"/>
      <c r="L1768" s="304"/>
      <c r="M1768" s="326"/>
    </row>
    <row r="1769" spans="1:13" s="305" customFormat="1" ht="15" customHeight="1">
      <c r="A1769" s="335"/>
      <c r="B1769" s="304"/>
      <c r="C1769" s="304"/>
      <c r="D1769" s="304"/>
      <c r="E1769" s="304"/>
      <c r="F1769" s="304"/>
      <c r="G1769" s="304"/>
      <c r="H1769" s="304"/>
      <c r="I1769" s="304"/>
      <c r="J1769" s="304"/>
      <c r="K1769" s="304"/>
      <c r="L1769" s="304"/>
      <c r="M1769" s="326"/>
    </row>
    <row r="1770" spans="1:13" s="305" customFormat="1" ht="15" customHeight="1">
      <c r="A1770" s="335"/>
      <c r="B1770" s="304"/>
      <c r="C1770" s="304"/>
      <c r="D1770" s="304"/>
      <c r="E1770" s="304"/>
      <c r="F1770" s="304"/>
      <c r="G1770" s="304"/>
      <c r="H1770" s="304"/>
      <c r="I1770" s="304"/>
      <c r="J1770" s="304"/>
      <c r="K1770" s="304"/>
      <c r="L1770" s="304"/>
      <c r="M1770" s="326"/>
    </row>
    <row r="1771" spans="1:13" s="305" customFormat="1" ht="15" customHeight="1">
      <c r="A1771" s="335"/>
      <c r="B1771" s="304"/>
      <c r="C1771" s="304"/>
      <c r="D1771" s="304"/>
      <c r="E1771" s="304"/>
      <c r="F1771" s="304"/>
      <c r="G1771" s="304"/>
      <c r="H1771" s="304"/>
      <c r="I1771" s="304"/>
      <c r="J1771" s="304"/>
      <c r="K1771" s="304"/>
      <c r="L1771" s="304"/>
      <c r="M1771" s="326"/>
    </row>
    <row r="1772" spans="1:13" s="305" customFormat="1" ht="15" customHeight="1">
      <c r="A1772" s="335"/>
      <c r="B1772" s="304"/>
      <c r="C1772" s="304"/>
      <c r="D1772" s="304"/>
      <c r="E1772" s="304"/>
      <c r="F1772" s="304"/>
      <c r="G1772" s="304"/>
      <c r="H1772" s="304"/>
      <c r="I1772" s="304"/>
      <c r="J1772" s="304"/>
      <c r="K1772" s="304"/>
      <c r="L1772" s="304"/>
      <c r="M1772" s="326"/>
    </row>
    <row r="1773" spans="1:13" s="305" customFormat="1" ht="15" customHeight="1">
      <c r="A1773" s="335"/>
      <c r="B1773" s="304"/>
      <c r="C1773" s="304"/>
      <c r="D1773" s="304"/>
      <c r="E1773" s="304"/>
      <c r="F1773" s="304"/>
      <c r="G1773" s="304"/>
      <c r="H1773" s="304"/>
      <c r="I1773" s="304"/>
      <c r="J1773" s="304"/>
      <c r="K1773" s="304"/>
      <c r="L1773" s="304"/>
      <c r="M1773" s="326"/>
    </row>
    <row r="1774" spans="1:13" s="305" customFormat="1" ht="15" customHeight="1">
      <c r="A1774" s="335"/>
      <c r="B1774" s="304"/>
      <c r="C1774" s="304"/>
      <c r="D1774" s="304"/>
      <c r="E1774" s="304"/>
      <c r="F1774" s="304"/>
      <c r="G1774" s="304"/>
      <c r="H1774" s="304"/>
      <c r="I1774" s="304"/>
      <c r="J1774" s="304"/>
      <c r="K1774" s="304"/>
      <c r="L1774" s="304"/>
      <c r="M1774" s="326"/>
    </row>
    <row r="1775" spans="1:13" s="305" customFormat="1" ht="15" customHeight="1">
      <c r="A1775" s="334">
        <v>44196</v>
      </c>
      <c r="B1775" s="224" t="s">
        <v>889</v>
      </c>
      <c r="C1775" s="304" t="s">
        <v>8</v>
      </c>
      <c r="D1775" s="269">
        <f t="shared" ref="D1775:D1778" si="1244">200000/E1775</f>
        <v>896.45898700134467</v>
      </c>
      <c r="E1775" s="304">
        <v>223.1</v>
      </c>
      <c r="F1775" s="304">
        <v>226</v>
      </c>
      <c r="G1775" s="304">
        <v>230</v>
      </c>
      <c r="H1775" s="304">
        <v>234</v>
      </c>
      <c r="I1775" s="304">
        <v>219</v>
      </c>
      <c r="J1775" s="304">
        <v>226</v>
      </c>
      <c r="K1775" s="272">
        <f t="shared" ref="K1775:K1778" si="1245">J1775-E1775</f>
        <v>2.9000000000000057</v>
      </c>
      <c r="L1775" s="272">
        <f t="shared" ref="L1775:L1778" si="1246">K1775*D1775</f>
        <v>2599.7310623039048</v>
      </c>
      <c r="M1775" s="275" t="s">
        <v>701</v>
      </c>
    </row>
    <row r="1776" spans="1:13" s="305" customFormat="1" ht="15" customHeight="1">
      <c r="A1776" s="334">
        <v>44196</v>
      </c>
      <c r="B1776" s="224" t="s">
        <v>1430</v>
      </c>
      <c r="C1776" s="304" t="s">
        <v>8</v>
      </c>
      <c r="D1776" s="269">
        <f t="shared" si="1244"/>
        <v>210.48200378867605</v>
      </c>
      <c r="E1776" s="304">
        <v>950.2</v>
      </c>
      <c r="F1776" s="304">
        <v>958</v>
      </c>
      <c r="G1776" s="304">
        <v>967</v>
      </c>
      <c r="H1776" s="304">
        <v>976</v>
      </c>
      <c r="I1776" s="304">
        <v>940</v>
      </c>
      <c r="J1776" s="304">
        <v>940</v>
      </c>
      <c r="K1776" s="226">
        <f t="shared" si="1245"/>
        <v>-10.200000000000045</v>
      </c>
      <c r="L1776" s="226">
        <f t="shared" si="1246"/>
        <v>-2146.9164386445054</v>
      </c>
      <c r="M1776" s="324" t="s">
        <v>1243</v>
      </c>
    </row>
    <row r="1777" spans="1:13" s="305" customFormat="1" ht="15" customHeight="1">
      <c r="A1777" s="334">
        <v>44196</v>
      </c>
      <c r="B1777" s="224" t="s">
        <v>363</v>
      </c>
      <c r="C1777" s="304" t="s">
        <v>8</v>
      </c>
      <c r="D1777" s="269">
        <f t="shared" si="1244"/>
        <v>201.97939810139366</v>
      </c>
      <c r="E1777" s="304">
        <v>990.2</v>
      </c>
      <c r="F1777" s="304">
        <v>998</v>
      </c>
      <c r="G1777" s="304">
        <v>1007</v>
      </c>
      <c r="H1777" s="304">
        <v>1017</v>
      </c>
      <c r="I1777" s="304">
        <v>980</v>
      </c>
      <c r="J1777" s="304">
        <v>994.7</v>
      </c>
      <c r="K1777" s="272">
        <f t="shared" si="1245"/>
        <v>4.5</v>
      </c>
      <c r="L1777" s="272">
        <f t="shared" si="1246"/>
        <v>908.90729145627142</v>
      </c>
      <c r="M1777" s="275" t="s">
        <v>701</v>
      </c>
    </row>
    <row r="1778" spans="1:13" s="305" customFormat="1" ht="15" customHeight="1">
      <c r="A1778" s="334">
        <v>44196</v>
      </c>
      <c r="B1778" s="224" t="s">
        <v>378</v>
      </c>
      <c r="C1778" s="304" t="s">
        <v>8</v>
      </c>
      <c r="D1778" s="269">
        <f t="shared" si="1244"/>
        <v>219.25016443762331</v>
      </c>
      <c r="E1778" s="304">
        <v>912.2</v>
      </c>
      <c r="F1778" s="304">
        <v>920</v>
      </c>
      <c r="G1778" s="304">
        <v>928</v>
      </c>
      <c r="H1778" s="304">
        <v>938</v>
      </c>
      <c r="I1778" s="304">
        <v>902</v>
      </c>
      <c r="J1778" s="304">
        <v>938</v>
      </c>
      <c r="K1778" s="272">
        <f t="shared" si="1245"/>
        <v>25.799999999999955</v>
      </c>
      <c r="L1778" s="272">
        <f t="shared" si="1246"/>
        <v>5656.6542424906711</v>
      </c>
      <c r="M1778" s="275" t="s">
        <v>701</v>
      </c>
    </row>
    <row r="1779" spans="1:13" s="305" customFormat="1" ht="15" customHeight="1">
      <c r="A1779" s="334">
        <v>44195</v>
      </c>
      <c r="B1779" s="304" t="s">
        <v>830</v>
      </c>
      <c r="C1779" s="304" t="s">
        <v>6</v>
      </c>
      <c r="D1779" s="269">
        <f t="shared" ref="D1779:D1782" si="1247">200000/E1779</f>
        <v>416.66666666666669</v>
      </c>
      <c r="E1779" s="304">
        <v>480</v>
      </c>
      <c r="F1779" s="304">
        <v>476</v>
      </c>
      <c r="G1779" s="304">
        <v>471</v>
      </c>
      <c r="H1779" s="304">
        <v>466</v>
      </c>
      <c r="I1779" s="304">
        <v>485.5</v>
      </c>
      <c r="J1779" s="304">
        <v>476</v>
      </c>
      <c r="K1779" s="269">
        <f t="shared" ref="K1779" si="1248">E1779-J1779</f>
        <v>4</v>
      </c>
      <c r="L1779" s="269">
        <f t="shared" ref="L1779" si="1249">K1779*D1779</f>
        <v>1666.6666666666667</v>
      </c>
      <c r="M1779" s="275" t="s">
        <v>701</v>
      </c>
    </row>
    <row r="1780" spans="1:13" s="305" customFormat="1" ht="15" customHeight="1">
      <c r="A1780" s="334">
        <v>44195</v>
      </c>
      <c r="B1780" s="224" t="s">
        <v>856</v>
      </c>
      <c r="C1780" s="304" t="s">
        <v>8</v>
      </c>
      <c r="D1780" s="269">
        <f t="shared" si="1247"/>
        <v>315.95576619273299</v>
      </c>
      <c r="E1780" s="304">
        <v>633</v>
      </c>
      <c r="F1780" s="304">
        <v>640</v>
      </c>
      <c r="G1780" s="304">
        <v>647</v>
      </c>
      <c r="H1780" s="304">
        <v>655</v>
      </c>
      <c r="I1780" s="304">
        <v>625</v>
      </c>
      <c r="J1780" s="304">
        <v>647</v>
      </c>
      <c r="K1780" s="272">
        <f t="shared" ref="K1780" si="1250">J1780-E1780</f>
        <v>14</v>
      </c>
      <c r="L1780" s="272">
        <f t="shared" ref="L1780:L1781" si="1251">K1780*D1780</f>
        <v>4423.3807266982622</v>
      </c>
      <c r="M1780" s="275" t="s">
        <v>701</v>
      </c>
    </row>
    <row r="1781" spans="1:13" s="305" customFormat="1" ht="15" customHeight="1">
      <c r="A1781" s="334">
        <v>44195</v>
      </c>
      <c r="B1781" s="224" t="s">
        <v>378</v>
      </c>
      <c r="C1781" s="304" t="s">
        <v>6</v>
      </c>
      <c r="D1781" s="269">
        <f t="shared" si="1247"/>
        <v>223.21428571428572</v>
      </c>
      <c r="E1781" s="304">
        <v>896</v>
      </c>
      <c r="F1781" s="304">
        <v>888</v>
      </c>
      <c r="G1781" s="304">
        <v>880</v>
      </c>
      <c r="H1781" s="304">
        <v>872</v>
      </c>
      <c r="I1781" s="304">
        <v>905</v>
      </c>
      <c r="J1781" s="304">
        <v>892.2</v>
      </c>
      <c r="K1781" s="269">
        <f t="shared" ref="K1781" si="1252">E1781-J1781</f>
        <v>3.7999999999999545</v>
      </c>
      <c r="L1781" s="269">
        <f t="shared" si="1251"/>
        <v>848.21428571427555</v>
      </c>
      <c r="M1781" s="275" t="s">
        <v>701</v>
      </c>
    </row>
    <row r="1782" spans="1:13" s="305" customFormat="1" ht="15" customHeight="1">
      <c r="A1782" s="334">
        <v>44195</v>
      </c>
      <c r="B1782" s="224" t="s">
        <v>149</v>
      </c>
      <c r="C1782" s="304" t="s">
        <v>8</v>
      </c>
      <c r="D1782" s="269">
        <f t="shared" si="1247"/>
        <v>429.92261392949268</v>
      </c>
      <c r="E1782" s="304">
        <v>465.2</v>
      </c>
      <c r="F1782" s="304">
        <v>470</v>
      </c>
      <c r="G1782" s="304">
        <v>475</v>
      </c>
      <c r="H1782" s="304">
        <v>480</v>
      </c>
      <c r="I1782" s="304">
        <v>458</v>
      </c>
      <c r="J1782" s="304">
        <v>470</v>
      </c>
      <c r="K1782" s="272">
        <f t="shared" ref="K1782" si="1253">J1782-E1782</f>
        <v>4.8000000000000114</v>
      </c>
      <c r="L1782" s="272">
        <f t="shared" ref="L1782" si="1254">K1782*D1782</f>
        <v>2063.6285468615697</v>
      </c>
      <c r="M1782" s="275" t="s">
        <v>701</v>
      </c>
    </row>
    <row r="1783" spans="1:13" s="305" customFormat="1" ht="15" customHeight="1">
      <c r="A1783" s="334">
        <v>44194</v>
      </c>
      <c r="B1783" s="224" t="s">
        <v>1329</v>
      </c>
      <c r="C1783" s="304" t="s">
        <v>8</v>
      </c>
      <c r="D1783" s="269">
        <f t="shared" ref="D1783:D1784" si="1255">200000/E1783</f>
        <v>161.22531237404272</v>
      </c>
      <c r="E1783" s="304">
        <v>1240.5</v>
      </c>
      <c r="F1783" s="304">
        <v>1250</v>
      </c>
      <c r="G1783" s="304">
        <v>1262</v>
      </c>
      <c r="H1783" s="304">
        <v>1274</v>
      </c>
      <c r="I1783" s="304">
        <v>1228</v>
      </c>
      <c r="J1783" s="304">
        <v>1250</v>
      </c>
      <c r="K1783" s="272">
        <f t="shared" ref="K1783:K1784" si="1256">J1783-E1783</f>
        <v>9.5</v>
      </c>
      <c r="L1783" s="272">
        <f t="shared" ref="L1783:L1784" si="1257">K1783*D1783</f>
        <v>1531.6404675534059</v>
      </c>
      <c r="M1783" s="275" t="s">
        <v>701</v>
      </c>
    </row>
    <row r="1784" spans="1:13" s="305" customFormat="1" ht="15" customHeight="1">
      <c r="A1784" s="334">
        <v>44194</v>
      </c>
      <c r="B1784" s="224" t="s">
        <v>828</v>
      </c>
      <c r="C1784" s="304" t="s">
        <v>8</v>
      </c>
      <c r="D1784" s="269">
        <f t="shared" si="1255"/>
        <v>225.17451024544022</v>
      </c>
      <c r="E1784" s="304">
        <v>888.2</v>
      </c>
      <c r="F1784" s="304">
        <v>895</v>
      </c>
      <c r="G1784" s="304">
        <v>904</v>
      </c>
      <c r="H1784" s="304">
        <v>914</v>
      </c>
      <c r="I1784" s="304">
        <v>879</v>
      </c>
      <c r="J1784" s="304">
        <v>895</v>
      </c>
      <c r="K1784" s="272">
        <f t="shared" si="1256"/>
        <v>6.7999999999999545</v>
      </c>
      <c r="L1784" s="272">
        <f t="shared" si="1257"/>
        <v>1531.1866696689833</v>
      </c>
      <c r="M1784" s="275" t="s">
        <v>701</v>
      </c>
    </row>
    <row r="1785" spans="1:13" s="305" customFormat="1" ht="15" customHeight="1">
      <c r="A1785" s="334">
        <v>44193</v>
      </c>
      <c r="B1785" s="348" t="s">
        <v>1315</v>
      </c>
      <c r="C1785" s="304" t="s">
        <v>8</v>
      </c>
      <c r="D1785" s="269">
        <f t="shared" ref="D1785:D1788" si="1258">200000/E1785</f>
        <v>219.73192704900021</v>
      </c>
      <c r="E1785" s="304">
        <v>910.2</v>
      </c>
      <c r="F1785" s="304">
        <v>918</v>
      </c>
      <c r="G1785" s="304">
        <v>928</v>
      </c>
      <c r="H1785" s="304">
        <v>938</v>
      </c>
      <c r="I1785" s="304">
        <v>899</v>
      </c>
      <c r="J1785" s="304">
        <v>918</v>
      </c>
      <c r="K1785" s="272">
        <f t="shared" ref="K1785:K1788" si="1259">J1785-E1785</f>
        <v>7.7999999999999545</v>
      </c>
      <c r="L1785" s="272">
        <f t="shared" ref="L1785:L1788" si="1260">K1785*D1785</f>
        <v>1713.9090309821916</v>
      </c>
      <c r="M1785" s="275" t="s">
        <v>701</v>
      </c>
    </row>
    <row r="1786" spans="1:13" s="305" customFormat="1" ht="15" customHeight="1">
      <c r="A1786" s="334">
        <v>44193</v>
      </c>
      <c r="B1786" s="224" t="s">
        <v>1428</v>
      </c>
      <c r="C1786" s="304" t="s">
        <v>8</v>
      </c>
      <c r="D1786" s="269">
        <f t="shared" si="1258"/>
        <v>232.50406882120436</v>
      </c>
      <c r="E1786" s="304">
        <v>860.2</v>
      </c>
      <c r="F1786" s="304">
        <v>867</v>
      </c>
      <c r="G1786" s="304">
        <v>876</v>
      </c>
      <c r="H1786" s="304">
        <v>888</v>
      </c>
      <c r="I1786" s="304">
        <v>850</v>
      </c>
      <c r="J1786" s="304">
        <v>864.85</v>
      </c>
      <c r="K1786" s="272">
        <f t="shared" si="1259"/>
        <v>4.6499999999999773</v>
      </c>
      <c r="L1786" s="272">
        <f t="shared" si="1260"/>
        <v>1081.1439200185951</v>
      </c>
      <c r="M1786" s="275" t="s">
        <v>701</v>
      </c>
    </row>
    <row r="1787" spans="1:13" s="305" customFormat="1" ht="15" customHeight="1">
      <c r="A1787" s="334">
        <v>44193</v>
      </c>
      <c r="B1787" s="224" t="s">
        <v>1429</v>
      </c>
      <c r="C1787" s="304" t="s">
        <v>8</v>
      </c>
      <c r="D1787" s="269">
        <f t="shared" si="1258"/>
        <v>403.87722132471731</v>
      </c>
      <c r="E1787" s="304">
        <v>495.2</v>
      </c>
      <c r="F1787" s="304">
        <v>499</v>
      </c>
      <c r="G1787" s="304">
        <v>504</v>
      </c>
      <c r="H1787" s="304">
        <v>510</v>
      </c>
      <c r="I1787" s="304">
        <v>488</v>
      </c>
      <c r="J1787" s="304">
        <v>510</v>
      </c>
      <c r="K1787" s="272">
        <f t="shared" si="1259"/>
        <v>14.800000000000011</v>
      </c>
      <c r="L1787" s="272">
        <f t="shared" si="1260"/>
        <v>5977.382875605821</v>
      </c>
      <c r="M1787" s="275" t="s">
        <v>701</v>
      </c>
    </row>
    <row r="1788" spans="1:13" s="305" customFormat="1" ht="15" customHeight="1">
      <c r="A1788" s="334">
        <v>44193</v>
      </c>
      <c r="B1788" s="348" t="s">
        <v>1278</v>
      </c>
      <c r="C1788" s="304" t="s">
        <v>8</v>
      </c>
      <c r="D1788" s="269">
        <f t="shared" si="1258"/>
        <v>196.03999215840031</v>
      </c>
      <c r="E1788" s="304">
        <v>1020.2</v>
      </c>
      <c r="F1788" s="304">
        <v>1030</v>
      </c>
      <c r="G1788" s="304">
        <v>1040</v>
      </c>
      <c r="H1788" s="304">
        <v>1052</v>
      </c>
      <c r="I1788" s="304">
        <v>1008</v>
      </c>
      <c r="J1788" s="304">
        <v>1030</v>
      </c>
      <c r="K1788" s="272">
        <f t="shared" si="1259"/>
        <v>9.7999999999999545</v>
      </c>
      <c r="L1788" s="272">
        <f t="shared" si="1260"/>
        <v>1921.1919231523141</v>
      </c>
      <c r="M1788" s="275" t="s">
        <v>701</v>
      </c>
    </row>
    <row r="1789" spans="1:13" s="305" customFormat="1" ht="15" customHeight="1">
      <c r="A1789" s="334">
        <v>44189</v>
      </c>
      <c r="B1789" s="224" t="s">
        <v>1426</v>
      </c>
      <c r="C1789" s="304" t="s">
        <v>8</v>
      </c>
      <c r="D1789" s="269">
        <f t="shared" ref="D1789:D1791" si="1261">200000/E1789</f>
        <v>530.2226935312832</v>
      </c>
      <c r="E1789" s="304">
        <v>377.2</v>
      </c>
      <c r="F1789" s="304">
        <v>380</v>
      </c>
      <c r="G1789" s="304">
        <v>384</v>
      </c>
      <c r="H1789" s="304">
        <v>388</v>
      </c>
      <c r="I1789" s="304">
        <v>373</v>
      </c>
      <c r="J1789" s="304">
        <v>378.95</v>
      </c>
      <c r="K1789" s="272">
        <f t="shared" ref="K1789:K1791" si="1262">J1789-E1789</f>
        <v>1.75</v>
      </c>
      <c r="L1789" s="272">
        <f t="shared" ref="L1789:L1791" si="1263">K1789*D1789</f>
        <v>927.88971367974557</v>
      </c>
      <c r="M1789" s="275" t="s">
        <v>701</v>
      </c>
    </row>
    <row r="1790" spans="1:13" s="305" customFormat="1" ht="15" customHeight="1">
      <c r="A1790" s="334">
        <v>44189</v>
      </c>
      <c r="B1790" s="224" t="s">
        <v>1427</v>
      </c>
      <c r="C1790" s="304" t="s">
        <v>8</v>
      </c>
      <c r="D1790" s="269">
        <f t="shared" si="1261"/>
        <v>202.38818053025702</v>
      </c>
      <c r="E1790" s="304">
        <v>988.2</v>
      </c>
      <c r="F1790" s="304">
        <v>997</v>
      </c>
      <c r="G1790" s="304">
        <v>1007</v>
      </c>
      <c r="H1790" s="304">
        <v>1018</v>
      </c>
      <c r="I1790" s="304">
        <v>977</v>
      </c>
      <c r="J1790" s="304">
        <v>1018</v>
      </c>
      <c r="K1790" s="272">
        <f t="shared" si="1262"/>
        <v>29.799999999999955</v>
      </c>
      <c r="L1790" s="272">
        <f t="shared" si="1263"/>
        <v>6031.1677798016499</v>
      </c>
      <c r="M1790" s="275" t="s">
        <v>701</v>
      </c>
    </row>
    <row r="1791" spans="1:13" s="305" customFormat="1" ht="15" customHeight="1">
      <c r="A1791" s="334">
        <v>44189</v>
      </c>
      <c r="B1791" s="224" t="s">
        <v>753</v>
      </c>
      <c r="C1791" s="304" t="s">
        <v>8</v>
      </c>
      <c r="D1791" s="269">
        <f t="shared" si="1261"/>
        <v>331.56498673740049</v>
      </c>
      <c r="E1791" s="304">
        <v>603.20000000000005</v>
      </c>
      <c r="F1791" s="304">
        <v>608</v>
      </c>
      <c r="G1791" s="304">
        <v>615</v>
      </c>
      <c r="H1791" s="304">
        <v>622</v>
      </c>
      <c r="I1791" s="304">
        <v>596</v>
      </c>
      <c r="J1791" s="304">
        <v>608</v>
      </c>
      <c r="K1791" s="272">
        <f t="shared" si="1262"/>
        <v>4.7999999999999545</v>
      </c>
      <c r="L1791" s="272">
        <f t="shared" si="1263"/>
        <v>1591.5119363395072</v>
      </c>
      <c r="M1791" s="275" t="s">
        <v>701</v>
      </c>
    </row>
    <row r="1792" spans="1:13" s="305" customFormat="1" ht="15" customHeight="1">
      <c r="A1792" s="334">
        <v>44188</v>
      </c>
      <c r="B1792" s="224" t="s">
        <v>1424</v>
      </c>
      <c r="C1792" s="304" t="s">
        <v>8</v>
      </c>
      <c r="D1792" s="269">
        <f t="shared" ref="D1792:D1795" si="1264">200000/E1792</f>
        <v>275.67195037904895</v>
      </c>
      <c r="E1792" s="304">
        <v>725.5</v>
      </c>
      <c r="F1792" s="304">
        <v>732</v>
      </c>
      <c r="G1792" s="304">
        <v>740</v>
      </c>
      <c r="H1792" s="304">
        <v>748</v>
      </c>
      <c r="I1792" s="304">
        <v>715</v>
      </c>
      <c r="J1792" s="304">
        <v>732</v>
      </c>
      <c r="K1792" s="272">
        <f t="shared" ref="K1792:K1795" si="1265">J1792-E1792</f>
        <v>6.5</v>
      </c>
      <c r="L1792" s="272">
        <f t="shared" ref="L1792:L1795" si="1266">K1792*D1792</f>
        <v>1791.8676774638182</v>
      </c>
      <c r="M1792" s="275" t="s">
        <v>701</v>
      </c>
    </row>
    <row r="1793" spans="1:13" s="305" customFormat="1" ht="15" customHeight="1">
      <c r="A1793" s="334">
        <v>44188</v>
      </c>
      <c r="B1793" s="224" t="s">
        <v>1425</v>
      </c>
      <c r="C1793" s="304" t="s">
        <v>8</v>
      </c>
      <c r="D1793" s="269">
        <f t="shared" si="1264"/>
        <v>233.86342376052383</v>
      </c>
      <c r="E1793" s="304">
        <v>855.2</v>
      </c>
      <c r="F1793" s="304">
        <v>862</v>
      </c>
      <c r="G1793" s="304">
        <v>870</v>
      </c>
      <c r="H1793" s="304">
        <v>888</v>
      </c>
      <c r="I1793" s="304">
        <v>847</v>
      </c>
      <c r="J1793" s="304">
        <v>855.2</v>
      </c>
      <c r="K1793" s="272">
        <f t="shared" si="1265"/>
        <v>0</v>
      </c>
      <c r="L1793" s="272">
        <f t="shared" si="1266"/>
        <v>0</v>
      </c>
      <c r="M1793" s="275" t="s">
        <v>171</v>
      </c>
    </row>
    <row r="1794" spans="1:13" s="305" customFormat="1" ht="15" customHeight="1">
      <c r="A1794" s="334">
        <v>44188</v>
      </c>
      <c r="B1794" s="224" t="s">
        <v>809</v>
      </c>
      <c r="C1794" s="304" t="s">
        <v>6</v>
      </c>
      <c r="D1794" s="269">
        <f t="shared" si="1264"/>
        <v>341.88034188034186</v>
      </c>
      <c r="E1794" s="304">
        <v>585</v>
      </c>
      <c r="F1794" s="304">
        <v>580</v>
      </c>
      <c r="G1794" s="304">
        <v>575</v>
      </c>
      <c r="H1794" s="304">
        <v>570</v>
      </c>
      <c r="I1794" s="304">
        <v>591</v>
      </c>
      <c r="J1794" s="304">
        <v>591</v>
      </c>
      <c r="K1794" s="267">
        <f t="shared" ref="K1794" si="1267">E1794-J1794</f>
        <v>-6</v>
      </c>
      <c r="L1794" s="267">
        <f t="shared" si="1266"/>
        <v>-2051.2820512820513</v>
      </c>
      <c r="M1794" s="324" t="s">
        <v>1243</v>
      </c>
    </row>
    <row r="1795" spans="1:13" s="305" customFormat="1" ht="15" customHeight="1">
      <c r="A1795" s="334">
        <v>44188</v>
      </c>
      <c r="B1795" s="224" t="s">
        <v>378</v>
      </c>
      <c r="C1795" s="304" t="s">
        <v>8</v>
      </c>
      <c r="D1795" s="269">
        <f t="shared" si="1264"/>
        <v>231.8840579710145</v>
      </c>
      <c r="E1795" s="304">
        <v>862.5</v>
      </c>
      <c r="F1795" s="304">
        <v>870</v>
      </c>
      <c r="G1795" s="304">
        <v>878</v>
      </c>
      <c r="H1795" s="304">
        <v>888</v>
      </c>
      <c r="I1795" s="304">
        <v>852</v>
      </c>
      <c r="J1795" s="304">
        <v>888</v>
      </c>
      <c r="K1795" s="272">
        <f t="shared" si="1265"/>
        <v>25.5</v>
      </c>
      <c r="L1795" s="272">
        <f t="shared" si="1266"/>
        <v>5913.04347826087</v>
      </c>
      <c r="M1795" s="275" t="s">
        <v>701</v>
      </c>
    </row>
    <row r="1796" spans="1:13" s="305" customFormat="1" ht="15" customHeight="1">
      <c r="A1796" s="334">
        <v>44187</v>
      </c>
      <c r="B1796" s="224" t="s">
        <v>406</v>
      </c>
      <c r="C1796" s="304" t="s">
        <v>6</v>
      </c>
      <c r="D1796" s="269">
        <f t="shared" ref="D1796:D1798" si="1268">200000/E1796</f>
        <v>317.46031746031747</v>
      </c>
      <c r="E1796" s="304">
        <v>630</v>
      </c>
      <c r="F1796" s="304">
        <v>625</v>
      </c>
      <c r="G1796" s="304">
        <v>620</v>
      </c>
      <c r="H1796" s="304">
        <v>614</v>
      </c>
      <c r="I1796" s="304">
        <v>636</v>
      </c>
      <c r="J1796" s="304">
        <v>625</v>
      </c>
      <c r="K1796" s="269">
        <f t="shared" ref="K1796:K1798" si="1269">E1796-J1796</f>
        <v>5</v>
      </c>
      <c r="L1796" s="269">
        <f t="shared" ref="L1796:L1798" si="1270">K1796*D1796</f>
        <v>1587.3015873015875</v>
      </c>
      <c r="M1796" s="275" t="s">
        <v>701</v>
      </c>
    </row>
    <row r="1797" spans="1:13" s="305" customFormat="1" ht="15" customHeight="1">
      <c r="A1797" s="334">
        <v>44187</v>
      </c>
      <c r="B1797" s="224" t="s">
        <v>837</v>
      </c>
      <c r="C1797" s="304" t="s">
        <v>6</v>
      </c>
      <c r="D1797" s="269">
        <f t="shared" si="1268"/>
        <v>241.25452352231605</v>
      </c>
      <c r="E1797" s="304">
        <v>829</v>
      </c>
      <c r="F1797" s="304">
        <v>821</v>
      </c>
      <c r="G1797" s="304">
        <v>812</v>
      </c>
      <c r="H1797" s="304">
        <v>802</v>
      </c>
      <c r="I1797" s="304">
        <v>838</v>
      </c>
      <c r="J1797" s="304">
        <v>821.4</v>
      </c>
      <c r="K1797" s="269">
        <f t="shared" si="1269"/>
        <v>7.6000000000000227</v>
      </c>
      <c r="L1797" s="269">
        <f t="shared" si="1270"/>
        <v>1833.5343787696074</v>
      </c>
      <c r="M1797" s="275" t="s">
        <v>701</v>
      </c>
    </row>
    <row r="1798" spans="1:13" s="305" customFormat="1" ht="15" customHeight="1">
      <c r="A1798" s="334">
        <v>44187</v>
      </c>
      <c r="B1798" s="224" t="s">
        <v>809</v>
      </c>
      <c r="C1798" s="304" t="s">
        <v>6</v>
      </c>
      <c r="D1798" s="269">
        <f t="shared" si="1268"/>
        <v>346.02076124567475</v>
      </c>
      <c r="E1798" s="304">
        <v>578</v>
      </c>
      <c r="F1798" s="304">
        <v>573</v>
      </c>
      <c r="G1798" s="304">
        <v>567</v>
      </c>
      <c r="H1798" s="304">
        <v>561</v>
      </c>
      <c r="I1798" s="304">
        <v>585</v>
      </c>
      <c r="J1798" s="304">
        <v>573</v>
      </c>
      <c r="K1798" s="269">
        <f t="shared" si="1269"/>
        <v>5</v>
      </c>
      <c r="L1798" s="269">
        <f t="shared" si="1270"/>
        <v>1730.1038062283737</v>
      </c>
      <c r="M1798" s="275" t="s">
        <v>701</v>
      </c>
    </row>
    <row r="1799" spans="1:13" s="305" customFormat="1" ht="15" customHeight="1">
      <c r="A1799" s="334">
        <v>44186</v>
      </c>
      <c r="B1799" s="224" t="s">
        <v>1284</v>
      </c>
      <c r="C1799" s="304" t="s">
        <v>6</v>
      </c>
      <c r="D1799" s="269">
        <f t="shared" ref="D1799:D1804" si="1271">200000/E1799</f>
        <v>145.98540145985402</v>
      </c>
      <c r="E1799" s="304">
        <v>1370</v>
      </c>
      <c r="F1799" s="304">
        <v>1360</v>
      </c>
      <c r="G1799" s="304">
        <v>1350</v>
      </c>
      <c r="H1799" s="304">
        <v>1340</v>
      </c>
      <c r="I1799" s="304">
        <v>1382</v>
      </c>
      <c r="J1799" s="304">
        <v>1360</v>
      </c>
      <c r="K1799" s="269">
        <f t="shared" ref="K1799:K1804" si="1272">E1799-J1799</f>
        <v>10</v>
      </c>
      <c r="L1799" s="269">
        <f t="shared" ref="L1799:L1804" si="1273">K1799*D1799</f>
        <v>1459.8540145985403</v>
      </c>
      <c r="M1799" s="275" t="s">
        <v>701</v>
      </c>
    </row>
    <row r="1800" spans="1:13" s="305" customFormat="1" ht="15" customHeight="1">
      <c r="A1800" s="334">
        <v>44186</v>
      </c>
      <c r="B1800" s="224" t="s">
        <v>884</v>
      </c>
      <c r="C1800" s="304" t="s">
        <v>6</v>
      </c>
      <c r="D1800" s="269">
        <f t="shared" si="1271"/>
        <v>295.85798816568047</v>
      </c>
      <c r="E1800" s="304">
        <v>676</v>
      </c>
      <c r="F1800" s="304">
        <v>670</v>
      </c>
      <c r="G1800" s="304">
        <v>664</v>
      </c>
      <c r="H1800" s="304">
        <v>657</v>
      </c>
      <c r="I1800" s="304">
        <v>684</v>
      </c>
      <c r="J1800" s="304">
        <v>657</v>
      </c>
      <c r="K1800" s="269">
        <f t="shared" si="1272"/>
        <v>19</v>
      </c>
      <c r="L1800" s="269">
        <f t="shared" si="1273"/>
        <v>5621.3017751479292</v>
      </c>
      <c r="M1800" s="275" t="s">
        <v>701</v>
      </c>
    </row>
    <row r="1801" spans="1:13" s="305" customFormat="1" ht="15" customHeight="1">
      <c r="A1801" s="334">
        <v>44186</v>
      </c>
      <c r="B1801" s="224" t="s">
        <v>406</v>
      </c>
      <c r="C1801" s="304" t="s">
        <v>8</v>
      </c>
      <c r="D1801" s="269">
        <f t="shared" si="1271"/>
        <v>296.2962962962963</v>
      </c>
      <c r="E1801" s="304">
        <v>675</v>
      </c>
      <c r="F1801" s="304">
        <v>682</v>
      </c>
      <c r="G1801" s="304">
        <v>688</v>
      </c>
      <c r="H1801" s="304">
        <v>696</v>
      </c>
      <c r="I1801" s="304">
        <v>668</v>
      </c>
      <c r="J1801" s="304">
        <v>688</v>
      </c>
      <c r="K1801" s="272">
        <f t="shared" ref="K1801:K1802" si="1274">J1801-E1801</f>
        <v>13</v>
      </c>
      <c r="L1801" s="272">
        <f t="shared" si="1273"/>
        <v>3851.8518518518522</v>
      </c>
      <c r="M1801" s="275" t="s">
        <v>701</v>
      </c>
    </row>
    <row r="1802" spans="1:13" s="305" customFormat="1" ht="15" customHeight="1">
      <c r="A1802" s="334">
        <v>44186</v>
      </c>
      <c r="B1802" s="224" t="s">
        <v>1279</v>
      </c>
      <c r="C1802" s="304" t="s">
        <v>8</v>
      </c>
      <c r="D1802" s="269">
        <f t="shared" si="1271"/>
        <v>220.9456473707468</v>
      </c>
      <c r="E1802" s="304">
        <v>905.2</v>
      </c>
      <c r="F1802" s="304">
        <v>914</v>
      </c>
      <c r="G1802" s="304">
        <v>924</v>
      </c>
      <c r="H1802" s="304">
        <v>935</v>
      </c>
      <c r="I1802" s="304">
        <v>894</v>
      </c>
      <c r="J1802" s="304">
        <v>905.2</v>
      </c>
      <c r="K1802" s="272">
        <f t="shared" si="1274"/>
        <v>0</v>
      </c>
      <c r="L1802" s="272">
        <f t="shared" si="1273"/>
        <v>0</v>
      </c>
      <c r="M1802" s="275" t="s">
        <v>171</v>
      </c>
    </row>
    <row r="1803" spans="1:13" s="305" customFormat="1" ht="15" customHeight="1">
      <c r="A1803" s="334">
        <v>44186</v>
      </c>
      <c r="B1803" s="224" t="s">
        <v>833</v>
      </c>
      <c r="C1803" s="304" t="s">
        <v>6</v>
      </c>
      <c r="D1803" s="269">
        <f t="shared" si="1271"/>
        <v>336.1344537815126</v>
      </c>
      <c r="E1803" s="304">
        <v>595</v>
      </c>
      <c r="F1803" s="304">
        <v>590</v>
      </c>
      <c r="G1803" s="304">
        <v>585</v>
      </c>
      <c r="H1803" s="304">
        <v>580</v>
      </c>
      <c r="I1803" s="304">
        <v>601</v>
      </c>
      <c r="J1803" s="304">
        <v>580</v>
      </c>
      <c r="K1803" s="269">
        <f t="shared" si="1272"/>
        <v>15</v>
      </c>
      <c r="L1803" s="269">
        <f t="shared" si="1273"/>
        <v>5042.0168067226887</v>
      </c>
      <c r="M1803" s="275" t="s">
        <v>701</v>
      </c>
    </row>
    <row r="1804" spans="1:13" s="305" customFormat="1" ht="15" customHeight="1">
      <c r="A1804" s="334">
        <v>44186</v>
      </c>
      <c r="B1804" s="224" t="s">
        <v>1266</v>
      </c>
      <c r="C1804" s="304" t="s">
        <v>6</v>
      </c>
      <c r="D1804" s="269">
        <f t="shared" si="1271"/>
        <v>225.22522522522522</v>
      </c>
      <c r="E1804" s="304">
        <v>888</v>
      </c>
      <c r="F1804" s="304">
        <v>880</v>
      </c>
      <c r="G1804" s="304">
        <v>872</v>
      </c>
      <c r="H1804" s="304">
        <v>863</v>
      </c>
      <c r="I1804" s="304">
        <v>898</v>
      </c>
      <c r="J1804" s="304">
        <v>863</v>
      </c>
      <c r="K1804" s="269">
        <f t="shared" si="1272"/>
        <v>25</v>
      </c>
      <c r="L1804" s="269">
        <f t="shared" si="1273"/>
        <v>5630.6306306306305</v>
      </c>
      <c r="M1804" s="275" t="s">
        <v>701</v>
      </c>
    </row>
    <row r="1805" spans="1:13" s="305" customFormat="1" ht="15" customHeight="1">
      <c r="A1805" s="334">
        <v>44183</v>
      </c>
      <c r="B1805" s="224" t="s">
        <v>1421</v>
      </c>
      <c r="C1805" s="304" t="s">
        <v>6</v>
      </c>
      <c r="D1805" s="269">
        <f t="shared" ref="D1805:D1809" si="1275">200000/E1805</f>
        <v>550.96418732782365</v>
      </c>
      <c r="E1805" s="304">
        <v>363</v>
      </c>
      <c r="F1805" s="304">
        <v>360</v>
      </c>
      <c r="G1805" s="304">
        <v>356</v>
      </c>
      <c r="H1805" s="304">
        <v>352</v>
      </c>
      <c r="I1805" s="304">
        <v>367</v>
      </c>
      <c r="J1805" s="304">
        <v>363</v>
      </c>
      <c r="K1805" s="269">
        <f t="shared" ref="K1805:K1809" si="1276">E1805-J1805</f>
        <v>0</v>
      </c>
      <c r="L1805" s="269">
        <f t="shared" ref="L1805:L1809" si="1277">K1805*D1805</f>
        <v>0</v>
      </c>
      <c r="M1805" s="275" t="s">
        <v>1423</v>
      </c>
    </row>
    <row r="1806" spans="1:13" s="305" customFormat="1" ht="15" customHeight="1">
      <c r="A1806" s="334">
        <v>44183</v>
      </c>
      <c r="B1806" s="224" t="s">
        <v>1266</v>
      </c>
      <c r="C1806" s="304" t="s">
        <v>6</v>
      </c>
      <c r="D1806" s="269">
        <f t="shared" si="1275"/>
        <v>219.78021978021977</v>
      </c>
      <c r="E1806" s="304">
        <v>910</v>
      </c>
      <c r="F1806" s="304">
        <v>902</v>
      </c>
      <c r="G1806" s="304">
        <v>892</v>
      </c>
      <c r="H1806" s="304">
        <v>880</v>
      </c>
      <c r="I1806" s="304">
        <v>922</v>
      </c>
      <c r="J1806" s="304">
        <v>892</v>
      </c>
      <c r="K1806" s="269">
        <f t="shared" si="1276"/>
        <v>18</v>
      </c>
      <c r="L1806" s="269">
        <f t="shared" si="1277"/>
        <v>3956.0439560439559</v>
      </c>
      <c r="M1806" s="275" t="s">
        <v>701</v>
      </c>
    </row>
    <row r="1807" spans="1:13" s="305" customFormat="1" ht="15" customHeight="1">
      <c r="A1807" s="334">
        <v>44183</v>
      </c>
      <c r="B1807" s="224" t="s">
        <v>1249</v>
      </c>
      <c r="C1807" s="304" t="s">
        <v>8</v>
      </c>
      <c r="D1807" s="269">
        <f t="shared" si="1275"/>
        <v>168.0672268907563</v>
      </c>
      <c r="E1807" s="304">
        <v>1190</v>
      </c>
      <c r="F1807" s="304">
        <v>1200</v>
      </c>
      <c r="G1807" s="304">
        <v>1210</v>
      </c>
      <c r="H1807" s="304">
        <v>1222</v>
      </c>
      <c r="I1807" s="304">
        <v>1178</v>
      </c>
      <c r="J1807" s="304">
        <v>1190</v>
      </c>
      <c r="K1807" s="272">
        <f t="shared" ref="K1807" si="1278">J1807-E1807</f>
        <v>0</v>
      </c>
      <c r="L1807" s="272">
        <f t="shared" si="1277"/>
        <v>0</v>
      </c>
      <c r="M1807" s="275" t="s">
        <v>1423</v>
      </c>
    </row>
    <row r="1808" spans="1:13" s="305" customFormat="1" ht="15" customHeight="1">
      <c r="A1808" s="334">
        <v>44183</v>
      </c>
      <c r="B1808" s="224" t="s">
        <v>1422</v>
      </c>
      <c r="C1808" s="304" t="s">
        <v>6</v>
      </c>
      <c r="D1808" s="269">
        <f t="shared" si="1275"/>
        <v>80.97165991902834</v>
      </c>
      <c r="E1808" s="304">
        <v>2470</v>
      </c>
      <c r="F1808" s="304">
        <v>2452</v>
      </c>
      <c r="G1808" s="304">
        <v>2432</v>
      </c>
      <c r="H1808" s="304">
        <v>2418</v>
      </c>
      <c r="I1808" s="304">
        <v>2492</v>
      </c>
      <c r="J1808" s="304">
        <v>2452</v>
      </c>
      <c r="K1808" s="269">
        <f t="shared" si="1276"/>
        <v>18</v>
      </c>
      <c r="L1808" s="269">
        <f t="shared" si="1277"/>
        <v>1457.48987854251</v>
      </c>
      <c r="M1808" s="275" t="s">
        <v>701</v>
      </c>
    </row>
    <row r="1809" spans="1:13" s="305" customFormat="1" ht="15" customHeight="1">
      <c r="A1809" s="334">
        <v>44183</v>
      </c>
      <c r="B1809" s="224" t="s">
        <v>1278</v>
      </c>
      <c r="C1809" s="304" t="s">
        <v>6</v>
      </c>
      <c r="D1809" s="269">
        <f t="shared" si="1275"/>
        <v>190.65776930409913</v>
      </c>
      <c r="E1809" s="304">
        <v>1049</v>
      </c>
      <c r="F1809" s="304">
        <v>1040</v>
      </c>
      <c r="G1809" s="304">
        <v>1030</v>
      </c>
      <c r="H1809" s="304">
        <v>1018</v>
      </c>
      <c r="I1809" s="304">
        <v>1062</v>
      </c>
      <c r="J1809" s="304">
        <v>1030</v>
      </c>
      <c r="K1809" s="269">
        <f t="shared" si="1276"/>
        <v>19</v>
      </c>
      <c r="L1809" s="269">
        <f t="shared" si="1277"/>
        <v>3622.4976167778836</v>
      </c>
      <c r="M1809" s="275" t="s">
        <v>701</v>
      </c>
    </row>
    <row r="1810" spans="1:13" s="305" customFormat="1" ht="15" customHeight="1">
      <c r="A1810" s="334">
        <v>44182</v>
      </c>
      <c r="B1810" s="224" t="s">
        <v>149</v>
      </c>
      <c r="C1810" s="304" t="s">
        <v>8</v>
      </c>
      <c r="D1810" s="269">
        <f t="shared" ref="D1810:D1814" si="1279">200000/E1810</f>
        <v>429.92261392949268</v>
      </c>
      <c r="E1810" s="304">
        <v>465.2</v>
      </c>
      <c r="F1810" s="304">
        <v>469</v>
      </c>
      <c r="G1810" s="304">
        <v>474</v>
      </c>
      <c r="H1810" s="304">
        <v>479</v>
      </c>
      <c r="I1810" s="304">
        <v>459.7</v>
      </c>
      <c r="J1810" s="304">
        <v>459.7</v>
      </c>
      <c r="K1810" s="226">
        <f t="shared" ref="K1810:K1814" si="1280">J1810-E1810</f>
        <v>-5.5</v>
      </c>
      <c r="L1810" s="226">
        <f t="shared" ref="L1810:L1814" si="1281">K1810*D1810</f>
        <v>-2364.5743766122096</v>
      </c>
      <c r="M1810" s="324" t="s">
        <v>1243</v>
      </c>
    </row>
    <row r="1811" spans="1:13" s="305" customFormat="1" ht="15" customHeight="1">
      <c r="A1811" s="334">
        <v>44182</v>
      </c>
      <c r="B1811" s="224" t="s">
        <v>641</v>
      </c>
      <c r="C1811" s="304" t="s">
        <v>8</v>
      </c>
      <c r="D1811" s="269">
        <f t="shared" si="1279"/>
        <v>7.4349442379182156</v>
      </c>
      <c r="E1811" s="304">
        <v>26900</v>
      </c>
      <c r="F1811" s="304">
        <v>27100</v>
      </c>
      <c r="G1811" s="304">
        <v>27300</v>
      </c>
      <c r="H1811" s="304">
        <v>27500</v>
      </c>
      <c r="I1811" s="304">
        <v>26600</v>
      </c>
      <c r="J1811" s="304">
        <v>27500</v>
      </c>
      <c r="K1811" s="272">
        <f t="shared" si="1280"/>
        <v>600</v>
      </c>
      <c r="L1811" s="272">
        <f t="shared" si="1281"/>
        <v>4460.966542750929</v>
      </c>
      <c r="M1811" s="275" t="s">
        <v>701</v>
      </c>
    </row>
    <row r="1812" spans="1:13" s="305" customFormat="1" ht="15" customHeight="1">
      <c r="A1812" s="334">
        <v>44182</v>
      </c>
      <c r="B1812" s="224" t="s">
        <v>363</v>
      </c>
      <c r="C1812" s="304" t="s">
        <v>8</v>
      </c>
      <c r="D1812" s="269">
        <f t="shared" si="1279"/>
        <v>205.12820512820514</v>
      </c>
      <c r="E1812" s="304">
        <v>975</v>
      </c>
      <c r="F1812" s="304">
        <v>981</v>
      </c>
      <c r="G1812" s="304">
        <v>986</v>
      </c>
      <c r="H1812" s="304">
        <v>993</v>
      </c>
      <c r="I1812" s="304">
        <v>965</v>
      </c>
      <c r="J1812" s="304">
        <v>981</v>
      </c>
      <c r="K1812" s="272">
        <f t="shared" si="1280"/>
        <v>6</v>
      </c>
      <c r="L1812" s="272">
        <f t="shared" si="1281"/>
        <v>1230.7692307692309</v>
      </c>
      <c r="M1812" s="275" t="s">
        <v>701</v>
      </c>
    </row>
    <row r="1813" spans="1:13" s="305" customFormat="1" ht="15" customHeight="1">
      <c r="A1813" s="334">
        <v>44182</v>
      </c>
      <c r="B1813" s="224" t="s">
        <v>1420</v>
      </c>
      <c r="C1813" s="304" t="s">
        <v>8</v>
      </c>
      <c r="D1813" s="269">
        <f t="shared" si="1279"/>
        <v>392.92730844793715</v>
      </c>
      <c r="E1813" s="304">
        <v>509</v>
      </c>
      <c r="F1813" s="304">
        <v>513</v>
      </c>
      <c r="G1813" s="304">
        <v>517</v>
      </c>
      <c r="H1813" s="304">
        <v>523</v>
      </c>
      <c r="I1813" s="304">
        <v>503</v>
      </c>
      <c r="J1813" s="304">
        <v>513</v>
      </c>
      <c r="K1813" s="272">
        <f t="shared" si="1280"/>
        <v>4</v>
      </c>
      <c r="L1813" s="272">
        <f t="shared" si="1281"/>
        <v>1571.7092337917486</v>
      </c>
      <c r="M1813" s="275" t="s">
        <v>701</v>
      </c>
    </row>
    <row r="1814" spans="1:13" s="305" customFormat="1" ht="15" customHeight="1">
      <c r="A1814" s="334">
        <v>44182</v>
      </c>
      <c r="B1814" s="224" t="s">
        <v>1419</v>
      </c>
      <c r="C1814" s="304" t="s">
        <v>8</v>
      </c>
      <c r="D1814" s="269">
        <f t="shared" si="1279"/>
        <v>337.83783783783781</v>
      </c>
      <c r="E1814" s="304">
        <v>592</v>
      </c>
      <c r="F1814" s="304">
        <v>596</v>
      </c>
      <c r="G1814" s="304">
        <v>600</v>
      </c>
      <c r="H1814" s="304">
        <v>606</v>
      </c>
      <c r="I1814" s="304">
        <v>580</v>
      </c>
      <c r="J1814" s="304">
        <v>592</v>
      </c>
      <c r="K1814" s="272">
        <f t="shared" si="1280"/>
        <v>0</v>
      </c>
      <c r="L1814" s="272">
        <f t="shared" si="1281"/>
        <v>0</v>
      </c>
      <c r="M1814" s="275" t="s">
        <v>171</v>
      </c>
    </row>
    <row r="1815" spans="1:13" s="305" customFormat="1" ht="15" customHeight="1">
      <c r="A1815" s="334">
        <v>44181</v>
      </c>
      <c r="B1815" s="224" t="s">
        <v>897</v>
      </c>
      <c r="C1815" s="304" t="s">
        <v>6</v>
      </c>
      <c r="D1815" s="269">
        <f t="shared" ref="D1815:D1817" si="1282">200000/E1815</f>
        <v>183.8235294117647</v>
      </c>
      <c r="E1815" s="304">
        <v>1088</v>
      </c>
      <c r="F1815" s="304">
        <v>1080</v>
      </c>
      <c r="G1815" s="304">
        <v>1070</v>
      </c>
      <c r="H1815" s="304">
        <v>1060</v>
      </c>
      <c r="I1815" s="304">
        <v>1098</v>
      </c>
      <c r="J1815" s="304">
        <v>1080</v>
      </c>
      <c r="K1815" s="269">
        <f t="shared" ref="K1815" si="1283">E1815-J1815</f>
        <v>8</v>
      </c>
      <c r="L1815" s="269">
        <f t="shared" ref="L1815:L1817" si="1284">K1815*D1815</f>
        <v>1470.5882352941176</v>
      </c>
      <c r="M1815" s="275" t="s">
        <v>701</v>
      </c>
    </row>
    <row r="1816" spans="1:13" s="305" customFormat="1" ht="15" customHeight="1">
      <c r="A1816" s="334">
        <v>44181</v>
      </c>
      <c r="B1816" s="224" t="s">
        <v>840</v>
      </c>
      <c r="C1816" s="304" t="s">
        <v>8</v>
      </c>
      <c r="D1816" s="269">
        <f t="shared" si="1282"/>
        <v>311.23560535325242</v>
      </c>
      <c r="E1816" s="304">
        <v>642.6</v>
      </c>
      <c r="F1816" s="304">
        <v>648</v>
      </c>
      <c r="G1816" s="304">
        <v>655</v>
      </c>
      <c r="H1816" s="304">
        <v>663</v>
      </c>
      <c r="I1816" s="304">
        <v>639</v>
      </c>
      <c r="J1816" s="304">
        <v>648</v>
      </c>
      <c r="K1816" s="272">
        <f t="shared" ref="K1816:K1817" si="1285">J1816-E1816</f>
        <v>5.3999999999999773</v>
      </c>
      <c r="L1816" s="272">
        <f t="shared" si="1284"/>
        <v>1680.6722689075559</v>
      </c>
      <c r="M1816" s="275" t="s">
        <v>701</v>
      </c>
    </row>
    <row r="1817" spans="1:13" s="305" customFormat="1" ht="15" customHeight="1">
      <c r="A1817" s="334">
        <v>44181</v>
      </c>
      <c r="B1817" s="224" t="s">
        <v>1417</v>
      </c>
      <c r="C1817" s="304" t="s">
        <v>8</v>
      </c>
      <c r="D1817" s="269">
        <f t="shared" si="1282"/>
        <v>213.85799828913599</v>
      </c>
      <c r="E1817" s="304">
        <v>935.2</v>
      </c>
      <c r="F1817" s="304">
        <v>943</v>
      </c>
      <c r="G1817" s="304">
        <v>952</v>
      </c>
      <c r="H1817" s="304">
        <v>962</v>
      </c>
      <c r="I1817" s="304">
        <v>922</v>
      </c>
      <c r="J1817" s="304">
        <v>922</v>
      </c>
      <c r="K1817" s="226">
        <f t="shared" si="1285"/>
        <v>-13.200000000000045</v>
      </c>
      <c r="L1817" s="226">
        <f t="shared" si="1284"/>
        <v>-2822.9255774166049</v>
      </c>
      <c r="M1817" s="324" t="s">
        <v>1243</v>
      </c>
    </row>
    <row r="1818" spans="1:13" s="305" customFormat="1" ht="15" customHeight="1">
      <c r="A1818" s="334">
        <v>44180</v>
      </c>
      <c r="B1818" s="224" t="s">
        <v>1418</v>
      </c>
      <c r="C1818" s="304" t="s">
        <v>6</v>
      </c>
      <c r="D1818" s="269">
        <f t="shared" ref="D1818:D1821" si="1286">200000/E1818</f>
        <v>350.87719298245617</v>
      </c>
      <c r="E1818" s="304">
        <v>570</v>
      </c>
      <c r="F1818" s="304">
        <v>565</v>
      </c>
      <c r="G1818" s="304">
        <v>560</v>
      </c>
      <c r="H1818" s="304">
        <v>555</v>
      </c>
      <c r="I1818" s="304">
        <v>576</v>
      </c>
      <c r="J1818" s="304">
        <v>566.5</v>
      </c>
      <c r="K1818" s="269">
        <f t="shared" ref="K1818:K1821" si="1287">E1818-J1818</f>
        <v>3.5</v>
      </c>
      <c r="L1818" s="269">
        <f t="shared" ref="L1818:L1821" si="1288">K1818*D1818</f>
        <v>1228.0701754385966</v>
      </c>
      <c r="M1818" s="275" t="s">
        <v>701</v>
      </c>
    </row>
    <row r="1819" spans="1:13" s="305" customFormat="1" ht="15" customHeight="1">
      <c r="A1819" s="334">
        <v>44180</v>
      </c>
      <c r="B1819" s="224" t="s">
        <v>1248</v>
      </c>
      <c r="C1819" s="304" t="s">
        <v>6</v>
      </c>
      <c r="D1819" s="269">
        <f t="shared" si="1286"/>
        <v>555.55555555555554</v>
      </c>
      <c r="E1819" s="304">
        <v>360</v>
      </c>
      <c r="F1819" s="304">
        <v>356</v>
      </c>
      <c r="G1819" s="304">
        <v>351</v>
      </c>
      <c r="H1819" s="304">
        <v>346</v>
      </c>
      <c r="I1819" s="304">
        <v>365.2</v>
      </c>
      <c r="J1819" s="304">
        <v>356.15</v>
      </c>
      <c r="K1819" s="269">
        <f t="shared" si="1287"/>
        <v>3.8500000000000227</v>
      </c>
      <c r="L1819" s="269">
        <f t="shared" si="1288"/>
        <v>2138.8888888889014</v>
      </c>
      <c r="M1819" s="275" t="s">
        <v>701</v>
      </c>
    </row>
    <row r="1820" spans="1:13" s="305" customFormat="1" ht="15" customHeight="1">
      <c r="A1820" s="334">
        <v>44180</v>
      </c>
      <c r="B1820" s="224" t="s">
        <v>837</v>
      </c>
      <c r="C1820" s="304" t="s">
        <v>6</v>
      </c>
      <c r="D1820" s="269">
        <f t="shared" si="1286"/>
        <v>225.22522522522522</v>
      </c>
      <c r="E1820" s="304">
        <v>888</v>
      </c>
      <c r="F1820" s="304">
        <v>880</v>
      </c>
      <c r="G1820" s="304">
        <v>872</v>
      </c>
      <c r="H1820" s="304">
        <v>862</v>
      </c>
      <c r="I1820" s="304">
        <v>898</v>
      </c>
      <c r="J1820" s="304">
        <v>872</v>
      </c>
      <c r="K1820" s="269">
        <f t="shared" si="1287"/>
        <v>16</v>
      </c>
      <c r="L1820" s="269">
        <f t="shared" si="1288"/>
        <v>3603.6036036036035</v>
      </c>
      <c r="M1820" s="275" t="s">
        <v>701</v>
      </c>
    </row>
    <row r="1821" spans="1:13" s="305" customFormat="1" ht="15" customHeight="1">
      <c r="A1821" s="334">
        <v>44180</v>
      </c>
      <c r="B1821" s="224" t="s">
        <v>1390</v>
      </c>
      <c r="C1821" s="304" t="s">
        <v>6</v>
      </c>
      <c r="D1821" s="269">
        <f t="shared" si="1286"/>
        <v>217.86492374727669</v>
      </c>
      <c r="E1821" s="304">
        <v>918</v>
      </c>
      <c r="F1821" s="304">
        <v>911</v>
      </c>
      <c r="G1821" s="304">
        <v>902</v>
      </c>
      <c r="H1821" s="304">
        <v>892</v>
      </c>
      <c r="I1821" s="304">
        <v>928</v>
      </c>
      <c r="J1821" s="304">
        <v>911</v>
      </c>
      <c r="K1821" s="269">
        <f t="shared" si="1287"/>
        <v>7</v>
      </c>
      <c r="L1821" s="269">
        <f t="shared" si="1288"/>
        <v>1525.0544662309369</v>
      </c>
      <c r="M1821" s="275" t="s">
        <v>701</v>
      </c>
    </row>
    <row r="1822" spans="1:13" s="305" customFormat="1" ht="15" customHeight="1">
      <c r="A1822" s="334">
        <v>44179</v>
      </c>
      <c r="B1822" s="224" t="s">
        <v>1415</v>
      </c>
      <c r="C1822" s="304" t="s">
        <v>8</v>
      </c>
      <c r="D1822" s="269">
        <f t="shared" ref="D1822:D1825" si="1289">200000/E1822</f>
        <v>1273.0744748567793</v>
      </c>
      <c r="E1822" s="304">
        <v>157.1</v>
      </c>
      <c r="F1822" s="304">
        <v>159</v>
      </c>
      <c r="G1822" s="304">
        <v>161</v>
      </c>
      <c r="H1822" s="304">
        <v>1464</v>
      </c>
      <c r="I1822" s="304">
        <v>154</v>
      </c>
      <c r="J1822" s="304"/>
      <c r="K1822" s="272" t="s">
        <v>1389</v>
      </c>
      <c r="L1822" s="272"/>
      <c r="M1822" s="275"/>
    </row>
    <row r="1823" spans="1:13" s="305" customFormat="1" ht="15" customHeight="1">
      <c r="A1823" s="334">
        <v>44179</v>
      </c>
      <c r="B1823" s="224" t="s">
        <v>1416</v>
      </c>
      <c r="C1823" s="304" t="s">
        <v>8</v>
      </c>
      <c r="D1823" s="269">
        <f t="shared" si="1289"/>
        <v>383.14176245210729</v>
      </c>
      <c r="E1823" s="304">
        <v>522</v>
      </c>
      <c r="F1823" s="304">
        <v>527</v>
      </c>
      <c r="G1823" s="304">
        <v>533</v>
      </c>
      <c r="H1823" s="304">
        <v>540</v>
      </c>
      <c r="I1823" s="304">
        <v>517</v>
      </c>
      <c r="J1823" s="304">
        <v>527</v>
      </c>
      <c r="K1823" s="272">
        <f t="shared" ref="K1823" si="1290">J1823-E1823</f>
        <v>5</v>
      </c>
      <c r="L1823" s="272">
        <f t="shared" ref="L1823" si="1291">K1823*D1823</f>
        <v>1915.7088122605364</v>
      </c>
      <c r="M1823" s="275" t="s">
        <v>701</v>
      </c>
    </row>
    <row r="1824" spans="1:13" s="305" customFormat="1" ht="15" customHeight="1">
      <c r="A1824" s="334">
        <v>44179</v>
      </c>
      <c r="B1824" s="224" t="s">
        <v>370</v>
      </c>
      <c r="C1824" s="304" t="s">
        <v>6</v>
      </c>
      <c r="D1824" s="269">
        <f t="shared" si="1289"/>
        <v>148.14814814814815</v>
      </c>
      <c r="E1824" s="304">
        <v>1350</v>
      </c>
      <c r="F1824" s="304">
        <v>1340</v>
      </c>
      <c r="G1824" s="304">
        <v>1328</v>
      </c>
      <c r="H1824" s="304">
        <v>1316</v>
      </c>
      <c r="I1824" s="304">
        <v>1365</v>
      </c>
      <c r="J1824" s="304">
        <v>1340</v>
      </c>
      <c r="K1824" s="269">
        <f t="shared" ref="K1824" si="1292">E1824-J1824</f>
        <v>10</v>
      </c>
      <c r="L1824" s="269">
        <f t="shared" ref="L1824:L1825" si="1293">K1824*D1824</f>
        <v>1481.4814814814815</v>
      </c>
      <c r="M1824" s="275" t="s">
        <v>701</v>
      </c>
    </row>
    <row r="1825" spans="1:13" s="305" customFormat="1" ht="15" customHeight="1">
      <c r="A1825" s="334">
        <v>44179</v>
      </c>
      <c r="B1825" s="224" t="s">
        <v>919</v>
      </c>
      <c r="C1825" s="304" t="s">
        <v>8</v>
      </c>
      <c r="D1825" s="269">
        <f t="shared" si="1289"/>
        <v>317.20856463124505</v>
      </c>
      <c r="E1825" s="304">
        <v>630.5</v>
      </c>
      <c r="F1825" s="304">
        <v>636</v>
      </c>
      <c r="G1825" s="304">
        <v>642</v>
      </c>
      <c r="H1825" s="304">
        <v>648</v>
      </c>
      <c r="I1825" s="304">
        <v>624</v>
      </c>
      <c r="J1825" s="304">
        <v>636</v>
      </c>
      <c r="K1825" s="272">
        <f t="shared" ref="K1825" si="1294">J1825-E1825</f>
        <v>5.5</v>
      </c>
      <c r="L1825" s="272">
        <f t="shared" si="1293"/>
        <v>1744.6471054718477</v>
      </c>
      <c r="M1825" s="275" t="s">
        <v>701</v>
      </c>
    </row>
    <row r="1826" spans="1:13" s="305" customFormat="1" ht="15" customHeight="1">
      <c r="A1826" s="334">
        <v>44176</v>
      </c>
      <c r="B1826" s="224" t="s">
        <v>1329</v>
      </c>
      <c r="C1826" s="304" t="s">
        <v>6</v>
      </c>
      <c r="D1826" s="269">
        <f t="shared" ref="D1826:D1829" si="1295">200000/E1826</f>
        <v>147.05882352941177</v>
      </c>
      <c r="E1826" s="304">
        <v>1360</v>
      </c>
      <c r="F1826" s="304">
        <v>1350</v>
      </c>
      <c r="G1826" s="304">
        <v>1338</v>
      </c>
      <c r="H1826" s="304">
        <v>1315</v>
      </c>
      <c r="I1826" s="304">
        <v>1375</v>
      </c>
      <c r="J1826" s="304">
        <v>1350</v>
      </c>
      <c r="K1826" s="269">
        <f t="shared" ref="K1826" si="1296">E1826-J1826</f>
        <v>10</v>
      </c>
      <c r="L1826" s="269">
        <f t="shared" ref="L1826" si="1297">K1826*D1826</f>
        <v>1470.5882352941176</v>
      </c>
      <c r="M1826" s="275" t="s">
        <v>701</v>
      </c>
    </row>
    <row r="1827" spans="1:13" s="305" customFormat="1" ht="15" customHeight="1">
      <c r="A1827" s="334">
        <v>44176</v>
      </c>
      <c r="B1827" s="224" t="s">
        <v>1414</v>
      </c>
      <c r="C1827" s="304" t="s">
        <v>8</v>
      </c>
      <c r="D1827" s="269">
        <f t="shared" si="1295"/>
        <v>299.40119760479041</v>
      </c>
      <c r="E1827" s="304">
        <v>668</v>
      </c>
      <c r="F1827" s="304">
        <v>674</v>
      </c>
      <c r="G1827" s="304">
        <v>680</v>
      </c>
      <c r="H1827" s="304">
        <v>687</v>
      </c>
      <c r="I1827" s="304">
        <v>660</v>
      </c>
      <c r="J1827" s="304">
        <v>660</v>
      </c>
      <c r="K1827" s="226">
        <f t="shared" ref="K1827:K1829" si="1298">J1827-E1827</f>
        <v>-8</v>
      </c>
      <c r="L1827" s="226">
        <f t="shared" ref="L1827:L1829" si="1299">K1827*D1827</f>
        <v>-2395.2095808383233</v>
      </c>
      <c r="M1827" s="324" t="s">
        <v>1243</v>
      </c>
    </row>
    <row r="1828" spans="1:13" s="305" customFormat="1" ht="15" customHeight="1">
      <c r="A1828" s="334">
        <v>44176</v>
      </c>
      <c r="B1828" s="224" t="s">
        <v>1318</v>
      </c>
      <c r="C1828" s="304" t="s">
        <v>8</v>
      </c>
      <c r="D1828" s="269">
        <f t="shared" si="1295"/>
        <v>235.23876734885908</v>
      </c>
      <c r="E1828" s="304">
        <v>850.2</v>
      </c>
      <c r="F1828" s="304">
        <v>858</v>
      </c>
      <c r="G1828" s="304">
        <v>866</v>
      </c>
      <c r="H1828" s="304">
        <v>876</v>
      </c>
      <c r="I1828" s="304">
        <v>840</v>
      </c>
      <c r="J1828" s="304">
        <v>856.9</v>
      </c>
      <c r="K1828" s="272">
        <f t="shared" si="1298"/>
        <v>6.6999999999999318</v>
      </c>
      <c r="L1828" s="272">
        <f t="shared" si="1299"/>
        <v>1576.0997412373399</v>
      </c>
      <c r="M1828" s="275" t="s">
        <v>701</v>
      </c>
    </row>
    <row r="1829" spans="1:13" s="305" customFormat="1" ht="15" customHeight="1">
      <c r="A1829" s="334">
        <v>44176</v>
      </c>
      <c r="B1829" s="224" t="s">
        <v>809</v>
      </c>
      <c r="C1829" s="304" t="s">
        <v>8</v>
      </c>
      <c r="D1829" s="269">
        <f t="shared" si="1295"/>
        <v>317.25888324873097</v>
      </c>
      <c r="E1829" s="304">
        <v>630.4</v>
      </c>
      <c r="F1829" s="304">
        <v>636</v>
      </c>
      <c r="G1829" s="304">
        <v>642</v>
      </c>
      <c r="H1829" s="304">
        <v>649</v>
      </c>
      <c r="I1829" s="304">
        <v>623</v>
      </c>
      <c r="J1829" s="304">
        <v>630.4</v>
      </c>
      <c r="K1829" s="272">
        <f t="shared" si="1298"/>
        <v>0</v>
      </c>
      <c r="L1829" s="272">
        <f t="shared" si="1299"/>
        <v>0</v>
      </c>
      <c r="M1829" s="275" t="s">
        <v>171</v>
      </c>
    </row>
    <row r="1830" spans="1:13" s="305" customFormat="1" ht="15" customHeight="1">
      <c r="A1830" s="334">
        <v>44175</v>
      </c>
      <c r="B1830" s="224" t="s">
        <v>1409</v>
      </c>
      <c r="C1830" s="304" t="s">
        <v>8</v>
      </c>
      <c r="D1830" s="269">
        <f t="shared" ref="D1830:D1835" si="1300">200000/E1830</f>
        <v>373.69207772795215</v>
      </c>
      <c r="E1830" s="304">
        <v>535.20000000000005</v>
      </c>
      <c r="F1830" s="304">
        <v>540</v>
      </c>
      <c r="G1830" s="304">
        <v>545</v>
      </c>
      <c r="H1830" s="304">
        <v>550</v>
      </c>
      <c r="I1830" s="304">
        <v>528</v>
      </c>
      <c r="J1830" s="304">
        <v>535.20000000000005</v>
      </c>
      <c r="K1830" s="272">
        <f t="shared" ref="K1830:K1831" si="1301">J1830-E1830</f>
        <v>0</v>
      </c>
      <c r="L1830" s="272">
        <f t="shared" ref="L1830:L1835" si="1302">K1830*D1830</f>
        <v>0</v>
      </c>
      <c r="M1830" s="275" t="s">
        <v>171</v>
      </c>
    </row>
    <row r="1831" spans="1:13" s="305" customFormat="1" ht="15" customHeight="1">
      <c r="A1831" s="334">
        <v>44175</v>
      </c>
      <c r="B1831" s="224" t="s">
        <v>1413</v>
      </c>
      <c r="C1831" s="304" t="s">
        <v>8</v>
      </c>
      <c r="D1831" s="269">
        <f t="shared" si="1300"/>
        <v>275.40622418066647</v>
      </c>
      <c r="E1831" s="304">
        <v>726.2</v>
      </c>
      <c r="F1831" s="304">
        <v>732</v>
      </c>
      <c r="G1831" s="304">
        <v>740</v>
      </c>
      <c r="H1831" s="304">
        <v>748</v>
      </c>
      <c r="I1831" s="304">
        <v>718</v>
      </c>
      <c r="J1831" s="304">
        <v>732</v>
      </c>
      <c r="K1831" s="272">
        <f t="shared" si="1301"/>
        <v>5.7999999999999545</v>
      </c>
      <c r="L1831" s="272">
        <f t="shared" si="1302"/>
        <v>1597.356100247853</v>
      </c>
      <c r="M1831" s="275" t="s">
        <v>701</v>
      </c>
    </row>
    <row r="1832" spans="1:13" s="305" customFormat="1" ht="15" customHeight="1">
      <c r="A1832" s="334">
        <v>44175</v>
      </c>
      <c r="B1832" s="224" t="s">
        <v>1412</v>
      </c>
      <c r="C1832" s="304" t="s">
        <v>6</v>
      </c>
      <c r="D1832" s="269">
        <f t="shared" si="1300"/>
        <v>129.03225806451613</v>
      </c>
      <c r="E1832" s="304">
        <v>1550</v>
      </c>
      <c r="F1832" s="304">
        <v>1538</v>
      </c>
      <c r="G1832" s="304">
        <v>1525</v>
      </c>
      <c r="H1832" s="304">
        <v>1510</v>
      </c>
      <c r="I1832" s="304">
        <v>1565</v>
      </c>
      <c r="J1832" s="304">
        <v>1550</v>
      </c>
      <c r="K1832" s="269">
        <f t="shared" ref="K1832:K1835" si="1303">E1832-J1832</f>
        <v>0</v>
      </c>
      <c r="L1832" s="269">
        <f t="shared" si="1302"/>
        <v>0</v>
      </c>
      <c r="M1832" s="275" t="s">
        <v>171</v>
      </c>
    </row>
    <row r="1833" spans="1:13" s="305" customFormat="1" ht="15" customHeight="1">
      <c r="A1833" s="334">
        <v>44175</v>
      </c>
      <c r="B1833" s="224" t="s">
        <v>1411</v>
      </c>
      <c r="C1833" s="304" t="s">
        <v>6</v>
      </c>
      <c r="D1833" s="269">
        <f t="shared" si="1300"/>
        <v>194.17475728155341</v>
      </c>
      <c r="E1833" s="304">
        <v>1030</v>
      </c>
      <c r="F1833" s="304">
        <v>1021</v>
      </c>
      <c r="G1833" s="304">
        <v>1010</v>
      </c>
      <c r="H1833" s="304">
        <v>1000</v>
      </c>
      <c r="I1833" s="304">
        <v>1042</v>
      </c>
      <c r="J1833" s="304">
        <v>1042</v>
      </c>
      <c r="K1833" s="267">
        <f t="shared" si="1303"/>
        <v>-12</v>
      </c>
      <c r="L1833" s="267">
        <f t="shared" si="1302"/>
        <v>-2330.0970873786409</v>
      </c>
      <c r="M1833" s="324" t="s">
        <v>1243</v>
      </c>
    </row>
    <row r="1834" spans="1:13" s="305" customFormat="1" ht="15" customHeight="1">
      <c r="A1834" s="334">
        <v>44175</v>
      </c>
      <c r="B1834" s="224" t="s">
        <v>370</v>
      </c>
      <c r="C1834" s="304" t="s">
        <v>6</v>
      </c>
      <c r="D1834" s="269">
        <f t="shared" si="1300"/>
        <v>144.92753623188406</v>
      </c>
      <c r="E1834" s="304">
        <v>1380</v>
      </c>
      <c r="F1834" s="304">
        <v>1370</v>
      </c>
      <c r="G1834" s="304">
        <v>1360</v>
      </c>
      <c r="H1834" s="304">
        <v>1348</v>
      </c>
      <c r="I1834" s="304">
        <v>1392</v>
      </c>
      <c r="J1834" s="304">
        <v>1370</v>
      </c>
      <c r="K1834" s="269">
        <f t="shared" si="1303"/>
        <v>10</v>
      </c>
      <c r="L1834" s="269">
        <f t="shared" si="1302"/>
        <v>1449.2753623188405</v>
      </c>
      <c r="M1834" s="275" t="s">
        <v>701</v>
      </c>
    </row>
    <row r="1835" spans="1:13" s="305" customFormat="1" ht="15" customHeight="1">
      <c r="A1835" s="334">
        <v>44175</v>
      </c>
      <c r="B1835" s="224" t="s">
        <v>1410</v>
      </c>
      <c r="C1835" s="304" t="s">
        <v>6</v>
      </c>
      <c r="D1835" s="269">
        <f t="shared" si="1300"/>
        <v>123.45679012345678</v>
      </c>
      <c r="E1835" s="304">
        <v>1620</v>
      </c>
      <c r="F1835" s="304">
        <v>1608</v>
      </c>
      <c r="G1835" s="304">
        <v>1592</v>
      </c>
      <c r="H1835" s="304">
        <v>1572</v>
      </c>
      <c r="I1835" s="304">
        <v>1636</v>
      </c>
      <c r="J1835" s="304">
        <v>1620</v>
      </c>
      <c r="K1835" s="269">
        <f t="shared" si="1303"/>
        <v>0</v>
      </c>
      <c r="L1835" s="269">
        <f t="shared" si="1302"/>
        <v>0</v>
      </c>
      <c r="M1835" s="275" t="s">
        <v>171</v>
      </c>
    </row>
    <row r="1836" spans="1:13" s="305" customFormat="1" ht="15" customHeight="1">
      <c r="A1836" s="334">
        <v>44174</v>
      </c>
      <c r="B1836" s="222" t="s">
        <v>1407</v>
      </c>
      <c r="C1836" s="304" t="s">
        <v>8</v>
      </c>
      <c r="D1836" s="269">
        <f t="shared" ref="D1836:D1840" si="1304">200000/E1836</f>
        <v>384.46751249519411</v>
      </c>
      <c r="E1836" s="304">
        <v>520.20000000000005</v>
      </c>
      <c r="F1836" s="304">
        <v>525</v>
      </c>
      <c r="G1836" s="304">
        <v>530</v>
      </c>
      <c r="H1836" s="304">
        <v>535</v>
      </c>
      <c r="I1836" s="304">
        <v>514</v>
      </c>
      <c r="J1836" s="304">
        <v>524.20000000000005</v>
      </c>
      <c r="K1836" s="272">
        <f t="shared" ref="K1836:K1839" si="1305">J1836-E1836</f>
        <v>4</v>
      </c>
      <c r="L1836" s="272">
        <f t="shared" ref="L1836:L1840" si="1306">K1836*D1836</f>
        <v>1537.8700499807765</v>
      </c>
      <c r="M1836" s="275" t="s">
        <v>701</v>
      </c>
    </row>
    <row r="1837" spans="1:13" s="305" customFormat="1" ht="15" customHeight="1">
      <c r="A1837" s="334">
        <v>44174</v>
      </c>
      <c r="B1837" s="223" t="s">
        <v>1293</v>
      </c>
      <c r="C1837" s="304" t="s">
        <v>8</v>
      </c>
      <c r="D1837" s="269">
        <f t="shared" si="1304"/>
        <v>262.46719160104988</v>
      </c>
      <c r="E1837" s="304">
        <v>762</v>
      </c>
      <c r="F1837" s="304">
        <v>780</v>
      </c>
      <c r="G1837" s="304">
        <v>788</v>
      </c>
      <c r="H1837" s="304">
        <v>796</v>
      </c>
      <c r="I1837" s="304">
        <v>753</v>
      </c>
      <c r="J1837" s="304">
        <v>767</v>
      </c>
      <c r="K1837" s="272">
        <f t="shared" si="1305"/>
        <v>5</v>
      </c>
      <c r="L1837" s="272">
        <f t="shared" si="1306"/>
        <v>1312.3359580052493</v>
      </c>
      <c r="M1837" s="275" t="s">
        <v>701</v>
      </c>
    </row>
    <row r="1838" spans="1:13" s="305" customFormat="1" ht="15" customHeight="1">
      <c r="A1838" s="334">
        <v>44174</v>
      </c>
      <c r="B1838" s="223" t="s">
        <v>1408</v>
      </c>
      <c r="C1838" s="304" t="s">
        <v>8</v>
      </c>
      <c r="D1838" s="269">
        <f t="shared" si="1304"/>
        <v>189.53752843062927</v>
      </c>
      <c r="E1838" s="304">
        <v>1055.2</v>
      </c>
      <c r="F1838" s="304">
        <v>1064</v>
      </c>
      <c r="G1838" s="304">
        <v>1075</v>
      </c>
      <c r="H1838" s="304">
        <v>1085</v>
      </c>
      <c r="I1838" s="304">
        <v>1044</v>
      </c>
      <c r="J1838" s="304">
        <v>1062.8</v>
      </c>
      <c r="K1838" s="272">
        <f t="shared" si="1305"/>
        <v>7.5999999999999091</v>
      </c>
      <c r="L1838" s="272">
        <f t="shared" si="1306"/>
        <v>1440.4852160727651</v>
      </c>
      <c r="M1838" s="275" t="s">
        <v>701</v>
      </c>
    </row>
    <row r="1839" spans="1:13" s="305" customFormat="1" ht="15" customHeight="1">
      <c r="A1839" s="334">
        <v>44174</v>
      </c>
      <c r="B1839" s="223" t="s">
        <v>394</v>
      </c>
      <c r="C1839" s="304" t="s">
        <v>8</v>
      </c>
      <c r="D1839" s="269">
        <f t="shared" si="1304"/>
        <v>942.95143800094297</v>
      </c>
      <c r="E1839" s="304">
        <v>212.1</v>
      </c>
      <c r="F1839" s="304">
        <v>214</v>
      </c>
      <c r="G1839" s="304">
        <v>217</v>
      </c>
      <c r="H1839" s="304">
        <v>220</v>
      </c>
      <c r="I1839" s="304">
        <v>209</v>
      </c>
      <c r="J1839" s="304">
        <v>214</v>
      </c>
      <c r="K1839" s="272">
        <f t="shared" si="1305"/>
        <v>1.9000000000000057</v>
      </c>
      <c r="L1839" s="272">
        <f t="shared" si="1306"/>
        <v>1791.607732201797</v>
      </c>
      <c r="M1839" s="275" t="s">
        <v>701</v>
      </c>
    </row>
    <row r="1840" spans="1:13" s="305" customFormat="1" ht="15" customHeight="1">
      <c r="A1840" s="334">
        <v>44174</v>
      </c>
      <c r="B1840" s="223" t="s">
        <v>866</v>
      </c>
      <c r="C1840" s="304" t="s">
        <v>6</v>
      </c>
      <c r="D1840" s="269">
        <f t="shared" si="1304"/>
        <v>144.09221902017291</v>
      </c>
      <c r="E1840" s="304">
        <v>1388</v>
      </c>
      <c r="F1840" s="304">
        <v>1378</v>
      </c>
      <c r="G1840" s="304">
        <v>1368</v>
      </c>
      <c r="H1840" s="304">
        <v>1355</v>
      </c>
      <c r="I1840" s="304">
        <v>1401</v>
      </c>
      <c r="J1840" s="304">
        <v>1388</v>
      </c>
      <c r="K1840" s="269">
        <f t="shared" ref="K1840" si="1307">E1840-J1840</f>
        <v>0</v>
      </c>
      <c r="L1840" s="269">
        <f t="shared" si="1306"/>
        <v>0</v>
      </c>
      <c r="M1840" s="275" t="s">
        <v>171</v>
      </c>
    </row>
    <row r="1841" spans="1:13" s="305" customFormat="1" ht="15" customHeight="1">
      <c r="A1841" s="334">
        <v>44173</v>
      </c>
      <c r="B1841" s="224" t="s">
        <v>1406</v>
      </c>
      <c r="C1841" s="304" t="s">
        <v>8</v>
      </c>
      <c r="D1841" s="269">
        <f t="shared" ref="D1841:D1845" si="1308">200000/E1841</f>
        <v>5194.8051948051952</v>
      </c>
      <c r="E1841" s="304">
        <v>38.5</v>
      </c>
      <c r="F1841" s="304">
        <v>39.200000000000003</v>
      </c>
      <c r="G1841" s="304">
        <v>40</v>
      </c>
      <c r="H1841" s="304">
        <v>41</v>
      </c>
      <c r="I1841" s="304">
        <v>37.450000000000003</v>
      </c>
      <c r="J1841" s="304">
        <v>41</v>
      </c>
      <c r="K1841" s="272">
        <f t="shared" ref="K1841:K1845" si="1309">J1841-E1841</f>
        <v>2.5</v>
      </c>
      <c r="L1841" s="272">
        <f t="shared" ref="L1841:L1845" si="1310">K1841*D1841</f>
        <v>12987.012987012988</v>
      </c>
      <c r="M1841" s="275" t="s">
        <v>701</v>
      </c>
    </row>
    <row r="1842" spans="1:13" s="305" customFormat="1" ht="15" customHeight="1">
      <c r="A1842" s="334">
        <v>44173</v>
      </c>
      <c r="B1842" s="224" t="s">
        <v>486</v>
      </c>
      <c r="C1842" s="304" t="s">
        <v>8</v>
      </c>
      <c r="D1842" s="269">
        <f t="shared" si="1308"/>
        <v>1606.4257028112449</v>
      </c>
      <c r="E1842" s="304">
        <v>124.5</v>
      </c>
      <c r="F1842" s="304">
        <v>126</v>
      </c>
      <c r="G1842" s="304">
        <v>127.5</v>
      </c>
      <c r="H1842" s="304">
        <v>129</v>
      </c>
      <c r="I1842" s="304">
        <v>122</v>
      </c>
      <c r="J1842" s="304">
        <v>129</v>
      </c>
      <c r="K1842" s="272">
        <f t="shared" si="1309"/>
        <v>4.5</v>
      </c>
      <c r="L1842" s="272">
        <f t="shared" si="1310"/>
        <v>7228.9156626506019</v>
      </c>
      <c r="M1842" s="275" t="s">
        <v>701</v>
      </c>
    </row>
    <row r="1843" spans="1:13" s="305" customFormat="1" ht="15" customHeight="1">
      <c r="A1843" s="334">
        <v>44173</v>
      </c>
      <c r="B1843" s="224" t="s">
        <v>358</v>
      </c>
      <c r="C1843" s="304" t="s">
        <v>6</v>
      </c>
      <c r="D1843" s="269">
        <f t="shared" si="1308"/>
        <v>772.20077220077224</v>
      </c>
      <c r="E1843" s="304">
        <v>259</v>
      </c>
      <c r="F1843" s="304">
        <v>257</v>
      </c>
      <c r="G1843" s="304">
        <v>255</v>
      </c>
      <c r="H1843" s="304">
        <v>252</v>
      </c>
      <c r="I1843" s="304">
        <v>263</v>
      </c>
      <c r="J1843" s="304">
        <v>257</v>
      </c>
      <c r="K1843" s="269">
        <f t="shared" ref="K1843" si="1311">E1843-J1843</f>
        <v>2</v>
      </c>
      <c r="L1843" s="269">
        <f t="shared" si="1310"/>
        <v>1544.4015444015445</v>
      </c>
      <c r="M1843" s="275" t="s">
        <v>701</v>
      </c>
    </row>
    <row r="1844" spans="1:13" s="305" customFormat="1" ht="15" customHeight="1">
      <c r="A1844" s="334">
        <v>44173</v>
      </c>
      <c r="B1844" s="224" t="s">
        <v>474</v>
      </c>
      <c r="C1844" s="304" t="s">
        <v>8</v>
      </c>
      <c r="D1844" s="269">
        <f t="shared" si="1308"/>
        <v>38.46153846153846</v>
      </c>
      <c r="E1844" s="304">
        <v>5200</v>
      </c>
      <c r="F1844" s="304">
        <v>5220</v>
      </c>
      <c r="G1844" s="304">
        <v>5240</v>
      </c>
      <c r="H1844" s="304">
        <v>5270</v>
      </c>
      <c r="I1844" s="304">
        <v>5170</v>
      </c>
      <c r="J1844" s="304">
        <v>5220</v>
      </c>
      <c r="K1844" s="272">
        <f t="shared" si="1309"/>
        <v>20</v>
      </c>
      <c r="L1844" s="272">
        <f t="shared" si="1310"/>
        <v>769.23076923076917</v>
      </c>
      <c r="M1844" s="275" t="s">
        <v>701</v>
      </c>
    </row>
    <row r="1845" spans="1:13" s="305" customFormat="1" ht="15" customHeight="1">
      <c r="A1845" s="334">
        <v>44173</v>
      </c>
      <c r="B1845" s="224" t="s">
        <v>1405</v>
      </c>
      <c r="C1845" s="304" t="s">
        <v>8</v>
      </c>
      <c r="D1845" s="269">
        <f t="shared" si="1308"/>
        <v>495.04950495049508</v>
      </c>
      <c r="E1845" s="304">
        <v>404</v>
      </c>
      <c r="F1845" s="304">
        <v>407</v>
      </c>
      <c r="G1845" s="304">
        <v>410</v>
      </c>
      <c r="H1845" s="304">
        <v>415</v>
      </c>
      <c r="I1845" s="304">
        <v>399</v>
      </c>
      <c r="J1845" s="304">
        <v>399</v>
      </c>
      <c r="K1845" s="226">
        <f t="shared" si="1309"/>
        <v>-5</v>
      </c>
      <c r="L1845" s="226">
        <f t="shared" si="1310"/>
        <v>-2475.2475247524753</v>
      </c>
      <c r="M1845" s="324" t="s">
        <v>1243</v>
      </c>
    </row>
    <row r="1846" spans="1:13" s="305" customFormat="1" ht="15" customHeight="1">
      <c r="A1846" s="334">
        <v>44172</v>
      </c>
      <c r="B1846" s="224" t="s">
        <v>814</v>
      </c>
      <c r="C1846" s="304" t="s">
        <v>6</v>
      </c>
      <c r="D1846" s="269">
        <f t="shared" ref="D1846:D1849" si="1312">200000/E1846</f>
        <v>323.62459546925567</v>
      </c>
      <c r="E1846" s="304">
        <v>618</v>
      </c>
      <c r="F1846" s="304">
        <v>612</v>
      </c>
      <c r="G1846" s="304">
        <v>606</v>
      </c>
      <c r="H1846" s="304">
        <v>600</v>
      </c>
      <c r="I1846" s="304">
        <v>624</v>
      </c>
      <c r="J1846" s="304">
        <v>612</v>
      </c>
      <c r="K1846" s="269">
        <f t="shared" ref="K1846:K1849" si="1313">E1846-J1846</f>
        <v>6</v>
      </c>
      <c r="L1846" s="269">
        <f t="shared" ref="L1846:L1849" si="1314">K1846*D1846</f>
        <v>1941.7475728155341</v>
      </c>
      <c r="M1846" s="275" t="s">
        <v>701</v>
      </c>
    </row>
    <row r="1847" spans="1:13" s="305" customFormat="1" ht="15" customHeight="1">
      <c r="A1847" s="334">
        <v>44172</v>
      </c>
      <c r="B1847" s="224" t="s">
        <v>1358</v>
      </c>
      <c r="C1847" s="304" t="s">
        <v>8</v>
      </c>
      <c r="D1847" s="269">
        <f t="shared" si="1312"/>
        <v>587.88947677836563</v>
      </c>
      <c r="E1847" s="304">
        <v>340.2</v>
      </c>
      <c r="F1847" s="304">
        <v>344</v>
      </c>
      <c r="G1847" s="304">
        <v>348</v>
      </c>
      <c r="H1847" s="304">
        <v>353</v>
      </c>
      <c r="I1847" s="304">
        <v>335</v>
      </c>
      <c r="J1847" s="304">
        <v>344</v>
      </c>
      <c r="K1847" s="272">
        <f t="shared" ref="K1847:K1848" si="1315">J1847-E1847</f>
        <v>3.8000000000000114</v>
      </c>
      <c r="L1847" s="272">
        <f t="shared" si="1314"/>
        <v>2233.9800117577961</v>
      </c>
      <c r="M1847" s="275" t="s">
        <v>701</v>
      </c>
    </row>
    <row r="1848" spans="1:13" s="305" customFormat="1" ht="15" customHeight="1">
      <c r="A1848" s="334">
        <v>44172</v>
      </c>
      <c r="B1848" s="224" t="s">
        <v>1349</v>
      </c>
      <c r="C1848" s="304" t="s">
        <v>8</v>
      </c>
      <c r="D1848" s="269">
        <f t="shared" si="1312"/>
        <v>439.56043956043953</v>
      </c>
      <c r="E1848" s="304">
        <v>455</v>
      </c>
      <c r="F1848" s="304">
        <v>460</v>
      </c>
      <c r="G1848" s="304">
        <v>465</v>
      </c>
      <c r="H1848" s="304">
        <v>470</v>
      </c>
      <c r="I1848" s="304">
        <v>450</v>
      </c>
      <c r="J1848" s="304">
        <v>460</v>
      </c>
      <c r="K1848" s="272">
        <f t="shared" si="1315"/>
        <v>5</v>
      </c>
      <c r="L1848" s="272">
        <f t="shared" si="1314"/>
        <v>2197.8021978021975</v>
      </c>
      <c r="M1848" s="275" t="s">
        <v>701</v>
      </c>
    </row>
    <row r="1849" spans="1:13" s="305" customFormat="1" ht="15" customHeight="1">
      <c r="A1849" s="334">
        <v>44172</v>
      </c>
      <c r="B1849" s="224" t="s">
        <v>500</v>
      </c>
      <c r="C1849" s="304" t="s">
        <v>6</v>
      </c>
      <c r="D1849" s="269">
        <f t="shared" si="1312"/>
        <v>244.49877750611248</v>
      </c>
      <c r="E1849" s="304">
        <v>818</v>
      </c>
      <c r="F1849" s="304">
        <v>810</v>
      </c>
      <c r="G1849" s="304">
        <v>802</v>
      </c>
      <c r="H1849" s="304">
        <v>794</v>
      </c>
      <c r="I1849" s="304">
        <v>828</v>
      </c>
      <c r="J1849" s="304">
        <v>810</v>
      </c>
      <c r="K1849" s="269">
        <f t="shared" si="1313"/>
        <v>8</v>
      </c>
      <c r="L1849" s="269">
        <f t="shared" si="1314"/>
        <v>1955.9902200488998</v>
      </c>
      <c r="M1849" s="275" t="s">
        <v>701</v>
      </c>
    </row>
    <row r="1850" spans="1:13" s="305" customFormat="1" ht="15" customHeight="1">
      <c r="A1850" s="334">
        <v>44169</v>
      </c>
      <c r="B1850" s="224" t="s">
        <v>828</v>
      </c>
      <c r="C1850" s="304" t="s">
        <v>6</v>
      </c>
      <c r="D1850" s="269">
        <f t="shared" ref="D1850:D1854" si="1316">200000/E1850</f>
        <v>224.2152466367713</v>
      </c>
      <c r="E1850" s="304">
        <v>892</v>
      </c>
      <c r="F1850" s="304">
        <v>886</v>
      </c>
      <c r="G1850" s="304">
        <v>876</v>
      </c>
      <c r="H1850" s="304">
        <v>866</v>
      </c>
      <c r="I1850" s="304">
        <v>905.2</v>
      </c>
      <c r="J1850" s="304">
        <v>905.2</v>
      </c>
      <c r="K1850" s="267">
        <f t="shared" ref="K1850:K1851" si="1317">E1850-J1850</f>
        <v>-13.200000000000045</v>
      </c>
      <c r="L1850" s="267">
        <f t="shared" ref="L1850:L1851" si="1318">K1850*D1850</f>
        <v>-2959.6412556053915</v>
      </c>
      <c r="M1850" s="324" t="s">
        <v>1243</v>
      </c>
    </row>
    <row r="1851" spans="1:13" s="305" customFormat="1" ht="15" customHeight="1">
      <c r="A1851" s="334">
        <v>44169</v>
      </c>
      <c r="B1851" s="224" t="s">
        <v>1392</v>
      </c>
      <c r="C1851" s="304" t="s">
        <v>6</v>
      </c>
      <c r="D1851" s="269">
        <f t="shared" si="1316"/>
        <v>119.40298507462687</v>
      </c>
      <c r="E1851" s="304">
        <v>1675</v>
      </c>
      <c r="F1851" s="304">
        <v>1662</v>
      </c>
      <c r="G1851" s="304">
        <v>1645</v>
      </c>
      <c r="H1851" s="304">
        <v>1628</v>
      </c>
      <c r="I1851" s="304">
        <v>1692</v>
      </c>
      <c r="J1851" s="304">
        <v>1662</v>
      </c>
      <c r="K1851" s="269">
        <f t="shared" si="1317"/>
        <v>13</v>
      </c>
      <c r="L1851" s="269">
        <f t="shared" si="1318"/>
        <v>1552.2388059701493</v>
      </c>
      <c r="M1851" s="275" t="s">
        <v>701</v>
      </c>
    </row>
    <row r="1852" spans="1:13" s="305" customFormat="1" ht="15" customHeight="1">
      <c r="A1852" s="334">
        <v>44169</v>
      </c>
      <c r="B1852" s="224" t="s">
        <v>753</v>
      </c>
      <c r="C1852" s="304" t="s">
        <v>498</v>
      </c>
      <c r="D1852" s="269">
        <f t="shared" si="1316"/>
        <v>327.33224222585926</v>
      </c>
      <c r="E1852" s="304">
        <v>611</v>
      </c>
      <c r="F1852" s="304">
        <v>617</v>
      </c>
      <c r="G1852" s="304">
        <v>624</v>
      </c>
      <c r="H1852" s="304">
        <v>630</v>
      </c>
      <c r="I1852" s="304">
        <v>604</v>
      </c>
      <c r="J1852" s="304">
        <v>604</v>
      </c>
      <c r="K1852" s="226">
        <f t="shared" ref="K1852" si="1319">J1852-E1852</f>
        <v>-7</v>
      </c>
      <c r="L1852" s="226">
        <f t="shared" ref="L1852:L1853" si="1320">K1852*D1852</f>
        <v>-2291.3256955810148</v>
      </c>
      <c r="M1852" s="324" t="s">
        <v>1243</v>
      </c>
    </row>
    <row r="1853" spans="1:13" s="305" customFormat="1" ht="15" customHeight="1">
      <c r="A1853" s="334">
        <v>44169</v>
      </c>
      <c r="B1853" s="224" t="s">
        <v>1253</v>
      </c>
      <c r="C1853" s="304" t="s">
        <v>6</v>
      </c>
      <c r="D1853" s="269">
        <f t="shared" si="1316"/>
        <v>195.1219512195122</v>
      </c>
      <c r="E1853" s="304">
        <v>1025</v>
      </c>
      <c r="F1853" s="304">
        <v>1016</v>
      </c>
      <c r="G1853" s="304">
        <v>1105</v>
      </c>
      <c r="H1853" s="304">
        <v>995</v>
      </c>
      <c r="I1853" s="304">
        <v>1038</v>
      </c>
      <c r="J1853" s="304">
        <v>995</v>
      </c>
      <c r="K1853" s="269">
        <f t="shared" ref="K1853" si="1321">E1853-J1853</f>
        <v>30</v>
      </c>
      <c r="L1853" s="269">
        <f t="shared" si="1320"/>
        <v>5853.6585365853662</v>
      </c>
      <c r="M1853" s="275" t="s">
        <v>701</v>
      </c>
    </row>
    <row r="1854" spans="1:13" s="305" customFormat="1" ht="15" customHeight="1">
      <c r="A1854" s="334">
        <v>44169</v>
      </c>
      <c r="B1854" s="224" t="s">
        <v>1031</v>
      </c>
      <c r="C1854" s="304" t="s">
        <v>498</v>
      </c>
      <c r="D1854" s="269">
        <f t="shared" si="1316"/>
        <v>167.89791806581599</v>
      </c>
      <c r="E1854" s="304">
        <v>1191.2</v>
      </c>
      <c r="F1854" s="304">
        <v>1200</v>
      </c>
      <c r="G1854" s="304">
        <v>12142</v>
      </c>
      <c r="H1854" s="304">
        <v>1225</v>
      </c>
      <c r="I1854" s="304">
        <v>1180</v>
      </c>
      <c r="J1854" s="304">
        <v>1191.2</v>
      </c>
      <c r="K1854" s="272">
        <f t="shared" ref="K1854" si="1322">J1854-E1854</f>
        <v>0</v>
      </c>
      <c r="L1854" s="272">
        <f t="shared" ref="L1854" si="1323">K1854*D1854</f>
        <v>0</v>
      </c>
      <c r="M1854" s="275" t="s">
        <v>171</v>
      </c>
    </row>
    <row r="1855" spans="1:13" s="305" customFormat="1" ht="15" customHeight="1">
      <c r="A1855" s="334">
        <v>44168</v>
      </c>
      <c r="B1855" s="224" t="s">
        <v>1031</v>
      </c>
      <c r="C1855" s="304" t="s">
        <v>8</v>
      </c>
      <c r="D1855" s="269">
        <f t="shared" ref="D1855:D1859" si="1324">200000/E1855</f>
        <v>170.18379850238256</v>
      </c>
      <c r="E1855" s="304">
        <v>1175.2</v>
      </c>
      <c r="F1855" s="304">
        <v>1184</v>
      </c>
      <c r="G1855" s="304">
        <v>1195</v>
      </c>
      <c r="H1855" s="304">
        <v>1208</v>
      </c>
      <c r="I1855" s="304">
        <v>1164</v>
      </c>
      <c r="J1855" s="304">
        <v>1183</v>
      </c>
      <c r="K1855" s="272">
        <f t="shared" ref="K1855:K1856" si="1325">J1855-E1855</f>
        <v>7.7999999999999545</v>
      </c>
      <c r="L1855" s="272">
        <f t="shared" ref="L1855:L1857" si="1326">K1855*D1855</f>
        <v>1327.4336283185762</v>
      </c>
      <c r="M1855" s="275" t="s">
        <v>701</v>
      </c>
    </row>
    <row r="1856" spans="1:13" s="305" customFormat="1" ht="15" customHeight="1">
      <c r="A1856" s="334">
        <v>44168</v>
      </c>
      <c r="B1856" s="224" t="s">
        <v>1401</v>
      </c>
      <c r="C1856" s="304" t="s">
        <v>8</v>
      </c>
      <c r="D1856" s="269">
        <f t="shared" si="1324"/>
        <v>526.0389268805892</v>
      </c>
      <c r="E1856" s="304">
        <v>380.2</v>
      </c>
      <c r="F1856" s="304">
        <v>384</v>
      </c>
      <c r="G1856" s="304">
        <v>388</v>
      </c>
      <c r="H1856" s="304">
        <v>394</v>
      </c>
      <c r="I1856" s="304">
        <v>375</v>
      </c>
      <c r="J1856" s="304">
        <v>388</v>
      </c>
      <c r="K1856" s="272">
        <f t="shared" si="1325"/>
        <v>7.8000000000000114</v>
      </c>
      <c r="L1856" s="272">
        <f t="shared" si="1326"/>
        <v>4103.1036296686016</v>
      </c>
      <c r="M1856" s="275" t="s">
        <v>701</v>
      </c>
    </row>
    <row r="1857" spans="1:13" s="305" customFormat="1" ht="15" customHeight="1">
      <c r="A1857" s="334">
        <v>44168</v>
      </c>
      <c r="B1857" s="224" t="s">
        <v>1402</v>
      </c>
      <c r="C1857" s="304" t="s">
        <v>6</v>
      </c>
      <c r="D1857" s="269">
        <f t="shared" si="1324"/>
        <v>540.54054054054052</v>
      </c>
      <c r="E1857" s="304">
        <v>370</v>
      </c>
      <c r="F1857" s="304">
        <v>367</v>
      </c>
      <c r="G1857" s="304">
        <v>363</v>
      </c>
      <c r="H1857" s="304">
        <v>359</v>
      </c>
      <c r="I1857" s="304">
        <v>374</v>
      </c>
      <c r="J1857" s="304">
        <v>368.4</v>
      </c>
      <c r="K1857" s="269">
        <f t="shared" ref="K1857" si="1327">E1857-J1857</f>
        <v>1.6000000000000227</v>
      </c>
      <c r="L1857" s="269">
        <f t="shared" si="1326"/>
        <v>864.86486486487718</v>
      </c>
      <c r="M1857" s="275" t="s">
        <v>701</v>
      </c>
    </row>
    <row r="1858" spans="1:13" s="305" customFormat="1" ht="15" customHeight="1">
      <c r="A1858" s="334">
        <v>44168</v>
      </c>
      <c r="B1858" s="224" t="s">
        <v>1403</v>
      </c>
      <c r="C1858" s="304" t="s">
        <v>8</v>
      </c>
      <c r="D1858" s="269">
        <f t="shared" si="1324"/>
        <v>904.56806874717324</v>
      </c>
      <c r="E1858" s="304">
        <v>221.1</v>
      </c>
      <c r="F1858" s="304">
        <v>224</v>
      </c>
      <c r="G1858" s="304">
        <v>228</v>
      </c>
      <c r="H1858" s="304">
        <v>232</v>
      </c>
      <c r="I1858" s="304">
        <v>216</v>
      </c>
      <c r="J1858" s="304">
        <v>224</v>
      </c>
      <c r="K1858" s="272">
        <f t="shared" ref="K1858:K1859" si="1328">J1858-E1858</f>
        <v>2.9000000000000057</v>
      </c>
      <c r="L1858" s="272">
        <f t="shared" ref="L1858:L1859" si="1329">K1858*D1858</f>
        <v>2623.2473993668077</v>
      </c>
      <c r="M1858" s="275" t="s">
        <v>701</v>
      </c>
    </row>
    <row r="1859" spans="1:13" s="305" customFormat="1" ht="15" customHeight="1">
      <c r="A1859" s="334">
        <v>44168</v>
      </c>
      <c r="B1859" s="224" t="s">
        <v>1284</v>
      </c>
      <c r="C1859" s="304" t="s">
        <v>8</v>
      </c>
      <c r="D1859" s="269">
        <f t="shared" si="1324"/>
        <v>135.59322033898306</v>
      </c>
      <c r="E1859" s="304">
        <v>1475</v>
      </c>
      <c r="F1859" s="304">
        <v>1485</v>
      </c>
      <c r="G1859" s="304">
        <v>1498</v>
      </c>
      <c r="H1859" s="304">
        <v>1512</v>
      </c>
      <c r="I1859" s="304">
        <v>1462</v>
      </c>
      <c r="J1859" s="304">
        <v>1462</v>
      </c>
      <c r="K1859" s="226">
        <f t="shared" si="1328"/>
        <v>-13</v>
      </c>
      <c r="L1859" s="226">
        <f t="shared" si="1329"/>
        <v>-1762.7118644067798</v>
      </c>
      <c r="M1859" s="324" t="s">
        <v>1243</v>
      </c>
    </row>
    <row r="1860" spans="1:13" s="305" customFormat="1" ht="15" customHeight="1">
      <c r="A1860" s="334">
        <v>44167</v>
      </c>
      <c r="B1860" s="224" t="s">
        <v>1398</v>
      </c>
      <c r="C1860" s="304" t="s">
        <v>8</v>
      </c>
      <c r="D1860" s="269">
        <f t="shared" ref="D1860:D1864" si="1330">200000/E1860</f>
        <v>974.65886939571158</v>
      </c>
      <c r="E1860" s="304">
        <v>205.2</v>
      </c>
      <c r="F1860" s="304">
        <v>207</v>
      </c>
      <c r="G1860" s="304">
        <v>210</v>
      </c>
      <c r="H1860" s="304">
        <v>213</v>
      </c>
      <c r="I1860" s="304">
        <v>201</v>
      </c>
      <c r="J1860" s="304">
        <v>206.8</v>
      </c>
      <c r="K1860" s="272">
        <f t="shared" ref="K1860" si="1331">J1860-E1860</f>
        <v>1.6000000000000227</v>
      </c>
      <c r="L1860" s="272">
        <f t="shared" ref="L1860:L1863" si="1332">K1860*D1860</f>
        <v>1559.4541910331607</v>
      </c>
      <c r="M1860" s="275" t="s">
        <v>701</v>
      </c>
    </row>
    <row r="1861" spans="1:13" s="305" customFormat="1" ht="15" customHeight="1">
      <c r="A1861" s="334">
        <v>44167</v>
      </c>
      <c r="B1861" s="224" t="s">
        <v>1399</v>
      </c>
      <c r="C1861" s="304" t="s">
        <v>6</v>
      </c>
      <c r="D1861" s="269">
        <f t="shared" si="1330"/>
        <v>888.88888888888891</v>
      </c>
      <c r="E1861" s="304">
        <v>225</v>
      </c>
      <c r="F1861" s="304">
        <v>222</v>
      </c>
      <c r="G1861" s="304">
        <v>218</v>
      </c>
      <c r="H1861" s="304">
        <v>214</v>
      </c>
      <c r="I1861" s="304">
        <v>230</v>
      </c>
      <c r="J1861" s="304">
        <v>222</v>
      </c>
      <c r="K1861" s="269">
        <f t="shared" ref="K1861:K1863" si="1333">E1861-J1861</f>
        <v>3</v>
      </c>
      <c r="L1861" s="269">
        <f t="shared" si="1332"/>
        <v>2666.666666666667</v>
      </c>
      <c r="M1861" s="275" t="s">
        <v>701</v>
      </c>
    </row>
    <row r="1862" spans="1:13" s="305" customFormat="1" ht="15" customHeight="1">
      <c r="A1862" s="334">
        <v>44167</v>
      </c>
      <c r="B1862" s="224" t="s">
        <v>1349</v>
      </c>
      <c r="C1862" s="304" t="s">
        <v>6</v>
      </c>
      <c r="D1862" s="269">
        <f t="shared" si="1330"/>
        <v>459.77011494252872</v>
      </c>
      <c r="E1862" s="304">
        <v>435</v>
      </c>
      <c r="F1862" s="304">
        <v>430</v>
      </c>
      <c r="G1862" s="304">
        <v>425</v>
      </c>
      <c r="H1862" s="304">
        <v>420</v>
      </c>
      <c r="I1862" s="304">
        <v>230</v>
      </c>
      <c r="J1862" s="304">
        <v>430</v>
      </c>
      <c r="K1862" s="269">
        <f t="shared" si="1333"/>
        <v>5</v>
      </c>
      <c r="L1862" s="269">
        <f t="shared" si="1332"/>
        <v>2298.8505747126437</v>
      </c>
      <c r="M1862" s="275" t="s">
        <v>701</v>
      </c>
    </row>
    <row r="1863" spans="1:13" s="305" customFormat="1" ht="15" customHeight="1">
      <c r="A1863" s="334">
        <v>44167</v>
      </c>
      <c r="B1863" s="224" t="s">
        <v>1400</v>
      </c>
      <c r="C1863" s="304" t="s">
        <v>6</v>
      </c>
      <c r="D1863" s="269">
        <f t="shared" si="1330"/>
        <v>277.77777777777777</v>
      </c>
      <c r="E1863" s="304">
        <v>720</v>
      </c>
      <c r="F1863" s="304">
        <v>713</v>
      </c>
      <c r="G1863" s="304">
        <v>706</v>
      </c>
      <c r="H1863" s="304">
        <v>698</v>
      </c>
      <c r="I1863" s="304">
        <v>728</v>
      </c>
      <c r="J1863" s="304">
        <v>713</v>
      </c>
      <c r="K1863" s="269">
        <f t="shared" si="1333"/>
        <v>7</v>
      </c>
      <c r="L1863" s="269">
        <f t="shared" si="1332"/>
        <v>1944.4444444444443</v>
      </c>
      <c r="M1863" s="275" t="s">
        <v>701</v>
      </c>
    </row>
    <row r="1864" spans="1:13" s="305" customFormat="1" ht="15" customHeight="1">
      <c r="A1864" s="334">
        <v>44167</v>
      </c>
      <c r="B1864" s="224" t="s">
        <v>753</v>
      </c>
      <c r="C1864" s="304" t="s">
        <v>8</v>
      </c>
      <c r="D1864" s="269">
        <f t="shared" si="1330"/>
        <v>327.76138970829231</v>
      </c>
      <c r="E1864" s="304">
        <v>610.20000000000005</v>
      </c>
      <c r="F1864" s="304">
        <v>615</v>
      </c>
      <c r="G1864" s="304">
        <v>621</v>
      </c>
      <c r="H1864" s="304">
        <v>628</v>
      </c>
      <c r="I1864" s="304">
        <v>604</v>
      </c>
      <c r="J1864" s="304">
        <v>610.20000000000005</v>
      </c>
      <c r="K1864" s="272">
        <f t="shared" ref="K1864" si="1334">J1864-E1864</f>
        <v>0</v>
      </c>
      <c r="L1864" s="272">
        <f t="shared" ref="L1864" si="1335">K1864*D1864</f>
        <v>0</v>
      </c>
      <c r="M1864" s="275" t="s">
        <v>171</v>
      </c>
    </row>
    <row r="1865" spans="1:13" s="305" customFormat="1" ht="15" customHeight="1">
      <c r="A1865" s="334">
        <v>44166</v>
      </c>
      <c r="B1865" s="224" t="s">
        <v>1404</v>
      </c>
      <c r="C1865" s="304" t="s">
        <v>8</v>
      </c>
      <c r="D1865" s="269">
        <f t="shared" ref="D1865:D1868" si="1336">200000/E1865</f>
        <v>177.74617845716315</v>
      </c>
      <c r="E1865" s="304">
        <v>1125.2</v>
      </c>
      <c r="F1865" s="304">
        <v>1134</v>
      </c>
      <c r="G1865" s="304">
        <v>1145</v>
      </c>
      <c r="H1865" s="304">
        <v>1155</v>
      </c>
      <c r="I1865" s="304">
        <v>1114</v>
      </c>
      <c r="J1865" s="304">
        <v>1134</v>
      </c>
      <c r="K1865" s="272">
        <f t="shared" ref="K1865:K1867" si="1337">J1865-E1865</f>
        <v>8.7999999999999545</v>
      </c>
      <c r="L1865" s="272">
        <f t="shared" ref="L1865:L1868" si="1338">K1865*D1865</f>
        <v>1564.1663704230277</v>
      </c>
      <c r="M1865" s="275" t="s">
        <v>701</v>
      </c>
    </row>
    <row r="1866" spans="1:13" s="305" customFormat="1" ht="15" customHeight="1">
      <c r="A1866" s="334">
        <v>44166</v>
      </c>
      <c r="B1866" s="224" t="s">
        <v>394</v>
      </c>
      <c r="C1866" s="304" t="s">
        <v>8</v>
      </c>
      <c r="D1866" s="269">
        <f t="shared" si="1336"/>
        <v>1020.4081632653061</v>
      </c>
      <c r="E1866" s="304">
        <v>196</v>
      </c>
      <c r="F1866" s="304">
        <v>198</v>
      </c>
      <c r="G1866" s="304">
        <v>201</v>
      </c>
      <c r="H1866" s="304">
        <v>204</v>
      </c>
      <c r="I1866" s="304">
        <v>192.5</v>
      </c>
      <c r="J1866" s="304">
        <v>197.5</v>
      </c>
      <c r="K1866" s="272">
        <f t="shared" si="1337"/>
        <v>1.5</v>
      </c>
      <c r="L1866" s="272">
        <f t="shared" si="1338"/>
        <v>1530.6122448979593</v>
      </c>
      <c r="M1866" s="275" t="s">
        <v>701</v>
      </c>
    </row>
    <row r="1867" spans="1:13" s="305" customFormat="1" ht="15" customHeight="1">
      <c r="A1867" s="334">
        <v>44166</v>
      </c>
      <c r="B1867" s="224" t="s">
        <v>1338</v>
      </c>
      <c r="C1867" s="304" t="s">
        <v>8</v>
      </c>
      <c r="D1867" s="269">
        <f t="shared" si="1336"/>
        <v>338.40947546531305</v>
      </c>
      <c r="E1867" s="304">
        <v>591</v>
      </c>
      <c r="F1867" s="304">
        <v>596</v>
      </c>
      <c r="G1867" s="304">
        <v>402</v>
      </c>
      <c r="H1867" s="304">
        <v>408</v>
      </c>
      <c r="I1867" s="304">
        <v>584</v>
      </c>
      <c r="J1867" s="304">
        <v>591</v>
      </c>
      <c r="K1867" s="272">
        <f t="shared" si="1337"/>
        <v>0</v>
      </c>
      <c r="L1867" s="272">
        <f t="shared" si="1338"/>
        <v>0</v>
      </c>
      <c r="M1867" s="275" t="s">
        <v>171</v>
      </c>
    </row>
    <row r="1868" spans="1:13" s="305" customFormat="1" ht="15" customHeight="1">
      <c r="A1868" s="334">
        <v>44166</v>
      </c>
      <c r="B1868" s="224" t="s">
        <v>1314</v>
      </c>
      <c r="C1868" s="304" t="s">
        <v>6</v>
      </c>
      <c r="D1868" s="269">
        <f t="shared" si="1336"/>
        <v>193.23671497584542</v>
      </c>
      <c r="E1868" s="304">
        <v>1035</v>
      </c>
      <c r="F1868" s="304">
        <v>1026</v>
      </c>
      <c r="G1868" s="304">
        <v>1015</v>
      </c>
      <c r="H1868" s="304">
        <v>1005</v>
      </c>
      <c r="I1868" s="304">
        <v>1048</v>
      </c>
      <c r="J1868" s="304">
        <v>1026</v>
      </c>
      <c r="K1868" s="269">
        <f t="shared" ref="K1868" si="1339">E1868-J1868</f>
        <v>9</v>
      </c>
      <c r="L1868" s="269">
        <f t="shared" si="1338"/>
        <v>1739.1304347826087</v>
      </c>
      <c r="M1868" s="275" t="s">
        <v>701</v>
      </c>
    </row>
    <row r="1869" spans="1:13" s="305" customFormat="1" ht="15" customHeight="1">
      <c r="A1869" s="335"/>
      <c r="B1869" s="304"/>
      <c r="C1869" s="304"/>
      <c r="D1869" s="304"/>
      <c r="E1869" s="304"/>
      <c r="F1869" s="304"/>
      <c r="G1869" s="304"/>
      <c r="H1869" s="304"/>
      <c r="I1869" s="304"/>
      <c r="J1869" s="304"/>
      <c r="K1869" s="304"/>
      <c r="L1869" s="304"/>
      <c r="M1869" s="326"/>
    </row>
    <row r="1870" spans="1:13" s="305" customFormat="1" ht="15" customHeight="1">
      <c r="A1870" s="335"/>
      <c r="B1870" s="304"/>
      <c r="C1870" s="304"/>
      <c r="D1870" s="304"/>
      <c r="E1870" s="304"/>
      <c r="F1870" s="304"/>
      <c r="G1870" s="304"/>
      <c r="H1870" s="304"/>
      <c r="I1870" s="304"/>
      <c r="J1870" s="304"/>
      <c r="K1870" s="304"/>
      <c r="L1870" s="304"/>
      <c r="M1870" s="326"/>
    </row>
    <row r="1871" spans="1:13" s="305" customFormat="1" ht="15" customHeight="1">
      <c r="A1871" s="335"/>
      <c r="B1871" s="304"/>
      <c r="C1871" s="304"/>
      <c r="D1871" s="304"/>
      <c r="E1871" s="304"/>
      <c r="F1871" s="304"/>
      <c r="G1871" s="304"/>
      <c r="H1871" s="304"/>
      <c r="I1871" s="304"/>
      <c r="J1871" s="304"/>
      <c r="K1871" s="304"/>
      <c r="L1871" s="304"/>
      <c r="M1871" s="326"/>
    </row>
    <row r="1872" spans="1:13" s="305" customFormat="1" ht="15" customHeight="1">
      <c r="A1872" s="335"/>
      <c r="B1872" s="304"/>
      <c r="C1872" s="304"/>
      <c r="D1872" s="304"/>
      <c r="E1872" s="304"/>
      <c r="F1872" s="304"/>
      <c r="G1872" s="304"/>
      <c r="H1872" s="304"/>
      <c r="I1872" s="304"/>
      <c r="J1872" s="304"/>
      <c r="K1872" s="304"/>
      <c r="L1872" s="304"/>
      <c r="M1872" s="326"/>
    </row>
    <row r="1873" spans="1:13" s="305" customFormat="1" ht="15" customHeight="1">
      <c r="A1873" s="335"/>
      <c r="B1873" s="304"/>
      <c r="C1873" s="304"/>
      <c r="D1873" s="304"/>
      <c r="E1873" s="304"/>
      <c r="F1873" s="304"/>
      <c r="G1873" s="304"/>
      <c r="H1873" s="304"/>
      <c r="I1873" s="304"/>
      <c r="J1873" s="304"/>
      <c r="K1873" s="304"/>
      <c r="L1873" s="304"/>
      <c r="M1873" s="326"/>
    </row>
    <row r="1874" spans="1:13" s="305" customFormat="1" ht="15" customHeight="1">
      <c r="A1874" s="335"/>
      <c r="B1874" s="304"/>
      <c r="C1874" s="304"/>
      <c r="D1874" s="304"/>
      <c r="E1874" s="304"/>
      <c r="F1874" s="304"/>
      <c r="G1874" s="304"/>
      <c r="H1874" s="304"/>
      <c r="I1874" s="304"/>
      <c r="J1874" s="304"/>
      <c r="K1874" s="304"/>
      <c r="L1874" s="304"/>
      <c r="M1874" s="326"/>
    </row>
    <row r="1875" spans="1:13" s="305" customFormat="1" ht="15" customHeight="1">
      <c r="A1875" s="335"/>
      <c r="B1875" s="304"/>
      <c r="C1875" s="304"/>
      <c r="D1875" s="304"/>
      <c r="E1875" s="304"/>
      <c r="F1875" s="304"/>
      <c r="G1875" s="304"/>
      <c r="H1875" s="304"/>
      <c r="I1875" s="304"/>
      <c r="J1875" s="304"/>
      <c r="K1875" s="304"/>
      <c r="L1875" s="304"/>
      <c r="M1875" s="326"/>
    </row>
    <row r="1876" spans="1:13" s="305" customFormat="1" ht="15" customHeight="1">
      <c r="A1876" s="335"/>
      <c r="B1876" s="304"/>
      <c r="C1876" s="304"/>
      <c r="D1876" s="304"/>
      <c r="E1876" s="304"/>
      <c r="F1876" s="304"/>
      <c r="G1876" s="304"/>
      <c r="H1876" s="304"/>
      <c r="I1876" s="304"/>
      <c r="J1876" s="304"/>
      <c r="K1876" s="304"/>
      <c r="L1876" s="304"/>
      <c r="M1876" s="326"/>
    </row>
    <row r="1877" spans="1:13" s="305" customFormat="1" ht="15" customHeight="1">
      <c r="A1877" s="334">
        <v>44162</v>
      </c>
      <c r="B1877" s="224" t="s">
        <v>370</v>
      </c>
      <c r="C1877" s="304" t="s">
        <v>8</v>
      </c>
      <c r="D1877" s="269">
        <f t="shared" ref="D1877:D1882" si="1340">200000/E1877</f>
        <v>141.8238547723727</v>
      </c>
      <c r="E1877" s="304">
        <v>1410.2</v>
      </c>
      <c r="F1877" s="304">
        <v>1420</v>
      </c>
      <c r="G1877" s="304">
        <v>1432</v>
      </c>
      <c r="H1877" s="304">
        <v>1448</v>
      </c>
      <c r="I1877" s="304">
        <v>1395</v>
      </c>
      <c r="J1877" s="304">
        <v>1420</v>
      </c>
      <c r="K1877" s="272">
        <f t="shared" ref="K1877:K1882" si="1341">J1877-E1877</f>
        <v>9.7999999999999545</v>
      </c>
      <c r="L1877" s="272">
        <f t="shared" ref="L1877:L1882" si="1342">K1877*D1877</f>
        <v>1389.873776769246</v>
      </c>
      <c r="M1877" s="275" t="s">
        <v>701</v>
      </c>
    </row>
    <row r="1878" spans="1:13" s="305" customFormat="1" ht="15" customHeight="1">
      <c r="A1878" s="334">
        <v>44162</v>
      </c>
      <c r="B1878" s="224" t="s">
        <v>1396</v>
      </c>
      <c r="C1878" s="304" t="s">
        <v>8</v>
      </c>
      <c r="D1878" s="269">
        <f t="shared" si="1340"/>
        <v>512.42633871380986</v>
      </c>
      <c r="E1878" s="304">
        <v>390.3</v>
      </c>
      <c r="F1878" s="304">
        <v>394</v>
      </c>
      <c r="G1878" s="304">
        <v>398</v>
      </c>
      <c r="H1878" s="304">
        <v>404</v>
      </c>
      <c r="I1878" s="304">
        <v>385</v>
      </c>
      <c r="J1878" s="304">
        <v>394</v>
      </c>
      <c r="K1878" s="272">
        <f t="shared" si="1341"/>
        <v>3.6999999999999886</v>
      </c>
      <c r="L1878" s="272">
        <f t="shared" si="1342"/>
        <v>1895.9774532410906</v>
      </c>
      <c r="M1878" s="275" t="s">
        <v>701</v>
      </c>
    </row>
    <row r="1879" spans="1:13" s="305" customFormat="1" ht="15" customHeight="1">
      <c r="A1879" s="334">
        <v>44162</v>
      </c>
      <c r="B1879" s="224" t="s">
        <v>1330</v>
      </c>
      <c r="C1879" s="304" t="s">
        <v>8</v>
      </c>
      <c r="D1879" s="269">
        <f t="shared" si="1340"/>
        <v>999.00099900099906</v>
      </c>
      <c r="E1879" s="304">
        <v>200.2</v>
      </c>
      <c r="F1879" s="304">
        <v>203</v>
      </c>
      <c r="G1879" s="304">
        <v>206</v>
      </c>
      <c r="H1879" s="304">
        <v>209</v>
      </c>
      <c r="I1879" s="304">
        <v>196</v>
      </c>
      <c r="J1879" s="304">
        <v>200.2</v>
      </c>
      <c r="K1879" s="272">
        <f t="shared" si="1341"/>
        <v>0</v>
      </c>
      <c r="L1879" s="272">
        <f t="shared" si="1342"/>
        <v>0</v>
      </c>
      <c r="M1879" s="275" t="s">
        <v>171</v>
      </c>
    </row>
    <row r="1880" spans="1:13" s="305" customFormat="1" ht="15" customHeight="1">
      <c r="A1880" s="334">
        <v>44162</v>
      </c>
      <c r="B1880" s="224" t="s">
        <v>1397</v>
      </c>
      <c r="C1880" s="304" t="s">
        <v>8</v>
      </c>
      <c r="D1880" s="269">
        <f t="shared" si="1340"/>
        <v>347.7051460361613</v>
      </c>
      <c r="E1880" s="304">
        <v>575.20000000000005</v>
      </c>
      <c r="F1880" s="304">
        <v>580</v>
      </c>
      <c r="G1880" s="304">
        <v>585</v>
      </c>
      <c r="H1880" s="304">
        <v>590</v>
      </c>
      <c r="I1880" s="304">
        <v>568</v>
      </c>
      <c r="J1880" s="304">
        <v>580</v>
      </c>
      <c r="K1880" s="272">
        <f t="shared" si="1341"/>
        <v>4.7999999999999545</v>
      </c>
      <c r="L1880" s="272">
        <f t="shared" si="1342"/>
        <v>1668.9847009735583</v>
      </c>
      <c r="M1880" s="275" t="s">
        <v>701</v>
      </c>
    </row>
    <row r="1881" spans="1:13" s="305" customFormat="1" ht="15" customHeight="1">
      <c r="A1881" s="334">
        <v>44162</v>
      </c>
      <c r="B1881" s="224" t="s">
        <v>149</v>
      </c>
      <c r="C1881" s="304" t="s">
        <v>8</v>
      </c>
      <c r="D1881" s="269">
        <f t="shared" si="1340"/>
        <v>470.36688617121354</v>
      </c>
      <c r="E1881" s="304">
        <v>425.2</v>
      </c>
      <c r="F1881" s="304">
        <v>429</v>
      </c>
      <c r="G1881" s="304">
        <v>434</v>
      </c>
      <c r="H1881" s="304">
        <v>440</v>
      </c>
      <c r="I1881" s="304">
        <v>420</v>
      </c>
      <c r="J1881" s="304">
        <v>420</v>
      </c>
      <c r="K1881" s="226">
        <f t="shared" si="1341"/>
        <v>-5.1999999999999886</v>
      </c>
      <c r="L1881" s="226">
        <f t="shared" si="1342"/>
        <v>-2445.907808090305</v>
      </c>
      <c r="M1881" s="324" t="s">
        <v>1243</v>
      </c>
    </row>
    <row r="1882" spans="1:13" s="305" customFormat="1" ht="15" customHeight="1">
      <c r="A1882" s="334">
        <v>44162</v>
      </c>
      <c r="B1882" s="224" t="s">
        <v>1342</v>
      </c>
      <c r="C1882" s="304" t="s">
        <v>8</v>
      </c>
      <c r="D1882" s="269">
        <f t="shared" si="1340"/>
        <v>229.35779816513761</v>
      </c>
      <c r="E1882" s="304">
        <v>872</v>
      </c>
      <c r="F1882" s="304">
        <v>880</v>
      </c>
      <c r="G1882" s="304">
        <v>888</v>
      </c>
      <c r="H1882" s="304">
        <v>898</v>
      </c>
      <c r="I1882" s="304">
        <v>860</v>
      </c>
      <c r="J1882" s="304">
        <v>888</v>
      </c>
      <c r="K1882" s="272">
        <f t="shared" si="1341"/>
        <v>16</v>
      </c>
      <c r="L1882" s="272">
        <f t="shared" si="1342"/>
        <v>3669.7247706422017</v>
      </c>
      <c r="M1882" s="275" t="s">
        <v>701</v>
      </c>
    </row>
    <row r="1883" spans="1:13" s="305" customFormat="1" ht="15" customHeight="1">
      <c r="A1883" s="334">
        <v>44161</v>
      </c>
      <c r="B1883" s="224" t="s">
        <v>1329</v>
      </c>
      <c r="C1883" s="304" t="s">
        <v>6</v>
      </c>
      <c r="D1883" s="269">
        <f t="shared" ref="D1883:D1884" si="1343">200000/E1883</f>
        <v>144.92753623188406</v>
      </c>
      <c r="E1883" s="304">
        <v>1380</v>
      </c>
      <c r="F1883" s="304">
        <v>1370</v>
      </c>
      <c r="G1883" s="304">
        <v>1358</v>
      </c>
      <c r="H1883" s="304">
        <v>1344</v>
      </c>
      <c r="I1883" s="304">
        <v>1395</v>
      </c>
      <c r="J1883" s="304">
        <v>1358</v>
      </c>
      <c r="K1883" s="269">
        <f t="shared" ref="K1883:K1884" si="1344">E1883-J1883</f>
        <v>22</v>
      </c>
      <c r="L1883" s="269">
        <f t="shared" ref="L1883:L1884" si="1345">K1883*D1883</f>
        <v>3188.4057971014495</v>
      </c>
      <c r="M1883" s="275" t="s">
        <v>701</v>
      </c>
    </row>
    <row r="1884" spans="1:13" s="305" customFormat="1" ht="15" customHeight="1">
      <c r="A1884" s="334">
        <v>44161</v>
      </c>
      <c r="B1884" s="224" t="s">
        <v>1256</v>
      </c>
      <c r="C1884" s="304" t="s">
        <v>6</v>
      </c>
      <c r="D1884" s="269">
        <f t="shared" si="1343"/>
        <v>191.38755980861245</v>
      </c>
      <c r="E1884" s="304">
        <v>1045</v>
      </c>
      <c r="F1884" s="304">
        <v>1036</v>
      </c>
      <c r="G1884" s="304">
        <v>1025</v>
      </c>
      <c r="H1884" s="304">
        <v>1015</v>
      </c>
      <c r="I1884" s="304">
        <v>1058</v>
      </c>
      <c r="J1884" s="304">
        <v>1025</v>
      </c>
      <c r="K1884" s="269">
        <f t="shared" si="1344"/>
        <v>20</v>
      </c>
      <c r="L1884" s="269">
        <f t="shared" si="1345"/>
        <v>3827.7511961722489</v>
      </c>
      <c r="M1884" s="275" t="s">
        <v>701</v>
      </c>
    </row>
    <row r="1885" spans="1:13" s="305" customFormat="1" ht="15" customHeight="1">
      <c r="A1885" s="334">
        <v>44160</v>
      </c>
      <c r="B1885" s="224" t="s">
        <v>753</v>
      </c>
      <c r="C1885" s="304" t="s">
        <v>1394</v>
      </c>
      <c r="D1885" s="269">
        <f t="shared" ref="D1885:D1888" si="1346">200000/E1885</f>
        <v>326.79738562091501</v>
      </c>
      <c r="E1885" s="304">
        <v>612</v>
      </c>
      <c r="F1885" s="304">
        <v>606</v>
      </c>
      <c r="G1885" s="304">
        <v>600</v>
      </c>
      <c r="H1885" s="304">
        <v>593</v>
      </c>
      <c r="I1885" s="304">
        <v>620.20000000000005</v>
      </c>
      <c r="J1885" s="304">
        <v>600</v>
      </c>
      <c r="K1885" s="269">
        <f t="shared" ref="K1885:K1888" si="1347">E1885-J1885</f>
        <v>12</v>
      </c>
      <c r="L1885" s="269">
        <f t="shared" ref="L1885:L1888" si="1348">K1885*D1885</f>
        <v>3921.5686274509799</v>
      </c>
      <c r="M1885" s="275" t="s">
        <v>701</v>
      </c>
    </row>
    <row r="1886" spans="1:13" s="305" customFormat="1" ht="15" customHeight="1">
      <c r="A1886" s="334">
        <v>44160</v>
      </c>
      <c r="B1886" s="224" t="s">
        <v>835</v>
      </c>
      <c r="C1886" s="304" t="s">
        <v>6</v>
      </c>
      <c r="D1886" s="269">
        <f t="shared" si="1346"/>
        <v>566.57223796033998</v>
      </c>
      <c r="E1886" s="304">
        <v>353</v>
      </c>
      <c r="F1886" s="304">
        <v>350</v>
      </c>
      <c r="G1886" s="304">
        <v>346</v>
      </c>
      <c r="H1886" s="304">
        <v>342</v>
      </c>
      <c r="I1886" s="304">
        <v>358</v>
      </c>
      <c r="J1886" s="304">
        <v>350</v>
      </c>
      <c r="K1886" s="269">
        <f t="shared" si="1347"/>
        <v>3</v>
      </c>
      <c r="L1886" s="269">
        <f t="shared" si="1348"/>
        <v>1699.71671388102</v>
      </c>
      <c r="M1886" s="275" t="s">
        <v>701</v>
      </c>
    </row>
    <row r="1887" spans="1:13" s="305" customFormat="1" ht="15" customHeight="1">
      <c r="A1887" s="334">
        <v>44160</v>
      </c>
      <c r="B1887" s="224" t="s">
        <v>1395</v>
      </c>
      <c r="C1887" s="304" t="s">
        <v>6</v>
      </c>
      <c r="D1887" s="269">
        <f t="shared" si="1346"/>
        <v>41.928721174004195</v>
      </c>
      <c r="E1887" s="304">
        <v>4770</v>
      </c>
      <c r="F1887" s="304">
        <v>4741</v>
      </c>
      <c r="G1887" s="304">
        <v>4705</v>
      </c>
      <c r="H1887" s="304">
        <v>4662</v>
      </c>
      <c r="I1887" s="304">
        <v>4808</v>
      </c>
      <c r="J1887" s="304">
        <v>4741</v>
      </c>
      <c r="K1887" s="269">
        <f t="shared" si="1347"/>
        <v>29</v>
      </c>
      <c r="L1887" s="269">
        <f t="shared" si="1348"/>
        <v>1215.9329140461216</v>
      </c>
      <c r="M1887" s="275" t="s">
        <v>701</v>
      </c>
    </row>
    <row r="1888" spans="1:13" s="305" customFormat="1" ht="15.75" customHeight="1">
      <c r="A1888" s="334">
        <v>44160</v>
      </c>
      <c r="B1888" s="224" t="s">
        <v>867</v>
      </c>
      <c r="C1888" s="304" t="s">
        <v>6</v>
      </c>
      <c r="D1888" s="269">
        <f t="shared" si="1346"/>
        <v>325.20325203252031</v>
      </c>
      <c r="E1888" s="304">
        <v>615</v>
      </c>
      <c r="F1888" s="304">
        <v>610</v>
      </c>
      <c r="G1888" s="304">
        <v>604</v>
      </c>
      <c r="H1888" s="304">
        <v>597</v>
      </c>
      <c r="I1888" s="304">
        <v>622</v>
      </c>
      <c r="J1888" s="304">
        <v>622</v>
      </c>
      <c r="K1888" s="267">
        <f t="shared" si="1347"/>
        <v>-7</v>
      </c>
      <c r="L1888" s="267">
        <f t="shared" si="1348"/>
        <v>-2276.4227642276423</v>
      </c>
      <c r="M1888" s="324" t="s">
        <v>1243</v>
      </c>
    </row>
    <row r="1889" spans="1:13" s="305" customFormat="1" ht="15" customHeight="1">
      <c r="A1889" s="334">
        <v>44159</v>
      </c>
      <c r="B1889" s="224" t="s">
        <v>837</v>
      </c>
      <c r="C1889" s="304" t="s">
        <v>8</v>
      </c>
      <c r="D1889" s="269">
        <f t="shared" ref="D1889:D1893" si="1349">200000/E1889</f>
        <v>229.75301550832856</v>
      </c>
      <c r="E1889" s="304">
        <v>870.5</v>
      </c>
      <c r="F1889" s="304">
        <v>879</v>
      </c>
      <c r="G1889" s="304">
        <v>885</v>
      </c>
      <c r="H1889" s="304">
        <v>895</v>
      </c>
      <c r="I1889" s="304">
        <v>860</v>
      </c>
      <c r="J1889" s="304">
        <v>879</v>
      </c>
      <c r="K1889" s="272">
        <f t="shared" ref="K1889" si="1350">J1889-E1889</f>
        <v>8.5</v>
      </c>
      <c r="L1889" s="272">
        <f t="shared" ref="L1889" si="1351">K1889*D1889</f>
        <v>1952.9006318207928</v>
      </c>
      <c r="M1889" s="275" t="s">
        <v>701</v>
      </c>
    </row>
    <row r="1890" spans="1:13" s="305" customFormat="1" ht="15" customHeight="1">
      <c r="A1890" s="334">
        <v>44159</v>
      </c>
      <c r="B1890" s="224" t="s">
        <v>1393</v>
      </c>
      <c r="C1890" s="304" t="s">
        <v>6</v>
      </c>
      <c r="D1890" s="269">
        <f t="shared" si="1349"/>
        <v>56.497175141242941</v>
      </c>
      <c r="E1890" s="304">
        <v>3540</v>
      </c>
      <c r="F1890" s="304">
        <v>3515</v>
      </c>
      <c r="G1890" s="304">
        <v>3570</v>
      </c>
      <c r="H1890" s="304">
        <v>3520</v>
      </c>
      <c r="I1890" s="304">
        <v>3575</v>
      </c>
      <c r="J1890" s="304">
        <v>3515</v>
      </c>
      <c r="K1890" s="269">
        <f t="shared" ref="K1890:K1893" si="1352">E1890-J1890</f>
        <v>25</v>
      </c>
      <c r="L1890" s="269">
        <f t="shared" ref="L1890:L1893" si="1353">K1890*D1890</f>
        <v>1412.4293785310736</v>
      </c>
      <c r="M1890" s="275" t="s">
        <v>701</v>
      </c>
    </row>
    <row r="1891" spans="1:13" s="305" customFormat="1" ht="15" customHeight="1">
      <c r="A1891" s="334">
        <v>44159</v>
      </c>
      <c r="B1891" s="224" t="s">
        <v>859</v>
      </c>
      <c r="C1891" s="304" t="s">
        <v>8</v>
      </c>
      <c r="D1891" s="269">
        <f t="shared" si="1349"/>
        <v>277.70063871146903</v>
      </c>
      <c r="E1891" s="304">
        <v>720.2</v>
      </c>
      <c r="F1891" s="304">
        <v>726</v>
      </c>
      <c r="G1891" s="304">
        <v>734</v>
      </c>
      <c r="H1891" s="304">
        <v>742</v>
      </c>
      <c r="I1891" s="304">
        <v>714</v>
      </c>
      <c r="J1891" s="304">
        <v>720.2</v>
      </c>
      <c r="K1891" s="272">
        <f t="shared" ref="K1891" si="1354">J1891-E1891</f>
        <v>0</v>
      </c>
      <c r="L1891" s="272">
        <f t="shared" si="1353"/>
        <v>0</v>
      </c>
      <c r="M1891" s="275" t="s">
        <v>171</v>
      </c>
    </row>
    <row r="1892" spans="1:13" s="305" customFormat="1" ht="15" customHeight="1">
      <c r="A1892" s="334">
        <v>44159</v>
      </c>
      <c r="B1892" s="224" t="s">
        <v>363</v>
      </c>
      <c r="C1892" s="304" t="s">
        <v>6</v>
      </c>
      <c r="D1892" s="269">
        <f t="shared" si="1349"/>
        <v>227.27272727272728</v>
      </c>
      <c r="E1892" s="304">
        <v>880</v>
      </c>
      <c r="F1892" s="304">
        <v>872</v>
      </c>
      <c r="G1892" s="304">
        <v>863</v>
      </c>
      <c r="H1892" s="304">
        <v>853</v>
      </c>
      <c r="I1892" s="304">
        <v>890</v>
      </c>
      <c r="J1892" s="304">
        <v>890</v>
      </c>
      <c r="K1892" s="269">
        <f t="shared" si="1352"/>
        <v>-10</v>
      </c>
      <c r="L1892" s="269">
        <f t="shared" si="1353"/>
        <v>-2272.727272727273</v>
      </c>
      <c r="M1892" s="275" t="s">
        <v>701</v>
      </c>
    </row>
    <row r="1893" spans="1:13" s="305" customFormat="1" ht="15" customHeight="1">
      <c r="A1893" s="334">
        <v>44159</v>
      </c>
      <c r="B1893" s="224" t="s">
        <v>974</v>
      </c>
      <c r="C1893" s="304" t="s">
        <v>6</v>
      </c>
      <c r="D1893" s="269">
        <f t="shared" si="1349"/>
        <v>149.25373134328359</v>
      </c>
      <c r="E1893" s="304">
        <v>1340</v>
      </c>
      <c r="F1893" s="304">
        <v>1330</v>
      </c>
      <c r="G1893" s="304">
        <v>1318</v>
      </c>
      <c r="H1893" s="304">
        <v>1305</v>
      </c>
      <c r="I1893" s="304">
        <v>1355</v>
      </c>
      <c r="J1893" s="304">
        <v>1340</v>
      </c>
      <c r="K1893" s="269">
        <f t="shared" si="1352"/>
        <v>0</v>
      </c>
      <c r="L1893" s="269">
        <f t="shared" si="1353"/>
        <v>0</v>
      </c>
      <c r="M1893" s="275" t="s">
        <v>171</v>
      </c>
    </row>
    <row r="1894" spans="1:13" s="305" customFormat="1" ht="15" customHeight="1">
      <c r="A1894" s="334">
        <v>44158</v>
      </c>
      <c r="B1894" s="224" t="s">
        <v>1329</v>
      </c>
      <c r="C1894" s="304" t="s">
        <v>6</v>
      </c>
      <c r="D1894" s="269">
        <f t="shared" ref="D1894:D1897" si="1355">200000/E1894</f>
        <v>142.85714285714286</v>
      </c>
      <c r="E1894" s="304">
        <v>1400</v>
      </c>
      <c r="F1894" s="304">
        <v>1388</v>
      </c>
      <c r="G1894" s="304">
        <v>1375</v>
      </c>
      <c r="H1894" s="304">
        <v>1360</v>
      </c>
      <c r="I1894" s="304">
        <v>1415</v>
      </c>
      <c r="J1894" s="304">
        <v>1400</v>
      </c>
      <c r="K1894" s="269">
        <f t="shared" ref="K1894" si="1356">E1894-J1894</f>
        <v>0</v>
      </c>
      <c r="L1894" s="269">
        <f t="shared" ref="L1894:L1896" si="1357">K1894*D1894</f>
        <v>0</v>
      </c>
      <c r="M1894" s="275" t="s">
        <v>171</v>
      </c>
    </row>
    <row r="1895" spans="1:13" s="305" customFormat="1" ht="15" customHeight="1">
      <c r="A1895" s="334">
        <v>44158</v>
      </c>
      <c r="B1895" s="224" t="s">
        <v>1392</v>
      </c>
      <c r="C1895" s="304" t="s">
        <v>8</v>
      </c>
      <c r="D1895" s="269">
        <f t="shared" si="1355"/>
        <v>114.92931846914148</v>
      </c>
      <c r="E1895" s="304">
        <v>1740.2</v>
      </c>
      <c r="F1895" s="304">
        <v>1754</v>
      </c>
      <c r="G1895" s="304">
        <v>1770</v>
      </c>
      <c r="H1895" s="304">
        <v>1788</v>
      </c>
      <c r="I1895" s="304">
        <v>1724</v>
      </c>
      <c r="J1895" s="304">
        <v>1754</v>
      </c>
      <c r="K1895" s="272">
        <f t="shared" ref="K1895:K1896" si="1358">J1895-E1895</f>
        <v>13.799999999999955</v>
      </c>
      <c r="L1895" s="272">
        <f t="shared" si="1357"/>
        <v>1586.0245948741472</v>
      </c>
      <c r="M1895" s="275" t="s">
        <v>701</v>
      </c>
    </row>
    <row r="1896" spans="1:13" s="305" customFormat="1" ht="15" customHeight="1">
      <c r="A1896" s="334">
        <v>44158</v>
      </c>
      <c r="B1896" s="224" t="s">
        <v>1327</v>
      </c>
      <c r="C1896" s="304" t="s">
        <v>8</v>
      </c>
      <c r="D1896" s="269">
        <f t="shared" si="1355"/>
        <v>467.07146193367589</v>
      </c>
      <c r="E1896" s="304">
        <v>428.2</v>
      </c>
      <c r="F1896" s="304">
        <v>432</v>
      </c>
      <c r="G1896" s="304">
        <v>437</v>
      </c>
      <c r="H1896" s="304">
        <v>443</v>
      </c>
      <c r="I1896" s="304">
        <v>420</v>
      </c>
      <c r="J1896" s="304">
        <v>431.4</v>
      </c>
      <c r="K1896" s="272">
        <f t="shared" si="1358"/>
        <v>3.1999999999999886</v>
      </c>
      <c r="L1896" s="272">
        <f t="shared" si="1357"/>
        <v>1494.6286781877575</v>
      </c>
      <c r="M1896" s="275" t="s">
        <v>701</v>
      </c>
    </row>
    <row r="1897" spans="1:13" s="305" customFormat="1" ht="15" customHeight="1">
      <c r="A1897" s="334">
        <v>44158</v>
      </c>
      <c r="B1897" s="224" t="s">
        <v>1031</v>
      </c>
      <c r="C1897" s="304" t="s">
        <v>6</v>
      </c>
      <c r="D1897" s="269">
        <f t="shared" si="1355"/>
        <v>171.37960582690661</v>
      </c>
      <c r="E1897" s="304">
        <v>1167</v>
      </c>
      <c r="F1897" s="304">
        <v>1156</v>
      </c>
      <c r="G1897" s="304">
        <v>1145</v>
      </c>
      <c r="H1897" s="304">
        <v>1134</v>
      </c>
      <c r="I1897" s="304">
        <v>1181</v>
      </c>
      <c r="J1897" s="304">
        <v>1181</v>
      </c>
      <c r="K1897" s="267">
        <f t="shared" ref="K1897" si="1359">E1897-J1897</f>
        <v>-14</v>
      </c>
      <c r="L1897" s="267">
        <f t="shared" ref="L1897" si="1360">K1897*D1897</f>
        <v>-2399.3144815766927</v>
      </c>
      <c r="M1897" s="324" t="s">
        <v>1243</v>
      </c>
    </row>
    <row r="1898" spans="1:13" s="305" customFormat="1" ht="15" customHeight="1">
      <c r="A1898" s="334">
        <v>44155</v>
      </c>
      <c r="B1898" s="224" t="s">
        <v>945</v>
      </c>
      <c r="C1898" s="304" t="s">
        <v>6</v>
      </c>
      <c r="D1898" s="269">
        <f t="shared" ref="D1898:D1901" si="1361">200000/E1898</f>
        <v>286.53295128939828</v>
      </c>
      <c r="E1898" s="304">
        <v>698</v>
      </c>
      <c r="F1898" s="304">
        <v>691</v>
      </c>
      <c r="G1898" s="304">
        <v>684</v>
      </c>
      <c r="H1898" s="304">
        <v>675</v>
      </c>
      <c r="I1898" s="304">
        <v>708</v>
      </c>
      <c r="J1898" s="304">
        <v>708</v>
      </c>
      <c r="K1898" s="267">
        <f t="shared" ref="K1898:K1901" si="1362">E1898-J1898</f>
        <v>-10</v>
      </c>
      <c r="L1898" s="267">
        <f t="shared" ref="L1898:L1901" si="1363">K1898*D1898</f>
        <v>-2865.3295128939826</v>
      </c>
      <c r="M1898" s="324" t="s">
        <v>1243</v>
      </c>
    </row>
    <row r="1899" spans="1:13" s="305" customFormat="1" ht="15" customHeight="1">
      <c r="A1899" s="334">
        <v>44155</v>
      </c>
      <c r="B1899" s="224" t="s">
        <v>1391</v>
      </c>
      <c r="C1899" s="304" t="s">
        <v>6</v>
      </c>
      <c r="D1899" s="269">
        <f t="shared" si="1361"/>
        <v>270.27027027027026</v>
      </c>
      <c r="E1899" s="304">
        <v>740</v>
      </c>
      <c r="F1899" s="304">
        <v>732</v>
      </c>
      <c r="G1899" s="304">
        <v>722</v>
      </c>
      <c r="H1899" s="304">
        <v>713</v>
      </c>
      <c r="I1899" s="304">
        <v>750</v>
      </c>
      <c r="J1899" s="304">
        <v>732</v>
      </c>
      <c r="K1899" s="269">
        <f t="shared" si="1362"/>
        <v>8</v>
      </c>
      <c r="L1899" s="269">
        <f t="shared" si="1363"/>
        <v>2162.1621621621621</v>
      </c>
      <c r="M1899" s="275" t="s">
        <v>701</v>
      </c>
    </row>
    <row r="1900" spans="1:13" s="305" customFormat="1" ht="15" customHeight="1">
      <c r="A1900" s="334">
        <v>44155</v>
      </c>
      <c r="B1900" s="224" t="s">
        <v>753</v>
      </c>
      <c r="C1900" s="304" t="s">
        <v>6</v>
      </c>
      <c r="D1900" s="269">
        <f t="shared" si="1361"/>
        <v>330.57851239669424</v>
      </c>
      <c r="E1900" s="304">
        <v>605</v>
      </c>
      <c r="F1900" s="304">
        <v>600</v>
      </c>
      <c r="G1900" s="304">
        <v>594</v>
      </c>
      <c r="H1900" s="304">
        <v>587</v>
      </c>
      <c r="I1900" s="304">
        <v>611</v>
      </c>
      <c r="J1900" s="304">
        <v>594</v>
      </c>
      <c r="K1900" s="269">
        <f t="shared" si="1362"/>
        <v>11</v>
      </c>
      <c r="L1900" s="269">
        <f t="shared" si="1363"/>
        <v>3636.3636363636365</v>
      </c>
      <c r="M1900" s="275" t="s">
        <v>701</v>
      </c>
    </row>
    <row r="1901" spans="1:13" s="305" customFormat="1" ht="15" customHeight="1">
      <c r="A1901" s="334">
        <v>44155</v>
      </c>
      <c r="B1901" s="224" t="s">
        <v>866</v>
      </c>
      <c r="C1901" s="304" t="s">
        <v>6</v>
      </c>
      <c r="D1901" s="269">
        <f t="shared" si="1361"/>
        <v>143.06151645207439</v>
      </c>
      <c r="E1901" s="304">
        <v>1398</v>
      </c>
      <c r="F1901" s="304">
        <v>1386</v>
      </c>
      <c r="G1901" s="304">
        <v>1372</v>
      </c>
      <c r="H1901" s="304">
        <v>1355</v>
      </c>
      <c r="I1901" s="304">
        <v>1412</v>
      </c>
      <c r="J1901" s="304">
        <v>1390.65</v>
      </c>
      <c r="K1901" s="269">
        <f t="shared" si="1362"/>
        <v>7.3499999999999091</v>
      </c>
      <c r="L1901" s="269">
        <f t="shared" si="1363"/>
        <v>1051.5021459227337</v>
      </c>
      <c r="M1901" s="275" t="s">
        <v>701</v>
      </c>
    </row>
    <row r="1902" spans="1:13" s="305" customFormat="1" ht="15" customHeight="1">
      <c r="A1902" s="334">
        <v>44154</v>
      </c>
      <c r="B1902" s="224" t="s">
        <v>744</v>
      </c>
      <c r="C1902" s="304" t="s">
        <v>8</v>
      </c>
      <c r="D1902" s="269">
        <f t="shared" ref="D1902:D1905" si="1364">200000/E1902</f>
        <v>1212.121212121212</v>
      </c>
      <c r="E1902" s="304">
        <v>165</v>
      </c>
      <c r="F1902" s="304">
        <v>167</v>
      </c>
      <c r="G1902" s="304">
        <v>170</v>
      </c>
      <c r="H1902" s="304">
        <v>1763</v>
      </c>
      <c r="I1902" s="304">
        <v>162</v>
      </c>
      <c r="J1902" s="304">
        <v>165</v>
      </c>
      <c r="K1902" s="272">
        <f t="shared" ref="K1902" si="1365">J1902-E1902</f>
        <v>0</v>
      </c>
      <c r="L1902" s="272">
        <f t="shared" ref="L1902" si="1366">K1902*D1902</f>
        <v>0</v>
      </c>
      <c r="M1902" s="275" t="s">
        <v>171</v>
      </c>
    </row>
    <row r="1903" spans="1:13" s="305" customFormat="1" ht="15" customHeight="1">
      <c r="A1903" s="334">
        <v>44154</v>
      </c>
      <c r="B1903" s="224" t="s">
        <v>814</v>
      </c>
      <c r="C1903" s="304" t="s">
        <v>6</v>
      </c>
      <c r="D1903" s="269">
        <f t="shared" si="1364"/>
        <v>377.35849056603774</v>
      </c>
      <c r="E1903" s="304">
        <v>530</v>
      </c>
      <c r="F1903" s="304">
        <v>525</v>
      </c>
      <c r="G1903" s="304">
        <v>520</v>
      </c>
      <c r="H1903" s="304">
        <v>515</v>
      </c>
      <c r="I1903" s="304">
        <v>635</v>
      </c>
      <c r="J1903" s="304">
        <v>525</v>
      </c>
      <c r="K1903" s="269">
        <f t="shared" ref="K1903:K1904" si="1367">E1903-J1903</f>
        <v>5</v>
      </c>
      <c r="L1903" s="269">
        <f t="shared" ref="L1903:L1905" si="1368">K1903*D1903</f>
        <v>1886.7924528301887</v>
      </c>
      <c r="M1903" s="275" t="s">
        <v>701</v>
      </c>
    </row>
    <row r="1904" spans="1:13" s="305" customFormat="1" ht="15" customHeight="1">
      <c r="A1904" s="334">
        <v>44154</v>
      </c>
      <c r="B1904" s="224" t="s">
        <v>809</v>
      </c>
      <c r="C1904" s="304" t="s">
        <v>6</v>
      </c>
      <c r="D1904" s="269">
        <f t="shared" si="1364"/>
        <v>320.5128205128205</v>
      </c>
      <c r="E1904" s="304">
        <v>624</v>
      </c>
      <c r="F1904" s="304">
        <v>618</v>
      </c>
      <c r="G1904" s="304">
        <v>611</v>
      </c>
      <c r="H1904" s="304">
        <v>604</v>
      </c>
      <c r="I1904" s="304">
        <v>632</v>
      </c>
      <c r="J1904" s="304">
        <v>618</v>
      </c>
      <c r="K1904" s="269">
        <f t="shared" si="1367"/>
        <v>6</v>
      </c>
      <c r="L1904" s="269">
        <f t="shared" si="1368"/>
        <v>1923.0769230769229</v>
      </c>
      <c r="M1904" s="275" t="s">
        <v>701</v>
      </c>
    </row>
    <row r="1905" spans="1:13" s="305" customFormat="1" ht="15" customHeight="1">
      <c r="A1905" s="334">
        <v>44154</v>
      </c>
      <c r="B1905" s="224" t="s">
        <v>980</v>
      </c>
      <c r="C1905" s="304" t="s">
        <v>498</v>
      </c>
      <c r="D1905" s="269">
        <f t="shared" si="1364"/>
        <v>234.68669326449188</v>
      </c>
      <c r="E1905" s="304">
        <v>852.2</v>
      </c>
      <c r="F1905" s="304">
        <v>860</v>
      </c>
      <c r="G1905" s="304">
        <v>868</v>
      </c>
      <c r="H1905" s="304">
        <v>870</v>
      </c>
      <c r="I1905" s="304">
        <v>842</v>
      </c>
      <c r="J1905" s="304">
        <v>842</v>
      </c>
      <c r="K1905" s="226">
        <f t="shared" ref="K1905" si="1369">J1905-E1905</f>
        <v>-10.200000000000045</v>
      </c>
      <c r="L1905" s="226">
        <f t="shared" si="1368"/>
        <v>-2393.8042712978277</v>
      </c>
      <c r="M1905" s="324" t="s">
        <v>1243</v>
      </c>
    </row>
    <row r="1906" spans="1:13" s="305" customFormat="1" ht="15" customHeight="1">
      <c r="A1906" s="334">
        <v>44153</v>
      </c>
      <c r="B1906" s="224" t="s">
        <v>1005</v>
      </c>
      <c r="C1906" s="304" t="s">
        <v>6</v>
      </c>
      <c r="D1906" s="269">
        <f t="shared" ref="D1906:D1908" si="1370">200000/E1906</f>
        <v>272.10884353741494</v>
      </c>
      <c r="E1906" s="304">
        <v>735</v>
      </c>
      <c r="F1906" s="304">
        <v>728</v>
      </c>
      <c r="G1906" s="304">
        <v>720</v>
      </c>
      <c r="H1906" s="304">
        <v>712</v>
      </c>
      <c r="I1906" s="304">
        <v>742</v>
      </c>
      <c r="J1906" s="304">
        <v>742</v>
      </c>
      <c r="K1906" s="267">
        <f t="shared" ref="K1906:K1908" si="1371">E1906-J1906</f>
        <v>-7</v>
      </c>
      <c r="L1906" s="267">
        <f t="shared" ref="L1906:L1908" si="1372">K1906*D1906</f>
        <v>-1904.7619047619046</v>
      </c>
      <c r="M1906" s="324" t="s">
        <v>1243</v>
      </c>
    </row>
    <row r="1907" spans="1:13" s="305" customFormat="1" ht="15" customHeight="1">
      <c r="A1907" s="334">
        <v>44153</v>
      </c>
      <c r="B1907" s="224" t="s">
        <v>1290</v>
      </c>
      <c r="C1907" s="304" t="s">
        <v>6</v>
      </c>
      <c r="D1907" s="269">
        <f t="shared" si="1370"/>
        <v>228.05017103762827</v>
      </c>
      <c r="E1907" s="304">
        <v>877</v>
      </c>
      <c r="F1907" s="304">
        <v>870</v>
      </c>
      <c r="G1907" s="304">
        <v>862</v>
      </c>
      <c r="H1907" s="304">
        <v>853</v>
      </c>
      <c r="I1907" s="304">
        <v>887</v>
      </c>
      <c r="J1907" s="304">
        <v>872</v>
      </c>
      <c r="K1907" s="269">
        <f t="shared" si="1371"/>
        <v>5</v>
      </c>
      <c r="L1907" s="269">
        <f t="shared" si="1372"/>
        <v>1140.2508551881415</v>
      </c>
      <c r="M1907" s="275" t="s">
        <v>701</v>
      </c>
    </row>
    <row r="1908" spans="1:13" s="305" customFormat="1" ht="15" customHeight="1">
      <c r="A1908" s="334">
        <v>44153</v>
      </c>
      <c r="B1908" s="224" t="s">
        <v>814</v>
      </c>
      <c r="C1908" s="304" t="s">
        <v>6</v>
      </c>
      <c r="D1908" s="269">
        <f t="shared" si="1370"/>
        <v>388.34951456310682</v>
      </c>
      <c r="E1908" s="305">
        <v>515</v>
      </c>
      <c r="F1908" s="305">
        <v>510</v>
      </c>
      <c r="G1908" s="305">
        <v>505</v>
      </c>
      <c r="H1908" s="305">
        <v>500</v>
      </c>
      <c r="I1908" s="305">
        <v>521</v>
      </c>
      <c r="J1908" s="305">
        <v>510.65</v>
      </c>
      <c r="K1908" s="269">
        <f t="shared" si="1371"/>
        <v>4.3500000000000227</v>
      </c>
      <c r="L1908" s="269">
        <f t="shared" si="1372"/>
        <v>1689.3203883495235</v>
      </c>
      <c r="M1908" s="275" t="s">
        <v>701</v>
      </c>
    </row>
    <row r="1909" spans="1:13" s="305" customFormat="1" ht="15" customHeight="1">
      <c r="A1909" s="334">
        <v>44152</v>
      </c>
      <c r="B1909" s="224" t="s">
        <v>1272</v>
      </c>
      <c r="C1909" s="304" t="s">
        <v>6</v>
      </c>
      <c r="D1909" s="269">
        <f t="shared" ref="D1909:D1912" si="1373">200000/E1909</f>
        <v>171.67381974248926</v>
      </c>
      <c r="E1909" s="304">
        <v>1165</v>
      </c>
      <c r="F1909" s="304">
        <v>1156</v>
      </c>
      <c r="G1909" s="304">
        <v>1144</v>
      </c>
      <c r="H1909" s="304">
        <v>1132</v>
      </c>
      <c r="I1909" s="304">
        <v>1178</v>
      </c>
      <c r="J1909" s="304">
        <v>1156</v>
      </c>
      <c r="K1909" s="269">
        <f t="shared" ref="K1909" si="1374">E1909-J1909</f>
        <v>9</v>
      </c>
      <c r="L1909" s="269">
        <f t="shared" ref="L1909" si="1375">K1909*D1909</f>
        <v>1545.0643776824033</v>
      </c>
      <c r="M1909" s="275" t="s">
        <v>701</v>
      </c>
    </row>
    <row r="1910" spans="1:13" s="305" customFormat="1" ht="15" customHeight="1">
      <c r="A1910" s="334">
        <v>44152</v>
      </c>
      <c r="B1910" s="224" t="s">
        <v>816</v>
      </c>
      <c r="C1910" s="304" t="s">
        <v>8</v>
      </c>
      <c r="D1910" s="269">
        <f t="shared" si="1373"/>
        <v>231.4814814814815</v>
      </c>
      <c r="E1910" s="304">
        <v>864</v>
      </c>
      <c r="F1910" s="304">
        <v>872</v>
      </c>
      <c r="G1910" s="304">
        <v>880</v>
      </c>
      <c r="H1910" s="304">
        <v>889</v>
      </c>
      <c r="I1910" s="304">
        <v>854</v>
      </c>
      <c r="J1910" s="304">
        <v>872</v>
      </c>
      <c r="K1910" s="272">
        <f t="shared" ref="K1910:K1911" si="1376">J1910-E1910</f>
        <v>8</v>
      </c>
      <c r="L1910" s="272">
        <f t="shared" ref="L1910:L1912" si="1377">K1910*D1910</f>
        <v>1851.851851851852</v>
      </c>
      <c r="M1910" s="275" t="s">
        <v>701</v>
      </c>
    </row>
    <row r="1911" spans="1:13" s="305" customFormat="1" ht="15" customHeight="1">
      <c r="A1911" s="334">
        <v>44152</v>
      </c>
      <c r="B1911" s="224" t="s">
        <v>1390</v>
      </c>
      <c r="C1911" s="304" t="s">
        <v>8</v>
      </c>
      <c r="D1911" s="269">
        <f t="shared" si="1373"/>
        <v>253.10048089091367</v>
      </c>
      <c r="E1911" s="304">
        <v>790.2</v>
      </c>
      <c r="F1911" s="304">
        <v>797</v>
      </c>
      <c r="G1911" s="304">
        <v>805</v>
      </c>
      <c r="H1911" s="304">
        <v>814</v>
      </c>
      <c r="I1911" s="304">
        <v>780</v>
      </c>
      <c r="J1911" s="304">
        <v>790.2</v>
      </c>
      <c r="K1911" s="272">
        <f t="shared" si="1376"/>
        <v>0</v>
      </c>
      <c r="L1911" s="272">
        <f t="shared" si="1377"/>
        <v>0</v>
      </c>
      <c r="M1911" s="275" t="s">
        <v>171</v>
      </c>
    </row>
    <row r="1912" spans="1:13" s="305" customFormat="1" ht="15" customHeight="1">
      <c r="A1912" s="334">
        <v>44152</v>
      </c>
      <c r="B1912" s="224" t="s">
        <v>343</v>
      </c>
      <c r="C1912" s="304" t="s">
        <v>6</v>
      </c>
      <c r="D1912" s="269">
        <f t="shared" si="1373"/>
        <v>139.37282229965157</v>
      </c>
      <c r="E1912" s="304">
        <v>1435</v>
      </c>
      <c r="F1912" s="304">
        <v>1422</v>
      </c>
      <c r="G1912" s="304">
        <v>1408</v>
      </c>
      <c r="H1912" s="304">
        <v>1392</v>
      </c>
      <c r="I1912" s="304">
        <v>1452</v>
      </c>
      <c r="J1912" s="304">
        <v>1392</v>
      </c>
      <c r="K1912" s="269">
        <f t="shared" ref="K1912" si="1378">E1912-J1912</f>
        <v>43</v>
      </c>
      <c r="L1912" s="269">
        <f t="shared" si="1377"/>
        <v>5993.0313588850177</v>
      </c>
      <c r="M1912" s="275" t="s">
        <v>701</v>
      </c>
    </row>
    <row r="1913" spans="1:13" s="305" customFormat="1" ht="15" customHeight="1">
      <c r="A1913" s="334">
        <v>44148</v>
      </c>
      <c r="B1913" s="224" t="s">
        <v>821</v>
      </c>
      <c r="C1913" s="304" t="s">
        <v>498</v>
      </c>
      <c r="D1913" s="269">
        <f t="shared" ref="D1913:D1918" si="1379">200000/E1913</f>
        <v>414.07867494824018</v>
      </c>
      <c r="E1913" s="304">
        <v>483</v>
      </c>
      <c r="F1913" s="304">
        <v>510</v>
      </c>
      <c r="G1913" s="304">
        <v>540</v>
      </c>
      <c r="H1913" s="304"/>
      <c r="I1913" s="304">
        <v>460</v>
      </c>
      <c r="J1913" s="304" t="s">
        <v>1389</v>
      </c>
      <c r="K1913" s="304"/>
      <c r="L1913" s="304"/>
      <c r="M1913" s="326"/>
    </row>
    <row r="1914" spans="1:13" s="305" customFormat="1" ht="15" customHeight="1">
      <c r="A1914" s="334">
        <v>44148</v>
      </c>
      <c r="B1914" s="224" t="s">
        <v>343</v>
      </c>
      <c r="C1914" s="304" t="s">
        <v>498</v>
      </c>
      <c r="D1914" s="269">
        <f t="shared" si="1379"/>
        <v>128.12299807815504</v>
      </c>
      <c r="E1914" s="304">
        <v>1561</v>
      </c>
      <c r="F1914" s="304">
        <v>1570</v>
      </c>
      <c r="G1914" s="304">
        <v>1585</v>
      </c>
      <c r="H1914" s="304">
        <v>1600</v>
      </c>
      <c r="I1914" s="304">
        <v>1545</v>
      </c>
      <c r="J1914" s="304">
        <v>1570</v>
      </c>
      <c r="K1914" s="272">
        <f t="shared" ref="K1914" si="1380">J1914-E1914</f>
        <v>9</v>
      </c>
      <c r="L1914" s="272">
        <f t="shared" ref="L1914" si="1381">K1914*D1914</f>
        <v>1153.1069827033953</v>
      </c>
      <c r="M1914" s="275" t="s">
        <v>701</v>
      </c>
    </row>
    <row r="1915" spans="1:13" s="305" customFormat="1" ht="15" customHeight="1">
      <c r="A1915" s="334">
        <v>44148</v>
      </c>
      <c r="B1915" s="224" t="s">
        <v>1388</v>
      </c>
      <c r="C1915" s="224" t="s">
        <v>6</v>
      </c>
      <c r="D1915" s="269">
        <f t="shared" si="1379"/>
        <v>258.39793281653749</v>
      </c>
      <c r="E1915" s="304">
        <v>774</v>
      </c>
      <c r="F1915" s="304">
        <v>767</v>
      </c>
      <c r="G1915" s="304">
        <v>760</v>
      </c>
      <c r="H1915" s="304">
        <v>752</v>
      </c>
      <c r="I1915" s="304">
        <v>782</v>
      </c>
      <c r="J1915" s="304">
        <v>770.6</v>
      </c>
      <c r="K1915" s="269">
        <f t="shared" ref="K1915:K1918" si="1382">E1915-J1915</f>
        <v>3.3999999999999773</v>
      </c>
      <c r="L1915" s="269">
        <f t="shared" ref="L1915:L1918" si="1383">K1915*D1915</f>
        <v>878.55297157622158</v>
      </c>
      <c r="M1915" s="275" t="s">
        <v>701</v>
      </c>
    </row>
    <row r="1916" spans="1:13" s="305" customFormat="1" ht="15" customHeight="1">
      <c r="A1916" s="334">
        <v>44148</v>
      </c>
      <c r="B1916" s="224" t="s">
        <v>1256</v>
      </c>
      <c r="C1916" s="304" t="s">
        <v>6</v>
      </c>
      <c r="D1916" s="269">
        <f t="shared" si="1379"/>
        <v>235.29411764705881</v>
      </c>
      <c r="E1916" s="304">
        <v>850</v>
      </c>
      <c r="F1916" s="304">
        <v>842</v>
      </c>
      <c r="G1916" s="304">
        <v>832</v>
      </c>
      <c r="H1916" s="304">
        <v>822</v>
      </c>
      <c r="I1916" s="304">
        <v>860.2</v>
      </c>
      <c r="J1916" s="304">
        <v>850</v>
      </c>
      <c r="K1916" s="269">
        <f t="shared" si="1382"/>
        <v>0</v>
      </c>
      <c r="L1916" s="269">
        <f t="shared" si="1383"/>
        <v>0</v>
      </c>
      <c r="M1916" s="275" t="s">
        <v>171</v>
      </c>
    </row>
    <row r="1917" spans="1:13" s="305" customFormat="1" ht="15" customHeight="1">
      <c r="A1917" s="334">
        <v>44148</v>
      </c>
      <c r="B1917" s="224" t="s">
        <v>370</v>
      </c>
      <c r="C1917" s="304" t="s">
        <v>6</v>
      </c>
      <c r="D1917" s="269">
        <f t="shared" si="1379"/>
        <v>143.88489208633092</v>
      </c>
      <c r="E1917" s="304">
        <v>1390</v>
      </c>
      <c r="F1917" s="304">
        <v>1380</v>
      </c>
      <c r="G1917" s="304">
        <v>1368</v>
      </c>
      <c r="H1917" s="304">
        <v>152</v>
      </c>
      <c r="I1917" s="304">
        <v>1405</v>
      </c>
      <c r="J1917" s="304">
        <v>1382.8</v>
      </c>
      <c r="K1917" s="269">
        <f t="shared" si="1382"/>
        <v>7.2000000000000455</v>
      </c>
      <c r="L1917" s="269">
        <f t="shared" si="1383"/>
        <v>1035.9712230215891</v>
      </c>
      <c r="M1917" s="275" t="s">
        <v>701</v>
      </c>
    </row>
    <row r="1918" spans="1:13" s="305" customFormat="1" ht="15" customHeight="1">
      <c r="A1918" s="334">
        <v>44148</v>
      </c>
      <c r="B1918" s="224" t="s">
        <v>708</v>
      </c>
      <c r="C1918" s="304" t="s">
        <v>6</v>
      </c>
      <c r="D1918" s="269">
        <f t="shared" si="1379"/>
        <v>1010.10101010101</v>
      </c>
      <c r="E1918" s="304">
        <v>198</v>
      </c>
      <c r="F1918" s="304">
        <v>195</v>
      </c>
      <c r="G1918" s="304">
        <v>191</v>
      </c>
      <c r="H1918" s="304">
        <v>187</v>
      </c>
      <c r="I1918" s="304">
        <v>202</v>
      </c>
      <c r="J1918" s="304">
        <v>202</v>
      </c>
      <c r="K1918" s="267">
        <f t="shared" si="1382"/>
        <v>-4</v>
      </c>
      <c r="L1918" s="267">
        <f t="shared" si="1383"/>
        <v>-4040.4040404040402</v>
      </c>
      <c r="M1918" s="324" t="s">
        <v>1243</v>
      </c>
    </row>
    <row r="1919" spans="1:13" s="305" customFormat="1" ht="15" customHeight="1">
      <c r="A1919" s="334">
        <v>44147</v>
      </c>
      <c r="B1919" s="224" t="s">
        <v>1256</v>
      </c>
      <c r="C1919" s="304" t="s">
        <v>6</v>
      </c>
      <c r="D1919" s="269">
        <f t="shared" ref="D1919:D1921" si="1384">200000/E1919</f>
        <v>232.55813953488371</v>
      </c>
      <c r="E1919" s="304">
        <v>860</v>
      </c>
      <c r="F1919" s="304">
        <v>852</v>
      </c>
      <c r="G1919" s="304">
        <v>843</v>
      </c>
      <c r="H1919" s="304">
        <v>833</v>
      </c>
      <c r="I1919" s="304">
        <v>870</v>
      </c>
      <c r="J1919" s="304">
        <v>843</v>
      </c>
      <c r="K1919" s="269">
        <f t="shared" ref="K1919:K1921" si="1385">E1919-J1919</f>
        <v>17</v>
      </c>
      <c r="L1919" s="269">
        <f t="shared" ref="L1919:L1921" si="1386">K1919*D1919</f>
        <v>3953.4883720930229</v>
      </c>
      <c r="M1919" s="275" t="s">
        <v>701</v>
      </c>
    </row>
    <row r="1920" spans="1:13" s="305" customFormat="1" ht="15" customHeight="1">
      <c r="A1920" s="334">
        <v>44147</v>
      </c>
      <c r="B1920" s="224" t="s">
        <v>1370</v>
      </c>
      <c r="C1920" s="304" t="s">
        <v>498</v>
      </c>
      <c r="D1920" s="269">
        <f t="shared" si="1384"/>
        <v>215.93608291945583</v>
      </c>
      <c r="E1920" s="304">
        <v>926.2</v>
      </c>
      <c r="F1920" s="304">
        <v>935</v>
      </c>
      <c r="G1920" s="304">
        <v>944</v>
      </c>
      <c r="H1920" s="304">
        <v>955</v>
      </c>
      <c r="I1920" s="304">
        <v>913</v>
      </c>
      <c r="J1920" s="304">
        <v>935</v>
      </c>
      <c r="K1920" s="272">
        <f t="shared" ref="K1920" si="1387">J1920-E1920</f>
        <v>8.7999999999999545</v>
      </c>
      <c r="L1920" s="272">
        <f t="shared" si="1386"/>
        <v>1900.2375296912014</v>
      </c>
      <c r="M1920" s="275" t="s">
        <v>701</v>
      </c>
    </row>
    <row r="1921" spans="1:13" s="305" customFormat="1" ht="15" customHeight="1">
      <c r="A1921" s="334">
        <v>44147</v>
      </c>
      <c r="B1921" s="224" t="s">
        <v>833</v>
      </c>
      <c r="C1921" s="304" t="s">
        <v>6</v>
      </c>
      <c r="D1921" s="269">
        <f t="shared" si="1384"/>
        <v>333.33333333333331</v>
      </c>
      <c r="E1921" s="304">
        <v>600</v>
      </c>
      <c r="F1921" s="304">
        <v>594</v>
      </c>
      <c r="G1921" s="304">
        <v>588</v>
      </c>
      <c r="H1921" s="304">
        <v>582</v>
      </c>
      <c r="I1921" s="304">
        <v>608</v>
      </c>
      <c r="J1921" s="304">
        <v>594</v>
      </c>
      <c r="K1921" s="269">
        <f t="shared" si="1385"/>
        <v>6</v>
      </c>
      <c r="L1921" s="269">
        <f t="shared" si="1386"/>
        <v>2000</v>
      </c>
      <c r="M1921" s="275" t="s">
        <v>701</v>
      </c>
    </row>
    <row r="1922" spans="1:13" s="305" customFormat="1" ht="15" customHeight="1">
      <c r="A1922" s="334">
        <v>44146</v>
      </c>
      <c r="B1922" s="224" t="s">
        <v>370</v>
      </c>
      <c r="C1922" s="304" t="s">
        <v>6</v>
      </c>
      <c r="D1922" s="269">
        <f t="shared" ref="D1922:D1926" si="1388">200000/E1922</f>
        <v>149.47683109118086</v>
      </c>
      <c r="E1922" s="304">
        <v>1338</v>
      </c>
      <c r="F1922" s="304">
        <v>1328</v>
      </c>
      <c r="G1922" s="304">
        <v>1316</v>
      </c>
      <c r="H1922" s="304">
        <v>1305</v>
      </c>
      <c r="I1922" s="304">
        <v>1350</v>
      </c>
      <c r="J1922" s="304">
        <v>1350</v>
      </c>
      <c r="K1922" s="267">
        <f t="shared" ref="K1922:K1926" si="1389">E1922-J1922</f>
        <v>-12</v>
      </c>
      <c r="L1922" s="267">
        <f t="shared" ref="L1922:L1926" si="1390">K1922*D1922</f>
        <v>-1793.7219730941702</v>
      </c>
      <c r="M1922" s="324" t="s">
        <v>1243</v>
      </c>
    </row>
    <row r="1923" spans="1:13" s="305" customFormat="1" ht="15" customHeight="1">
      <c r="A1923" s="334">
        <v>44146</v>
      </c>
      <c r="B1923" s="224" t="s">
        <v>1302</v>
      </c>
      <c r="C1923" s="304" t="s">
        <v>6</v>
      </c>
      <c r="D1923" s="269">
        <f t="shared" si="1388"/>
        <v>128.2051282051282</v>
      </c>
      <c r="E1923" s="304">
        <v>1560</v>
      </c>
      <c r="F1923" s="304">
        <v>1550</v>
      </c>
      <c r="G1923" s="304">
        <v>1535</v>
      </c>
      <c r="H1923" s="304">
        <v>1520</v>
      </c>
      <c r="I1923" s="304">
        <v>1576</v>
      </c>
      <c r="J1923" s="304">
        <v>1550</v>
      </c>
      <c r="K1923" s="269">
        <f t="shared" si="1389"/>
        <v>10</v>
      </c>
      <c r="L1923" s="269">
        <f t="shared" si="1390"/>
        <v>1282.051282051282</v>
      </c>
      <c r="M1923" s="275" t="s">
        <v>701</v>
      </c>
    </row>
    <row r="1924" spans="1:13" s="305" customFormat="1" ht="15" customHeight="1">
      <c r="A1924" s="334">
        <v>44146</v>
      </c>
      <c r="B1924" s="224" t="s">
        <v>1302</v>
      </c>
      <c r="C1924" s="304" t="s">
        <v>6</v>
      </c>
      <c r="D1924" s="269">
        <f t="shared" si="1388"/>
        <v>128.2051282051282</v>
      </c>
      <c r="E1924" s="304">
        <v>1560</v>
      </c>
      <c r="F1924" s="304">
        <v>1550</v>
      </c>
      <c r="G1924" s="304">
        <v>1535</v>
      </c>
      <c r="H1924" s="304">
        <v>1520</v>
      </c>
      <c r="I1924" s="304">
        <v>1565</v>
      </c>
      <c r="J1924" s="304">
        <v>1565</v>
      </c>
      <c r="K1924" s="267">
        <f t="shared" si="1389"/>
        <v>-5</v>
      </c>
      <c r="L1924" s="267">
        <f t="shared" si="1390"/>
        <v>-641.02564102564099</v>
      </c>
      <c r="M1924" s="324" t="s">
        <v>1243</v>
      </c>
    </row>
    <row r="1925" spans="1:13" s="305" customFormat="1" ht="15" customHeight="1">
      <c r="A1925" s="334">
        <v>44146</v>
      </c>
      <c r="B1925" s="224" t="s">
        <v>812</v>
      </c>
      <c r="C1925" s="304" t="s">
        <v>6</v>
      </c>
      <c r="D1925" s="269">
        <f t="shared" si="1388"/>
        <v>532.62316910785614</v>
      </c>
      <c r="E1925" s="304">
        <v>375.5</v>
      </c>
      <c r="F1925" s="304">
        <v>355</v>
      </c>
      <c r="G1925" s="304">
        <v>352</v>
      </c>
      <c r="H1925" s="304">
        <v>348</v>
      </c>
      <c r="I1925" s="304">
        <v>361</v>
      </c>
      <c r="J1925" s="304">
        <v>355</v>
      </c>
      <c r="K1925" s="269">
        <f t="shared" si="1389"/>
        <v>20.5</v>
      </c>
      <c r="L1925" s="269">
        <f t="shared" si="1390"/>
        <v>10918.774966711051</v>
      </c>
      <c r="M1925" s="275" t="s">
        <v>701</v>
      </c>
    </row>
    <row r="1926" spans="1:13" s="305" customFormat="1" ht="15" customHeight="1">
      <c r="A1926" s="334">
        <v>44146</v>
      </c>
      <c r="B1926" s="224" t="s">
        <v>1387</v>
      </c>
      <c r="C1926" s="304" t="s">
        <v>6</v>
      </c>
      <c r="D1926" s="269">
        <f t="shared" si="1388"/>
        <v>341.88034188034186</v>
      </c>
      <c r="E1926" s="304">
        <v>585</v>
      </c>
      <c r="F1926" s="304">
        <v>580</v>
      </c>
      <c r="G1926" s="304">
        <v>575</v>
      </c>
      <c r="H1926" s="304">
        <v>570</v>
      </c>
      <c r="I1926" s="304">
        <v>591</v>
      </c>
      <c r="J1926" s="304">
        <v>570</v>
      </c>
      <c r="K1926" s="269">
        <f t="shared" si="1389"/>
        <v>15</v>
      </c>
      <c r="L1926" s="269">
        <f t="shared" si="1390"/>
        <v>5128.2051282051279</v>
      </c>
      <c r="M1926" s="275" t="s">
        <v>701</v>
      </c>
    </row>
    <row r="1927" spans="1:13" s="305" customFormat="1" ht="15" customHeight="1">
      <c r="A1927" s="334">
        <v>44145</v>
      </c>
      <c r="B1927" s="224" t="s">
        <v>1386</v>
      </c>
      <c r="C1927" s="304" t="s">
        <v>6</v>
      </c>
      <c r="D1927" s="269">
        <f t="shared" ref="D1927:D1929" si="1391">200000/E1927</f>
        <v>263.15789473684208</v>
      </c>
      <c r="E1927" s="304">
        <v>760</v>
      </c>
      <c r="F1927" s="304">
        <v>752</v>
      </c>
      <c r="G1927" s="304">
        <v>743</v>
      </c>
      <c r="H1927" s="304">
        <v>733</v>
      </c>
      <c r="I1927" s="304">
        <v>770</v>
      </c>
      <c r="J1927" s="304">
        <v>754.5</v>
      </c>
      <c r="K1927" s="269">
        <f t="shared" ref="K1927:K1929" si="1392">E1927-J1927</f>
        <v>5.5</v>
      </c>
      <c r="L1927" s="269">
        <f t="shared" ref="L1927:L1929" si="1393">K1927*D1927</f>
        <v>1447.3684210526314</v>
      </c>
      <c r="M1927" s="275" t="s">
        <v>701</v>
      </c>
    </row>
    <row r="1928" spans="1:13" s="305" customFormat="1" ht="15" customHeight="1">
      <c r="A1928" s="334">
        <v>44145</v>
      </c>
      <c r="B1928" s="224" t="s">
        <v>856</v>
      </c>
      <c r="C1928" s="304" t="s">
        <v>6</v>
      </c>
      <c r="D1928" s="269">
        <f t="shared" si="1391"/>
        <v>336.1344537815126</v>
      </c>
      <c r="E1928" s="304">
        <v>595</v>
      </c>
      <c r="F1928" s="304">
        <v>590</v>
      </c>
      <c r="G1928" s="304">
        <v>585</v>
      </c>
      <c r="H1928" s="304">
        <v>580</v>
      </c>
      <c r="I1928" s="304">
        <v>601</v>
      </c>
      <c r="J1928" s="304">
        <v>590</v>
      </c>
      <c r="K1928" s="269">
        <f t="shared" si="1392"/>
        <v>5</v>
      </c>
      <c r="L1928" s="269">
        <f t="shared" si="1393"/>
        <v>1680.672268907563</v>
      </c>
      <c r="M1928" s="275" t="s">
        <v>701</v>
      </c>
    </row>
    <row r="1929" spans="1:13" s="305" customFormat="1" ht="15" customHeight="1">
      <c r="A1929" s="334">
        <v>44145</v>
      </c>
      <c r="B1929" s="224" t="s">
        <v>370</v>
      </c>
      <c r="C1929" s="304" t="s">
        <v>6</v>
      </c>
      <c r="D1929" s="269">
        <f t="shared" si="1391"/>
        <v>148.8095238095238</v>
      </c>
      <c r="E1929" s="304">
        <v>1344</v>
      </c>
      <c r="F1929" s="304">
        <v>1332</v>
      </c>
      <c r="G1929" s="304">
        <v>1320</v>
      </c>
      <c r="H1929" s="304">
        <v>1308</v>
      </c>
      <c r="I1929" s="304">
        <v>1356</v>
      </c>
      <c r="J1929" s="304">
        <v>1332</v>
      </c>
      <c r="K1929" s="269">
        <f t="shared" si="1392"/>
        <v>12</v>
      </c>
      <c r="L1929" s="269">
        <f t="shared" si="1393"/>
        <v>1785.7142857142856</v>
      </c>
      <c r="M1929" s="275" t="s">
        <v>701</v>
      </c>
    </row>
    <row r="1930" spans="1:13" s="305" customFormat="1" ht="15" customHeight="1">
      <c r="A1930" s="334">
        <v>44144</v>
      </c>
      <c r="B1930" s="224" t="s">
        <v>695</v>
      </c>
      <c r="C1930" s="304" t="s">
        <v>8</v>
      </c>
      <c r="D1930" s="269">
        <f t="shared" ref="D1930:D1932" si="1394">200000/E1930</f>
        <v>840.33613445378148</v>
      </c>
      <c r="E1930" s="304">
        <v>238</v>
      </c>
      <c r="F1930" s="304">
        <v>240</v>
      </c>
      <c r="G1930" s="304">
        <v>242</v>
      </c>
      <c r="H1930" s="304">
        <v>245</v>
      </c>
      <c r="I1930" s="304">
        <v>235</v>
      </c>
      <c r="J1930" s="304">
        <v>240</v>
      </c>
      <c r="K1930" s="272">
        <f t="shared" ref="K1930" si="1395">J1930-E1930</f>
        <v>2</v>
      </c>
      <c r="L1930" s="272">
        <f t="shared" ref="L1930" si="1396">K1930*D1930</f>
        <v>1680.672268907563</v>
      </c>
      <c r="M1930" s="275" t="s">
        <v>701</v>
      </c>
    </row>
    <row r="1931" spans="1:13" s="305" customFormat="1" ht="15" customHeight="1">
      <c r="A1931" s="334">
        <v>44144</v>
      </c>
      <c r="B1931" s="224" t="s">
        <v>67</v>
      </c>
      <c r="C1931" s="304" t="s">
        <v>6</v>
      </c>
      <c r="D1931" s="269">
        <f t="shared" si="1394"/>
        <v>260.41666666666669</v>
      </c>
      <c r="E1931" s="304">
        <v>768</v>
      </c>
      <c r="F1931" s="304">
        <v>763</v>
      </c>
      <c r="G1931" s="304">
        <v>758</v>
      </c>
      <c r="H1931" s="304">
        <v>751</v>
      </c>
      <c r="I1931" s="304">
        <v>776</v>
      </c>
      <c r="J1931" s="304">
        <v>751</v>
      </c>
      <c r="K1931" s="269">
        <f t="shared" ref="K1931" si="1397">E1931-J1931</f>
        <v>17</v>
      </c>
      <c r="L1931" s="269">
        <f t="shared" ref="L1931" si="1398">K1931*D1931</f>
        <v>4427.0833333333339</v>
      </c>
      <c r="M1931" s="275" t="s">
        <v>701</v>
      </c>
    </row>
    <row r="1932" spans="1:13" s="305" customFormat="1" ht="15" customHeight="1">
      <c r="A1932" s="334">
        <v>44144</v>
      </c>
      <c r="B1932" s="224" t="s">
        <v>1088</v>
      </c>
      <c r="C1932" s="304" t="s">
        <v>8</v>
      </c>
      <c r="D1932" s="269">
        <f t="shared" si="1394"/>
        <v>466.20046620046622</v>
      </c>
      <c r="E1932" s="304">
        <v>429</v>
      </c>
      <c r="F1932" s="304">
        <v>432</v>
      </c>
      <c r="G1932" s="304">
        <v>435</v>
      </c>
      <c r="H1932" s="304">
        <v>440</v>
      </c>
      <c r="I1932" s="304">
        <v>424</v>
      </c>
      <c r="J1932" s="304">
        <v>424</v>
      </c>
      <c r="K1932" s="226">
        <f t="shared" ref="K1932" si="1399">J1932-E1932</f>
        <v>-5</v>
      </c>
      <c r="L1932" s="226">
        <f t="shared" ref="L1932" si="1400">K1932*D1932</f>
        <v>-2331.0023310023312</v>
      </c>
      <c r="M1932" s="324" t="s">
        <v>1243</v>
      </c>
    </row>
    <row r="1933" spans="1:13" s="305" customFormat="1" ht="15" customHeight="1">
      <c r="A1933" s="334">
        <v>44141</v>
      </c>
      <c r="B1933" s="224" t="s">
        <v>1272</v>
      </c>
      <c r="C1933" s="304" t="s">
        <v>498</v>
      </c>
      <c r="D1933" s="269">
        <f t="shared" ref="D1933:D1938" si="1401">200000/E1933</f>
        <v>158.07777426493834</v>
      </c>
      <c r="E1933" s="304">
        <v>1265.2</v>
      </c>
      <c r="F1933" s="304">
        <v>1275</v>
      </c>
      <c r="G1933" s="304">
        <v>1287</v>
      </c>
      <c r="H1933" s="304">
        <v>1300</v>
      </c>
      <c r="I1933" s="304">
        <v>1249</v>
      </c>
      <c r="J1933" s="304">
        <v>1249</v>
      </c>
      <c r="K1933" s="226">
        <f t="shared" ref="K1933:K1938" si="1402">J1933-E1933</f>
        <v>-16.200000000000045</v>
      </c>
      <c r="L1933" s="226">
        <f t="shared" ref="L1933:L1938" si="1403">K1933*D1933</f>
        <v>-2560.8599430920085</v>
      </c>
      <c r="M1933" s="324" t="s">
        <v>1243</v>
      </c>
    </row>
    <row r="1934" spans="1:13" s="305" customFormat="1" ht="15" customHeight="1">
      <c r="A1934" s="334">
        <v>44141</v>
      </c>
      <c r="B1934" s="224" t="s">
        <v>837</v>
      </c>
      <c r="C1934" s="304" t="s">
        <v>6</v>
      </c>
      <c r="D1934" s="269">
        <f t="shared" si="1401"/>
        <v>256.73940949935815</v>
      </c>
      <c r="E1934" s="304">
        <v>779</v>
      </c>
      <c r="F1934" s="304">
        <v>772</v>
      </c>
      <c r="G1934" s="304">
        <v>764</v>
      </c>
      <c r="H1934" s="304">
        <v>753</v>
      </c>
      <c r="I1934" s="304">
        <v>788</v>
      </c>
      <c r="J1934" s="304">
        <v>779</v>
      </c>
      <c r="K1934" s="269">
        <f t="shared" ref="K1934:K1935" si="1404">E1934-J1934</f>
        <v>0</v>
      </c>
      <c r="L1934" s="269">
        <f t="shared" si="1403"/>
        <v>0</v>
      </c>
      <c r="M1934" s="275" t="s">
        <v>171</v>
      </c>
    </row>
    <row r="1935" spans="1:13" s="305" customFormat="1" ht="15" customHeight="1">
      <c r="A1935" s="334">
        <v>44141</v>
      </c>
      <c r="B1935" s="224" t="s">
        <v>859</v>
      </c>
      <c r="C1935" s="304" t="s">
        <v>6</v>
      </c>
      <c r="D1935" s="269">
        <f t="shared" si="1401"/>
        <v>303.951367781155</v>
      </c>
      <c r="E1935" s="304">
        <v>658</v>
      </c>
      <c r="F1935" s="304">
        <v>652</v>
      </c>
      <c r="G1935" s="304">
        <v>645</v>
      </c>
      <c r="H1935" s="304">
        <v>638</v>
      </c>
      <c r="I1935" s="304">
        <v>665</v>
      </c>
      <c r="J1935" s="304">
        <v>658</v>
      </c>
      <c r="K1935" s="269">
        <f t="shared" si="1404"/>
        <v>0</v>
      </c>
      <c r="L1935" s="269">
        <f t="shared" si="1403"/>
        <v>0</v>
      </c>
      <c r="M1935" s="275" t="s">
        <v>171</v>
      </c>
    </row>
    <row r="1936" spans="1:13" s="305" customFormat="1" ht="15" customHeight="1">
      <c r="A1936" s="334">
        <v>44141</v>
      </c>
      <c r="B1936" s="224" t="s">
        <v>728</v>
      </c>
      <c r="C1936" s="304" t="s">
        <v>498</v>
      </c>
      <c r="D1936" s="269">
        <f t="shared" si="1401"/>
        <v>1288.659793814433</v>
      </c>
      <c r="E1936" s="304">
        <v>155.19999999999999</v>
      </c>
      <c r="F1936" s="304">
        <v>157</v>
      </c>
      <c r="G1936" s="304">
        <v>160</v>
      </c>
      <c r="H1936" s="304">
        <v>163</v>
      </c>
      <c r="I1936" s="304">
        <v>152</v>
      </c>
      <c r="J1936" s="304">
        <v>155.19999999999999</v>
      </c>
      <c r="K1936" s="272">
        <f t="shared" si="1402"/>
        <v>0</v>
      </c>
      <c r="L1936" s="272">
        <f t="shared" si="1403"/>
        <v>0</v>
      </c>
      <c r="M1936" s="275" t="s">
        <v>171</v>
      </c>
    </row>
    <row r="1937" spans="1:13" s="305" customFormat="1" ht="15" customHeight="1">
      <c r="A1937" s="334">
        <v>44141</v>
      </c>
      <c r="B1937" s="224" t="s">
        <v>827</v>
      </c>
      <c r="C1937" s="304" t="s">
        <v>498</v>
      </c>
      <c r="D1937" s="269">
        <f t="shared" si="1401"/>
        <v>579.37427578215534</v>
      </c>
      <c r="E1937" s="304">
        <v>345.2</v>
      </c>
      <c r="F1937" s="304">
        <v>348</v>
      </c>
      <c r="G1937" s="305">
        <v>352</v>
      </c>
      <c r="H1937" s="304">
        <v>356</v>
      </c>
      <c r="I1937" s="304">
        <v>341</v>
      </c>
      <c r="J1937" s="304">
        <v>345.2</v>
      </c>
      <c r="K1937" s="272">
        <f t="shared" si="1402"/>
        <v>0</v>
      </c>
      <c r="L1937" s="272">
        <f t="shared" si="1403"/>
        <v>0</v>
      </c>
      <c r="M1937" s="275" t="s">
        <v>171</v>
      </c>
    </row>
    <row r="1938" spans="1:13" s="305" customFormat="1" ht="15" customHeight="1">
      <c r="A1938" s="334">
        <v>44141</v>
      </c>
      <c r="B1938" s="224" t="s">
        <v>1302</v>
      </c>
      <c r="C1938" s="304" t="s">
        <v>498</v>
      </c>
      <c r="D1938" s="269">
        <f t="shared" si="1401"/>
        <v>124.05408758218583</v>
      </c>
      <c r="E1938" s="304">
        <v>1612.2</v>
      </c>
      <c r="F1938" s="304">
        <v>1625</v>
      </c>
      <c r="G1938" s="304">
        <v>1640</v>
      </c>
      <c r="H1938" s="304">
        <v>1659</v>
      </c>
      <c r="I1938" s="304">
        <v>1598</v>
      </c>
      <c r="J1938" s="304">
        <v>1620</v>
      </c>
      <c r="K1938" s="272">
        <f t="shared" si="1402"/>
        <v>7.7999999999999545</v>
      </c>
      <c r="L1938" s="272">
        <f t="shared" si="1403"/>
        <v>967.62188314104378</v>
      </c>
      <c r="M1938" s="275" t="s">
        <v>701</v>
      </c>
    </row>
    <row r="1939" spans="1:13" s="305" customFormat="1" ht="15" customHeight="1">
      <c r="A1939" s="334">
        <v>44140</v>
      </c>
      <c r="B1939" s="224" t="s">
        <v>1364</v>
      </c>
      <c r="C1939" s="304" t="s">
        <v>498</v>
      </c>
      <c r="D1939" s="269">
        <f t="shared" ref="D1939:D1940" si="1405">200000/E1939</f>
        <v>164.17665407978984</v>
      </c>
      <c r="E1939" s="304">
        <v>1218.2</v>
      </c>
      <c r="F1939" s="304">
        <v>1230</v>
      </c>
      <c r="G1939" s="304">
        <v>1242</v>
      </c>
      <c r="H1939" s="304">
        <v>1258</v>
      </c>
      <c r="I1939" s="304">
        <v>1202</v>
      </c>
      <c r="J1939" s="304">
        <v>1242</v>
      </c>
      <c r="K1939" s="272">
        <f t="shared" ref="K1939:K1940" si="1406">J1939-E1939</f>
        <v>23.799999999999955</v>
      </c>
      <c r="L1939" s="272">
        <f t="shared" ref="L1939:L1940" si="1407">K1939*D1939</f>
        <v>3907.4043670989909</v>
      </c>
      <c r="M1939" s="275" t="s">
        <v>701</v>
      </c>
    </row>
    <row r="1940" spans="1:13" s="305" customFormat="1" ht="15" customHeight="1">
      <c r="A1940" s="334">
        <v>44140</v>
      </c>
      <c r="B1940" s="224" t="s">
        <v>1385</v>
      </c>
      <c r="C1940" s="304" t="s">
        <v>498</v>
      </c>
      <c r="D1940" s="269">
        <f t="shared" si="1405"/>
        <v>470.36688617121354</v>
      </c>
      <c r="E1940" s="304">
        <v>425.2</v>
      </c>
      <c r="F1940" s="304">
        <v>430</v>
      </c>
      <c r="G1940" s="304">
        <v>435</v>
      </c>
      <c r="H1940" s="304">
        <v>440</v>
      </c>
      <c r="I1940" s="304">
        <v>419</v>
      </c>
      <c r="J1940" s="304">
        <v>440</v>
      </c>
      <c r="K1940" s="272">
        <f t="shared" si="1406"/>
        <v>14.800000000000011</v>
      </c>
      <c r="L1940" s="272">
        <f t="shared" si="1407"/>
        <v>6961.4299153339653</v>
      </c>
      <c r="M1940" s="275" t="s">
        <v>701</v>
      </c>
    </row>
    <row r="1941" spans="1:13" s="305" customFormat="1" ht="15" customHeight="1">
      <c r="A1941" s="334">
        <v>44139</v>
      </c>
      <c r="B1941" s="224" t="s">
        <v>1383</v>
      </c>
      <c r="C1941" s="304" t="s">
        <v>8</v>
      </c>
      <c r="D1941" s="269">
        <f t="shared" ref="D1941:D1945" si="1408">200000/E1941</f>
        <v>62.988158226253468</v>
      </c>
      <c r="E1941" s="304">
        <v>3175.2</v>
      </c>
      <c r="F1941" s="304">
        <v>3200</v>
      </c>
      <c r="G1941" s="304">
        <v>3230</v>
      </c>
      <c r="H1941" s="304">
        <v>3260</v>
      </c>
      <c r="I1941" s="304">
        <v>3144</v>
      </c>
      <c r="J1941" s="304">
        <v>3200</v>
      </c>
      <c r="K1941" s="272">
        <f t="shared" ref="K1941" si="1409">J1941-E1941</f>
        <v>24.800000000000182</v>
      </c>
      <c r="L1941" s="272">
        <f t="shared" ref="L1941" si="1410">K1941*D1941</f>
        <v>1562.1063240110975</v>
      </c>
      <c r="M1941" s="275" t="s">
        <v>701</v>
      </c>
    </row>
    <row r="1942" spans="1:13" s="305" customFormat="1" ht="15" customHeight="1">
      <c r="A1942" s="334">
        <v>44139</v>
      </c>
      <c r="B1942" s="224" t="s">
        <v>1012</v>
      </c>
      <c r="C1942" s="304" t="s">
        <v>6</v>
      </c>
      <c r="D1942" s="269">
        <f t="shared" si="1408"/>
        <v>487.80487804878049</v>
      </c>
      <c r="E1942" s="304">
        <v>410</v>
      </c>
      <c r="F1942" s="304">
        <v>405</v>
      </c>
      <c r="G1942" s="304">
        <v>400</v>
      </c>
      <c r="H1942" s="304">
        <v>395</v>
      </c>
      <c r="I1942" s="304">
        <v>416</v>
      </c>
      <c r="J1942" s="304">
        <v>410</v>
      </c>
      <c r="K1942" s="269">
        <f t="shared" ref="K1942:K1943" si="1411">E1942-J1942</f>
        <v>0</v>
      </c>
      <c r="L1942" s="269">
        <f t="shared" ref="L1942:L1945" si="1412">K1942*D1942</f>
        <v>0</v>
      </c>
      <c r="M1942" s="275" t="s">
        <v>171</v>
      </c>
    </row>
    <row r="1943" spans="1:13" s="305" customFormat="1" ht="15" customHeight="1">
      <c r="A1943" s="334">
        <v>44139</v>
      </c>
      <c r="B1943" s="224" t="s">
        <v>1384</v>
      </c>
      <c r="C1943" s="304" t="s">
        <v>6</v>
      </c>
      <c r="D1943" s="269">
        <f t="shared" si="1408"/>
        <v>327.86885245901641</v>
      </c>
      <c r="E1943" s="304">
        <v>610</v>
      </c>
      <c r="F1943" s="304">
        <v>604</v>
      </c>
      <c r="G1943" s="304">
        <v>597</v>
      </c>
      <c r="H1943" s="304">
        <v>590</v>
      </c>
      <c r="I1943" s="304">
        <v>618</v>
      </c>
      <c r="J1943" s="304">
        <v>597</v>
      </c>
      <c r="K1943" s="269">
        <f t="shared" si="1411"/>
        <v>13</v>
      </c>
      <c r="L1943" s="269">
        <f t="shared" si="1412"/>
        <v>4262.2950819672133</v>
      </c>
      <c r="M1943" s="275" t="s">
        <v>701</v>
      </c>
    </row>
    <row r="1944" spans="1:13" s="305" customFormat="1" ht="15" customHeight="1">
      <c r="A1944" s="334">
        <v>44139</v>
      </c>
      <c r="B1944" s="224" t="s">
        <v>838</v>
      </c>
      <c r="C1944" s="304" t="s">
        <v>8</v>
      </c>
      <c r="D1944" s="269">
        <f t="shared" si="1408"/>
        <v>380.08361839604709</v>
      </c>
      <c r="E1944" s="304">
        <v>526.20000000000005</v>
      </c>
      <c r="F1944" s="304">
        <v>530</v>
      </c>
      <c r="G1944" s="304">
        <v>535</v>
      </c>
      <c r="H1944" s="304">
        <v>540</v>
      </c>
      <c r="I1944" s="304">
        <v>521</v>
      </c>
      <c r="J1944" s="304">
        <v>530</v>
      </c>
      <c r="K1944" s="272">
        <f t="shared" ref="K1944:K1945" si="1413">J1944-E1944</f>
        <v>3.7999999999999545</v>
      </c>
      <c r="L1944" s="272">
        <f t="shared" si="1412"/>
        <v>1444.3177499049616</v>
      </c>
      <c r="M1944" s="275" t="s">
        <v>701</v>
      </c>
    </row>
    <row r="1945" spans="1:13" s="305" customFormat="1" ht="15" customHeight="1">
      <c r="A1945" s="334">
        <v>44139</v>
      </c>
      <c r="B1945" s="224" t="s">
        <v>1342</v>
      </c>
      <c r="C1945" s="304" t="s">
        <v>8</v>
      </c>
      <c r="D1945" s="269">
        <f t="shared" si="1408"/>
        <v>256.34452704434761</v>
      </c>
      <c r="E1945" s="304">
        <v>780.2</v>
      </c>
      <c r="F1945" s="304">
        <v>787</v>
      </c>
      <c r="G1945" s="304">
        <v>795</v>
      </c>
      <c r="H1945" s="304">
        <v>804</v>
      </c>
      <c r="I1945" s="304">
        <v>772</v>
      </c>
      <c r="J1945" s="304">
        <v>787</v>
      </c>
      <c r="K1945" s="272">
        <f t="shared" si="1413"/>
        <v>6.7999999999999545</v>
      </c>
      <c r="L1945" s="272">
        <f t="shared" si="1412"/>
        <v>1743.1427839015521</v>
      </c>
      <c r="M1945" s="275" t="s">
        <v>701</v>
      </c>
    </row>
    <row r="1946" spans="1:13" s="305" customFormat="1" ht="15" customHeight="1">
      <c r="A1946" s="334">
        <v>44138</v>
      </c>
      <c r="B1946" s="224" t="s">
        <v>825</v>
      </c>
      <c r="C1946" s="304" t="s">
        <v>6</v>
      </c>
      <c r="D1946" s="269">
        <f t="shared" ref="D1946:D1949" si="1414">200000/E1946</f>
        <v>459.77011494252872</v>
      </c>
      <c r="E1946" s="304">
        <v>435</v>
      </c>
      <c r="F1946" s="304">
        <v>430</v>
      </c>
      <c r="G1946" s="304">
        <v>425</v>
      </c>
      <c r="H1946" s="304">
        <v>420</v>
      </c>
      <c r="I1946" s="304">
        <v>441</v>
      </c>
      <c r="J1946" s="304">
        <v>425</v>
      </c>
      <c r="K1946" s="269">
        <f t="shared" ref="K1946" si="1415">E1946-J1946</f>
        <v>10</v>
      </c>
      <c r="L1946" s="269">
        <f t="shared" ref="L1946" si="1416">K1946*D1946</f>
        <v>4597.7011494252874</v>
      </c>
      <c r="M1946" s="275" t="s">
        <v>701</v>
      </c>
    </row>
    <row r="1947" spans="1:13" s="305" customFormat="1" ht="15" customHeight="1">
      <c r="A1947" s="334">
        <v>44138</v>
      </c>
      <c r="B1947" s="224" t="s">
        <v>1381</v>
      </c>
      <c r="C1947" s="304" t="s">
        <v>8</v>
      </c>
      <c r="D1947" s="269">
        <f t="shared" si="1414"/>
        <v>218.4598580010923</v>
      </c>
      <c r="E1947" s="304">
        <v>915.5</v>
      </c>
      <c r="F1947" s="304">
        <v>924</v>
      </c>
      <c r="G1947" s="304">
        <v>935</v>
      </c>
      <c r="H1947" s="304">
        <v>946</v>
      </c>
      <c r="I1947" s="304">
        <v>903</v>
      </c>
      <c r="J1947" s="304">
        <v>903</v>
      </c>
      <c r="K1947" s="226">
        <f t="shared" ref="K1947" si="1417">J1947-E1947</f>
        <v>-12.5</v>
      </c>
      <c r="L1947" s="226">
        <f t="shared" ref="L1947:L1948" si="1418">K1947*D1947</f>
        <v>-2730.7482250136536</v>
      </c>
      <c r="M1947" s="324" t="s">
        <v>1243</v>
      </c>
    </row>
    <row r="1948" spans="1:13" s="305" customFormat="1" ht="15" customHeight="1">
      <c r="A1948" s="334">
        <v>44138</v>
      </c>
      <c r="B1948" s="224" t="s">
        <v>1382</v>
      </c>
      <c r="C1948" s="304" t="s">
        <v>6</v>
      </c>
      <c r="D1948" s="269">
        <f t="shared" si="1414"/>
        <v>182.81535648994515</v>
      </c>
      <c r="E1948" s="304">
        <v>1094</v>
      </c>
      <c r="F1948" s="304">
        <v>1086</v>
      </c>
      <c r="G1948" s="304">
        <v>1075</v>
      </c>
      <c r="H1948" s="304">
        <v>1065</v>
      </c>
      <c r="I1948" s="304">
        <v>1108</v>
      </c>
      <c r="J1948" s="304">
        <v>1108</v>
      </c>
      <c r="K1948" s="267">
        <f t="shared" ref="K1948" si="1419">E1948-J1948</f>
        <v>-14</v>
      </c>
      <c r="L1948" s="267">
        <f t="shared" si="1418"/>
        <v>-2559.4149908592321</v>
      </c>
      <c r="M1948" s="324" t="s">
        <v>1243</v>
      </c>
    </row>
    <row r="1949" spans="1:13" s="305" customFormat="1" ht="15" customHeight="1">
      <c r="A1949" s="334">
        <v>44138</v>
      </c>
      <c r="B1949" s="224" t="s">
        <v>363</v>
      </c>
      <c r="C1949" s="304" t="s">
        <v>8</v>
      </c>
      <c r="D1949" s="269">
        <f t="shared" si="1414"/>
        <v>216.63778162911612</v>
      </c>
      <c r="E1949" s="304">
        <v>923.2</v>
      </c>
      <c r="F1949" s="304">
        <v>932</v>
      </c>
      <c r="G1949" s="304">
        <v>942</v>
      </c>
      <c r="H1949" s="304">
        <v>952</v>
      </c>
      <c r="I1949" s="304">
        <v>911</v>
      </c>
      <c r="J1949" s="304">
        <v>942</v>
      </c>
      <c r="K1949" s="272">
        <f t="shared" ref="K1949" si="1420">J1949-E1949</f>
        <v>18.799999999999955</v>
      </c>
      <c r="L1949" s="272">
        <f t="shared" ref="L1949" si="1421">K1949*D1949</f>
        <v>4072.790294627373</v>
      </c>
      <c r="M1949" s="275" t="s">
        <v>701</v>
      </c>
    </row>
    <row r="1950" spans="1:13" s="305" customFormat="1" ht="15" customHeight="1">
      <c r="A1950" s="334">
        <v>44137</v>
      </c>
      <c r="B1950" s="224" t="s">
        <v>856</v>
      </c>
      <c r="C1950" s="304" t="s">
        <v>6</v>
      </c>
      <c r="D1950" s="269">
        <f t="shared" ref="D1950:D1952" si="1422">200000/E1950</f>
        <v>323.62459546925567</v>
      </c>
      <c r="E1950" s="304">
        <v>618</v>
      </c>
      <c r="F1950" s="304">
        <v>612</v>
      </c>
      <c r="G1950" s="304">
        <v>605</v>
      </c>
      <c r="H1950" s="304">
        <v>598</v>
      </c>
      <c r="I1950" s="304">
        <v>624</v>
      </c>
      <c r="J1950" s="304">
        <v>598</v>
      </c>
      <c r="K1950" s="269">
        <f t="shared" ref="K1950" si="1423">E1950-J1950</f>
        <v>20</v>
      </c>
      <c r="L1950" s="269">
        <f t="shared" ref="L1950" si="1424">K1950*D1950</f>
        <v>6472.4919093851131</v>
      </c>
      <c r="M1950" s="275" t="s">
        <v>701</v>
      </c>
    </row>
    <row r="1951" spans="1:13" s="305" customFormat="1" ht="15" customHeight="1">
      <c r="A1951" s="334">
        <v>44137</v>
      </c>
      <c r="B1951" s="224" t="s">
        <v>1256</v>
      </c>
      <c r="C1951" s="304" t="s">
        <v>8</v>
      </c>
      <c r="D1951" s="269">
        <f t="shared" si="1422"/>
        <v>266.59557451346308</v>
      </c>
      <c r="E1951" s="304">
        <v>750.2</v>
      </c>
      <c r="F1951" s="304">
        <v>756</v>
      </c>
      <c r="G1951" s="304">
        <v>763</v>
      </c>
      <c r="H1951" s="304">
        <v>770</v>
      </c>
      <c r="I1951" s="304">
        <v>742</v>
      </c>
      <c r="J1951" s="304">
        <v>756</v>
      </c>
      <c r="K1951" s="272">
        <f t="shared" ref="K1951:K1952" si="1425">J1951-E1951</f>
        <v>5.7999999999999545</v>
      </c>
      <c r="L1951" s="272">
        <f t="shared" ref="L1951:L1952" si="1426">K1951*D1951</f>
        <v>1546.2543321780738</v>
      </c>
      <c r="M1951" s="275" t="s">
        <v>701</v>
      </c>
    </row>
    <row r="1952" spans="1:13" s="305" customFormat="1" ht="15" customHeight="1">
      <c r="A1952" s="334">
        <v>44137</v>
      </c>
      <c r="B1952" s="224" t="s">
        <v>753</v>
      </c>
      <c r="C1952" s="304" t="s">
        <v>498</v>
      </c>
      <c r="D1952" s="269">
        <f t="shared" si="1422"/>
        <v>399.04229848363929</v>
      </c>
      <c r="E1952" s="304">
        <v>501.2</v>
      </c>
      <c r="F1952" s="304">
        <v>506</v>
      </c>
      <c r="G1952" s="304">
        <v>512</v>
      </c>
      <c r="H1952" s="304">
        <v>518</v>
      </c>
      <c r="I1952" s="304">
        <v>495</v>
      </c>
      <c r="J1952" s="304">
        <v>518</v>
      </c>
      <c r="K1952" s="272">
        <f t="shared" si="1425"/>
        <v>16.800000000000011</v>
      </c>
      <c r="L1952" s="272">
        <f t="shared" si="1426"/>
        <v>6703.9106145251444</v>
      </c>
      <c r="M1952" s="275" t="s">
        <v>701</v>
      </c>
    </row>
    <row r="1953" spans="1:13" s="305" customFormat="1" ht="15" customHeight="1">
      <c r="A1953" s="335"/>
      <c r="B1953" s="304"/>
      <c r="C1953" s="304"/>
      <c r="D1953" s="304"/>
      <c r="E1953" s="304"/>
      <c r="F1953" s="304"/>
      <c r="G1953" s="304"/>
      <c r="H1953" s="304"/>
      <c r="I1953" s="304"/>
      <c r="J1953" s="304"/>
      <c r="K1953" s="304"/>
      <c r="L1953" s="304"/>
      <c r="M1953" s="326"/>
    </row>
    <row r="1954" spans="1:13" s="305" customFormat="1" ht="15" customHeight="1">
      <c r="A1954" s="335"/>
      <c r="B1954" s="345"/>
      <c r="C1954" s="304"/>
      <c r="D1954" s="304"/>
      <c r="E1954" s="304"/>
      <c r="F1954" s="304"/>
      <c r="G1954" s="304"/>
      <c r="H1954" s="304"/>
      <c r="I1954" s="304"/>
      <c r="J1954" s="304"/>
      <c r="K1954" s="304"/>
      <c r="L1954" s="345"/>
      <c r="M1954" s="346"/>
    </row>
    <row r="1955" spans="1:13" s="305" customFormat="1" ht="15" customHeight="1">
      <c r="A1955" s="335"/>
      <c r="B1955" s="345"/>
      <c r="C1955" s="304"/>
      <c r="D1955" s="304"/>
      <c r="E1955" s="304"/>
      <c r="F1955" s="304"/>
      <c r="G1955" s="304"/>
      <c r="H1955" s="304"/>
      <c r="I1955" s="304"/>
      <c r="J1955" s="304"/>
      <c r="K1955" s="304"/>
      <c r="L1955" s="345"/>
      <c r="M1955" s="346"/>
    </row>
    <row r="1956" spans="1:13" s="305" customFormat="1" ht="15" customHeight="1">
      <c r="A1956" s="335"/>
      <c r="B1956" s="345"/>
      <c r="C1956" s="304"/>
      <c r="D1956" s="304"/>
      <c r="E1956" s="304"/>
      <c r="F1956" s="304"/>
      <c r="G1956" s="304"/>
      <c r="H1956" s="304"/>
      <c r="I1956" s="304"/>
      <c r="J1956" s="304"/>
      <c r="K1956" s="304"/>
      <c r="L1956" s="345"/>
      <c r="M1956" s="346"/>
    </row>
    <row r="1957" spans="1:13" s="305" customFormat="1" ht="15" customHeight="1">
      <c r="A1957" s="335"/>
      <c r="B1957" s="345"/>
      <c r="C1957" s="304"/>
      <c r="D1957" s="304"/>
      <c r="E1957" s="304"/>
      <c r="F1957" s="304"/>
      <c r="G1957" s="304"/>
      <c r="H1957" s="304"/>
      <c r="I1957" s="304"/>
      <c r="J1957" s="304"/>
      <c r="K1957" s="304"/>
      <c r="L1957" s="345"/>
      <c r="M1957" s="346"/>
    </row>
    <row r="1958" spans="1:13" s="305" customFormat="1" ht="15" customHeight="1">
      <c r="A1958" s="335"/>
      <c r="B1958" s="345"/>
      <c r="C1958" s="304"/>
      <c r="D1958" s="304"/>
      <c r="E1958" s="304"/>
      <c r="F1958" s="304"/>
      <c r="G1958" s="304"/>
      <c r="H1958" s="304"/>
      <c r="I1958" s="304"/>
      <c r="J1958" s="304"/>
      <c r="K1958" s="304"/>
      <c r="L1958" s="345"/>
      <c r="M1958" s="346"/>
    </row>
    <row r="1959" spans="1:13" s="305" customFormat="1" ht="15" customHeight="1">
      <c r="A1959" s="335"/>
      <c r="B1959" s="345"/>
      <c r="C1959" s="304"/>
      <c r="D1959" s="269"/>
      <c r="E1959" s="304"/>
      <c r="F1959" s="304"/>
      <c r="G1959" s="304"/>
      <c r="H1959" s="304"/>
      <c r="I1959" s="304"/>
      <c r="J1959" s="304"/>
      <c r="K1959" s="304"/>
      <c r="L1959" s="345"/>
      <c r="M1959" s="346"/>
    </row>
    <row r="1960" spans="1:13" s="305" customFormat="1" ht="15" customHeight="1">
      <c r="A1960" s="334">
        <v>44134</v>
      </c>
      <c r="B1960" s="224" t="s">
        <v>1379</v>
      </c>
      <c r="C1960" s="304" t="s">
        <v>6</v>
      </c>
      <c r="D1960" s="269">
        <f t="shared" ref="D1960:D1963" si="1427">200000/E1960</f>
        <v>131.14754098360655</v>
      </c>
      <c r="E1960" s="304">
        <v>1525</v>
      </c>
      <c r="F1960" s="304">
        <v>1510</v>
      </c>
      <c r="G1960" s="304">
        <v>1495</v>
      </c>
      <c r="H1960" s="304">
        <v>1560</v>
      </c>
      <c r="I1960" s="304">
        <v>1546.2</v>
      </c>
      <c r="J1960" s="304">
        <v>1542</v>
      </c>
      <c r="K1960" s="267">
        <f t="shared" ref="K1960:K1961" si="1428">E1960-J1960</f>
        <v>-17</v>
      </c>
      <c r="L1960" s="267">
        <f t="shared" ref="L1960:L1961" si="1429">K1960*D1960</f>
        <v>-2229.5081967213114</v>
      </c>
      <c r="M1960" s="324" t="s">
        <v>1243</v>
      </c>
    </row>
    <row r="1961" spans="1:13" s="305" customFormat="1" ht="15" customHeight="1">
      <c r="A1961" s="334">
        <v>44134</v>
      </c>
      <c r="B1961" s="224" t="s">
        <v>1380</v>
      </c>
      <c r="C1961" s="304" t="s">
        <v>6</v>
      </c>
      <c r="D1961" s="269">
        <f t="shared" si="1427"/>
        <v>289.85507246376812</v>
      </c>
      <c r="E1961" s="304">
        <v>690</v>
      </c>
      <c r="F1961" s="304">
        <v>685</v>
      </c>
      <c r="G1961" s="304">
        <v>678</v>
      </c>
      <c r="H1961" s="304">
        <v>671</v>
      </c>
      <c r="I1961" s="304">
        <v>698</v>
      </c>
      <c r="J1961" s="304">
        <v>671</v>
      </c>
      <c r="K1961" s="269">
        <f t="shared" si="1428"/>
        <v>19</v>
      </c>
      <c r="L1961" s="269">
        <f t="shared" si="1429"/>
        <v>5507.246376811594</v>
      </c>
      <c r="M1961" s="275" t="s">
        <v>701</v>
      </c>
    </row>
    <row r="1962" spans="1:13" s="305" customFormat="1" ht="15" customHeight="1">
      <c r="A1962" s="334">
        <v>44134</v>
      </c>
      <c r="B1962" s="224" t="s">
        <v>809</v>
      </c>
      <c r="C1962" s="304" t="s">
        <v>1378</v>
      </c>
      <c r="D1962" s="269">
        <f t="shared" si="1427"/>
        <v>399.84006397441027</v>
      </c>
      <c r="E1962" s="304">
        <v>500.2</v>
      </c>
      <c r="F1962" s="304">
        <v>505</v>
      </c>
      <c r="G1962" s="304">
        <v>510</v>
      </c>
      <c r="H1962" s="304">
        <v>515</v>
      </c>
      <c r="I1962" s="304">
        <v>494</v>
      </c>
      <c r="J1962" s="304">
        <v>500.2</v>
      </c>
      <c r="K1962" s="272">
        <f t="shared" ref="K1962:K1963" si="1430">J1962-E1962</f>
        <v>0</v>
      </c>
      <c r="L1962" s="272">
        <f t="shared" ref="L1962:L1963" si="1431">K1962*D1962</f>
        <v>0</v>
      </c>
      <c r="M1962" s="275" t="s">
        <v>701</v>
      </c>
    </row>
    <row r="1963" spans="1:13" s="305" customFormat="1" ht="15" customHeight="1">
      <c r="A1963" s="334">
        <v>44134</v>
      </c>
      <c r="B1963" s="224" t="s">
        <v>830</v>
      </c>
      <c r="C1963" s="304" t="s">
        <v>8</v>
      </c>
      <c r="D1963" s="269">
        <f t="shared" si="1427"/>
        <v>470.36688617121354</v>
      </c>
      <c r="E1963" s="304">
        <v>425.2</v>
      </c>
      <c r="F1963" s="304">
        <v>429</v>
      </c>
      <c r="G1963" s="304">
        <v>434</v>
      </c>
      <c r="H1963" s="304">
        <v>440</v>
      </c>
      <c r="I1963" s="304">
        <v>420</v>
      </c>
      <c r="J1963" s="304">
        <v>427</v>
      </c>
      <c r="K1963" s="272">
        <f t="shared" si="1430"/>
        <v>1.8000000000000114</v>
      </c>
      <c r="L1963" s="272">
        <f t="shared" si="1431"/>
        <v>846.66039510818973</v>
      </c>
      <c r="M1963" s="275" t="s">
        <v>701</v>
      </c>
    </row>
    <row r="1964" spans="1:13" s="305" customFormat="1" ht="15" customHeight="1">
      <c r="A1964" s="334">
        <v>44133</v>
      </c>
      <c r="B1964" s="224" t="s">
        <v>1365</v>
      </c>
      <c r="C1964" s="304" t="s">
        <v>498</v>
      </c>
      <c r="D1964" s="269">
        <f t="shared" ref="D1964:D1977" si="1432">200000/E1964</f>
        <v>129.01561088891756</v>
      </c>
      <c r="E1964" s="304">
        <v>1550.2</v>
      </c>
      <c r="F1964" s="304">
        <v>1565</v>
      </c>
      <c r="G1964" s="304">
        <v>1580</v>
      </c>
      <c r="H1964" s="304">
        <v>1599</v>
      </c>
      <c r="I1964" s="304">
        <v>1532</v>
      </c>
      <c r="J1964" s="304">
        <v>1599</v>
      </c>
      <c r="K1964" s="272">
        <f t="shared" ref="K1964:K1965" si="1433">J1964-E1964</f>
        <v>48.799999999999955</v>
      </c>
      <c r="L1964" s="272">
        <f t="shared" ref="L1964:L1965" si="1434">K1964*D1964</f>
        <v>6295.9618113791712</v>
      </c>
      <c r="M1964" s="275" t="s">
        <v>701</v>
      </c>
    </row>
    <row r="1965" spans="1:13" s="305" customFormat="1" ht="15" customHeight="1">
      <c r="A1965" s="334">
        <v>44133</v>
      </c>
      <c r="B1965" s="224" t="s">
        <v>1375</v>
      </c>
      <c r="C1965" s="304" t="s">
        <v>498</v>
      </c>
      <c r="D1965" s="269">
        <f t="shared" si="1432"/>
        <v>324.93907392363934</v>
      </c>
      <c r="E1965" s="304">
        <v>615.5</v>
      </c>
      <c r="F1965" s="304">
        <v>622</v>
      </c>
      <c r="G1965" s="304">
        <v>629</v>
      </c>
      <c r="H1965" s="304">
        <v>638</v>
      </c>
      <c r="I1965" s="304">
        <v>608</v>
      </c>
      <c r="J1965" s="304">
        <v>629</v>
      </c>
      <c r="K1965" s="272">
        <f t="shared" si="1433"/>
        <v>13.5</v>
      </c>
      <c r="L1965" s="272">
        <f t="shared" si="1434"/>
        <v>4386.6774979691309</v>
      </c>
      <c r="M1965" s="275" t="s">
        <v>701</v>
      </c>
    </row>
    <row r="1966" spans="1:13" s="305" customFormat="1" ht="15" customHeight="1">
      <c r="A1966" s="334">
        <v>44133</v>
      </c>
      <c r="B1966" s="224" t="s">
        <v>908</v>
      </c>
      <c r="C1966" s="304" t="s">
        <v>6</v>
      </c>
      <c r="D1966" s="269">
        <f t="shared" si="1432"/>
        <v>341.88034188034186</v>
      </c>
      <c r="E1966" s="304">
        <v>585</v>
      </c>
      <c r="F1966" s="304">
        <v>580</v>
      </c>
      <c r="G1966" s="304">
        <v>575</v>
      </c>
      <c r="H1966" s="304">
        <v>750</v>
      </c>
      <c r="I1966" s="304">
        <v>592</v>
      </c>
      <c r="J1966" s="304">
        <v>575</v>
      </c>
      <c r="K1966" s="269">
        <f t="shared" ref="K1966:K1977" si="1435">E1966-J1966</f>
        <v>10</v>
      </c>
      <c r="L1966" s="269">
        <f t="shared" ref="L1966:L1977" si="1436">K1966*D1966</f>
        <v>3418.8034188034185</v>
      </c>
      <c r="M1966" s="275" t="s">
        <v>701</v>
      </c>
    </row>
    <row r="1967" spans="1:13" s="305" customFormat="1" ht="15" customHeight="1">
      <c r="A1967" s="334">
        <v>44133</v>
      </c>
      <c r="B1967" s="224" t="s">
        <v>702</v>
      </c>
      <c r="C1967" s="304" t="s">
        <v>6</v>
      </c>
      <c r="D1967" s="269">
        <f t="shared" si="1432"/>
        <v>1129.9435028248588</v>
      </c>
      <c r="E1967" s="304">
        <v>177</v>
      </c>
      <c r="F1967" s="304">
        <v>175</v>
      </c>
      <c r="G1967" s="304">
        <v>172</v>
      </c>
      <c r="H1967" s="304">
        <v>168.5</v>
      </c>
      <c r="I1967" s="304">
        <v>180.2</v>
      </c>
      <c r="J1967" s="304">
        <v>177</v>
      </c>
      <c r="K1967" s="269">
        <f t="shared" si="1435"/>
        <v>0</v>
      </c>
      <c r="L1967" s="269">
        <f t="shared" si="1436"/>
        <v>0</v>
      </c>
      <c r="M1967" s="275" t="s">
        <v>171</v>
      </c>
    </row>
    <row r="1968" spans="1:13" s="305" customFormat="1" ht="15" customHeight="1">
      <c r="A1968" s="334">
        <v>44132</v>
      </c>
      <c r="B1968" s="224" t="s">
        <v>370</v>
      </c>
      <c r="C1968" s="304" t="s">
        <v>498</v>
      </c>
      <c r="D1968" s="269">
        <f t="shared" si="1432"/>
        <v>161.26431220770843</v>
      </c>
      <c r="E1968" s="304">
        <v>1240.2</v>
      </c>
      <c r="F1968" s="304">
        <v>1250</v>
      </c>
      <c r="G1968" s="304">
        <v>1262</v>
      </c>
      <c r="H1968" s="304">
        <v>1275</v>
      </c>
      <c r="I1968" s="304">
        <v>1228</v>
      </c>
      <c r="J1968" s="304">
        <v>1262</v>
      </c>
      <c r="K1968" s="272">
        <f t="shared" ref="K1968" si="1437">J1968-E1968</f>
        <v>21.799999999999955</v>
      </c>
      <c r="L1968" s="272">
        <f t="shared" si="1436"/>
        <v>3515.5620061280365</v>
      </c>
      <c r="M1968" s="275" t="s">
        <v>701</v>
      </c>
    </row>
    <row r="1969" spans="1:13" s="305" customFormat="1" ht="15" customHeight="1">
      <c r="A1969" s="334">
        <v>44132</v>
      </c>
      <c r="B1969" s="224" t="s">
        <v>828</v>
      </c>
      <c r="C1969" s="304" t="s">
        <v>6</v>
      </c>
      <c r="D1969" s="269">
        <f t="shared" si="1432"/>
        <v>331.12582781456956</v>
      </c>
      <c r="E1969" s="304">
        <v>604</v>
      </c>
      <c r="F1969" s="304">
        <v>598</v>
      </c>
      <c r="G1969" s="304">
        <v>591</v>
      </c>
      <c r="H1969" s="304">
        <v>584</v>
      </c>
      <c r="I1969" s="304">
        <v>612</v>
      </c>
      <c r="J1969" s="304">
        <v>584</v>
      </c>
      <c r="K1969" s="269">
        <f t="shared" si="1435"/>
        <v>20</v>
      </c>
      <c r="L1969" s="269">
        <f t="shared" si="1436"/>
        <v>6622.5165562913917</v>
      </c>
      <c r="M1969" s="275" t="s">
        <v>701</v>
      </c>
    </row>
    <row r="1970" spans="1:13" s="305" customFormat="1" ht="15" customHeight="1">
      <c r="A1970" s="334">
        <v>44132</v>
      </c>
      <c r="B1970" s="224" t="s">
        <v>1290</v>
      </c>
      <c r="C1970" s="304" t="s">
        <v>6</v>
      </c>
      <c r="D1970" s="269">
        <f t="shared" si="1432"/>
        <v>210.08403361344537</v>
      </c>
      <c r="E1970" s="304">
        <v>952</v>
      </c>
      <c r="F1970" s="304">
        <v>945</v>
      </c>
      <c r="G1970" s="304">
        <v>931</v>
      </c>
      <c r="H1970" s="304">
        <v>920</v>
      </c>
      <c r="I1970" s="304">
        <v>965</v>
      </c>
      <c r="J1970" s="304">
        <v>942</v>
      </c>
      <c r="K1970" s="269">
        <f t="shared" si="1435"/>
        <v>10</v>
      </c>
      <c r="L1970" s="269">
        <f t="shared" si="1436"/>
        <v>2100.8403361344535</v>
      </c>
      <c r="M1970" s="275" t="s">
        <v>701</v>
      </c>
    </row>
    <row r="1971" spans="1:13" s="305" customFormat="1" ht="15" customHeight="1">
      <c r="A1971" s="334">
        <v>44131</v>
      </c>
      <c r="B1971" s="224" t="s">
        <v>1376</v>
      </c>
      <c r="C1971" s="304" t="s">
        <v>6</v>
      </c>
      <c r="D1971" s="269">
        <f t="shared" si="1432"/>
        <v>467.28971962616822</v>
      </c>
      <c r="E1971" s="304">
        <v>428</v>
      </c>
      <c r="F1971" s="304">
        <v>424</v>
      </c>
      <c r="G1971" s="304">
        <v>420</v>
      </c>
      <c r="H1971" s="304">
        <v>415</v>
      </c>
      <c r="I1971" s="304">
        <v>433</v>
      </c>
      <c r="J1971" s="304">
        <v>424</v>
      </c>
      <c r="K1971" s="269">
        <f t="shared" si="1435"/>
        <v>4</v>
      </c>
      <c r="L1971" s="269">
        <f t="shared" si="1436"/>
        <v>1869.1588785046729</v>
      </c>
      <c r="M1971" s="275" t="s">
        <v>701</v>
      </c>
    </row>
    <row r="1972" spans="1:13" s="305" customFormat="1" ht="15" customHeight="1">
      <c r="A1972" s="334">
        <v>44131</v>
      </c>
      <c r="B1972" s="224" t="s">
        <v>828</v>
      </c>
      <c r="C1972" s="304" t="s">
        <v>6</v>
      </c>
      <c r="D1972" s="269">
        <f t="shared" si="1432"/>
        <v>333.33333333333331</v>
      </c>
      <c r="E1972" s="304">
        <v>600</v>
      </c>
      <c r="F1972" s="304">
        <v>594</v>
      </c>
      <c r="G1972" s="304">
        <v>586</v>
      </c>
      <c r="H1972" s="304">
        <v>578</v>
      </c>
      <c r="I1972" s="304">
        <v>608</v>
      </c>
      <c r="J1972" s="304">
        <v>595.20000000000005</v>
      </c>
      <c r="K1972" s="269">
        <f t="shared" si="1435"/>
        <v>4.7999999999999545</v>
      </c>
      <c r="L1972" s="269">
        <f t="shared" si="1436"/>
        <v>1599.9999999999848</v>
      </c>
      <c r="M1972" s="275" t="s">
        <v>701</v>
      </c>
    </row>
    <row r="1973" spans="1:13" s="305" customFormat="1" ht="15" customHeight="1">
      <c r="A1973" s="334">
        <v>44131</v>
      </c>
      <c r="B1973" s="224" t="s">
        <v>753</v>
      </c>
      <c r="C1973" s="304" t="s">
        <v>498</v>
      </c>
      <c r="D1973" s="269">
        <f t="shared" si="1432"/>
        <v>399.84006397441027</v>
      </c>
      <c r="E1973" s="304">
        <v>500.2</v>
      </c>
      <c r="F1973" s="304">
        <v>505</v>
      </c>
      <c r="G1973" s="304">
        <v>510</v>
      </c>
      <c r="H1973" s="304">
        <v>515</v>
      </c>
      <c r="I1973" s="304">
        <v>494</v>
      </c>
      <c r="J1973" s="304">
        <v>510</v>
      </c>
      <c r="K1973" s="272">
        <f t="shared" ref="K1973" si="1438">J1973-E1973</f>
        <v>9.8000000000000114</v>
      </c>
      <c r="L1973" s="272">
        <f t="shared" si="1436"/>
        <v>3918.4326269492253</v>
      </c>
      <c r="M1973" s="275" t="s">
        <v>701</v>
      </c>
    </row>
    <row r="1974" spans="1:13" s="305" customFormat="1" ht="15" customHeight="1">
      <c r="A1974" s="334">
        <v>44130</v>
      </c>
      <c r="B1974" s="224" t="s">
        <v>1278</v>
      </c>
      <c r="C1974" s="304" t="s">
        <v>6</v>
      </c>
      <c r="D1974" s="269">
        <f t="shared" si="1432"/>
        <v>286.94404591104734</v>
      </c>
      <c r="E1974" s="304">
        <v>697</v>
      </c>
      <c r="F1974" s="304">
        <v>691</v>
      </c>
      <c r="G1974" s="304">
        <v>685</v>
      </c>
      <c r="H1974" s="304">
        <v>678</v>
      </c>
      <c r="I1974" s="304">
        <v>605</v>
      </c>
      <c r="J1974" s="304">
        <v>691</v>
      </c>
      <c r="K1974" s="269">
        <f t="shared" si="1435"/>
        <v>6</v>
      </c>
      <c r="L1974" s="269">
        <f t="shared" si="1436"/>
        <v>1721.6642754662839</v>
      </c>
      <c r="M1974" s="275" t="s">
        <v>701</v>
      </c>
    </row>
    <row r="1975" spans="1:13" s="305" customFormat="1" ht="15" customHeight="1">
      <c r="A1975" s="334">
        <v>44130</v>
      </c>
      <c r="B1975" s="224" t="s">
        <v>513</v>
      </c>
      <c r="C1975" s="304" t="s">
        <v>6</v>
      </c>
      <c r="D1975" s="269">
        <f t="shared" si="1432"/>
        <v>1111.1111111111111</v>
      </c>
      <c r="E1975" s="304">
        <v>180</v>
      </c>
      <c r="F1975" s="304">
        <v>178</v>
      </c>
      <c r="G1975" s="304">
        <v>175</v>
      </c>
      <c r="H1975" s="304">
        <v>172</v>
      </c>
      <c r="I1975" s="304">
        <v>183</v>
      </c>
      <c r="J1975" s="304">
        <v>178</v>
      </c>
      <c r="K1975" s="269">
        <f t="shared" si="1435"/>
        <v>2</v>
      </c>
      <c r="L1975" s="269">
        <f t="shared" si="1436"/>
        <v>2222.2222222222222</v>
      </c>
      <c r="M1975" s="275" t="s">
        <v>701</v>
      </c>
    </row>
    <row r="1976" spans="1:13" s="305" customFormat="1" ht="15" customHeight="1">
      <c r="A1976" s="334">
        <v>44130</v>
      </c>
      <c r="B1976" s="224" t="s">
        <v>1377</v>
      </c>
      <c r="C1976" s="304" t="s">
        <v>6</v>
      </c>
      <c r="D1976" s="269">
        <f t="shared" si="1432"/>
        <v>325.20325203252031</v>
      </c>
      <c r="E1976" s="304">
        <v>615</v>
      </c>
      <c r="F1976" s="304">
        <v>608</v>
      </c>
      <c r="G1976" s="304">
        <v>601</v>
      </c>
      <c r="H1976" s="304">
        <v>593</v>
      </c>
      <c r="I1976" s="304">
        <v>524</v>
      </c>
      <c r="J1976" s="304">
        <v>615</v>
      </c>
      <c r="K1976" s="269">
        <f t="shared" si="1435"/>
        <v>0</v>
      </c>
      <c r="L1976" s="269">
        <f t="shared" si="1436"/>
        <v>0</v>
      </c>
      <c r="M1976" s="275" t="s">
        <v>171</v>
      </c>
    </row>
    <row r="1977" spans="1:13" s="305" customFormat="1" ht="15" customHeight="1">
      <c r="A1977" s="334">
        <v>44130</v>
      </c>
      <c r="B1977" s="224" t="s">
        <v>837</v>
      </c>
      <c r="C1977" s="304" t="s">
        <v>6</v>
      </c>
      <c r="D1977" s="269">
        <f t="shared" si="1432"/>
        <v>256.41025641025641</v>
      </c>
      <c r="E1977" s="304">
        <v>780</v>
      </c>
      <c r="F1977" s="304">
        <v>772</v>
      </c>
      <c r="G1977" s="304">
        <v>763</v>
      </c>
      <c r="H1977" s="304">
        <v>753</v>
      </c>
      <c r="I1977" s="304">
        <v>788</v>
      </c>
      <c r="J1977" s="304">
        <v>772</v>
      </c>
      <c r="K1977" s="269">
        <f t="shared" si="1435"/>
        <v>8</v>
      </c>
      <c r="L1977" s="269">
        <f t="shared" si="1436"/>
        <v>2051.2820512820513</v>
      </c>
      <c r="M1977" s="275" t="s">
        <v>701</v>
      </c>
    </row>
    <row r="1978" spans="1:13" s="305" customFormat="1" ht="15" customHeight="1">
      <c r="A1978" s="334">
        <v>44127</v>
      </c>
      <c r="B1978" s="224" t="s">
        <v>1373</v>
      </c>
      <c r="C1978" s="304" t="s">
        <v>8</v>
      </c>
      <c r="D1978" s="269">
        <f t="shared" ref="D1978:D1982" si="1439">200000/E1978</f>
        <v>946.969696969697</v>
      </c>
      <c r="E1978" s="304">
        <v>211.2</v>
      </c>
      <c r="F1978" s="304">
        <v>213</v>
      </c>
      <c r="G1978" s="304">
        <v>216</v>
      </c>
      <c r="H1978" s="304">
        <v>219</v>
      </c>
      <c r="I1978" s="304">
        <v>209</v>
      </c>
      <c r="J1978" s="304">
        <v>213</v>
      </c>
      <c r="K1978" s="272">
        <f t="shared" ref="K1978" si="1440">J1978-E1978</f>
        <v>1.8000000000000114</v>
      </c>
      <c r="L1978" s="272">
        <f t="shared" ref="L1978" si="1441">K1978*D1978</f>
        <v>1704.5454545454654</v>
      </c>
      <c r="M1978" s="275" t="s">
        <v>701</v>
      </c>
    </row>
    <row r="1979" spans="1:13" s="305" customFormat="1" ht="15" customHeight="1">
      <c r="A1979" s="334">
        <v>44127</v>
      </c>
      <c r="B1979" s="224" t="s">
        <v>1374</v>
      </c>
      <c r="C1979" s="304" t="s">
        <v>6</v>
      </c>
      <c r="D1979" s="269">
        <f t="shared" si="1439"/>
        <v>259.06735751295338</v>
      </c>
      <c r="E1979" s="304">
        <v>772</v>
      </c>
      <c r="F1979" s="304">
        <v>765</v>
      </c>
      <c r="G1979" s="304">
        <v>758</v>
      </c>
      <c r="H1979" s="304">
        <v>750</v>
      </c>
      <c r="I1979" s="304">
        <v>780.2</v>
      </c>
      <c r="J1979" s="304">
        <v>767</v>
      </c>
      <c r="K1979" s="269">
        <f t="shared" ref="K1979:K1982" si="1442">E1979-J1979</f>
        <v>5</v>
      </c>
      <c r="L1979" s="269">
        <f t="shared" ref="L1979:L1982" si="1443">K1979*D1979</f>
        <v>1295.3367875647668</v>
      </c>
      <c r="M1979" s="275" t="s">
        <v>701</v>
      </c>
    </row>
    <row r="1980" spans="1:13" s="305" customFormat="1" ht="15" customHeight="1">
      <c r="A1980" s="334">
        <v>44127</v>
      </c>
      <c r="B1980" s="224" t="s">
        <v>1372</v>
      </c>
      <c r="C1980" s="304" t="s">
        <v>6</v>
      </c>
      <c r="D1980" s="269">
        <f t="shared" si="1439"/>
        <v>83.333333333333329</v>
      </c>
      <c r="E1980" s="304">
        <v>2400</v>
      </c>
      <c r="F1980" s="304">
        <v>2380</v>
      </c>
      <c r="G1980" s="304">
        <v>2360</v>
      </c>
      <c r="H1980" s="304">
        <v>2330</v>
      </c>
      <c r="I1980" s="304">
        <v>2440</v>
      </c>
      <c r="J1980" s="304">
        <v>2390</v>
      </c>
      <c r="K1980" s="269">
        <f t="shared" si="1442"/>
        <v>10</v>
      </c>
      <c r="L1980" s="269">
        <f t="shared" si="1443"/>
        <v>833.33333333333326</v>
      </c>
      <c r="M1980" s="275" t="s">
        <v>701</v>
      </c>
    </row>
    <row r="1981" spans="1:13" s="305" customFormat="1" ht="15" customHeight="1">
      <c r="A1981" s="334">
        <v>44127</v>
      </c>
      <c r="B1981" s="224" t="s">
        <v>1372</v>
      </c>
      <c r="C1981" s="304" t="s">
        <v>6</v>
      </c>
      <c r="D1981" s="269">
        <f t="shared" si="1439"/>
        <v>81.967213114754102</v>
      </c>
      <c r="E1981" s="304">
        <v>2440</v>
      </c>
      <c r="F1981" s="304">
        <v>2420</v>
      </c>
      <c r="G1981" s="304">
        <v>2400</v>
      </c>
      <c r="H1981" s="304">
        <v>2370</v>
      </c>
      <c r="I1981" s="304">
        <v>2470</v>
      </c>
      <c r="J1981" s="304">
        <v>2400</v>
      </c>
      <c r="K1981" s="269">
        <f t="shared" si="1442"/>
        <v>40</v>
      </c>
      <c r="L1981" s="269">
        <f t="shared" si="1443"/>
        <v>3278.688524590164</v>
      </c>
      <c r="M1981" s="275" t="s">
        <v>701</v>
      </c>
    </row>
    <row r="1982" spans="1:13" s="305" customFormat="1" ht="15" customHeight="1">
      <c r="A1982" s="334">
        <v>44127</v>
      </c>
      <c r="B1982" s="224" t="s">
        <v>326</v>
      </c>
      <c r="C1982" s="304" t="s">
        <v>6</v>
      </c>
      <c r="D1982" s="269">
        <f t="shared" si="1439"/>
        <v>800</v>
      </c>
      <c r="E1982" s="304">
        <v>250</v>
      </c>
      <c r="F1982" s="304">
        <v>248</v>
      </c>
      <c r="G1982" s="304">
        <v>246</v>
      </c>
      <c r="H1982" s="304">
        <v>243</v>
      </c>
      <c r="I1982" s="304">
        <v>253</v>
      </c>
      <c r="J1982" s="304">
        <v>248</v>
      </c>
      <c r="K1982" s="269">
        <f t="shared" si="1442"/>
        <v>2</v>
      </c>
      <c r="L1982" s="269">
        <f t="shared" si="1443"/>
        <v>1600</v>
      </c>
      <c r="M1982" s="275" t="s">
        <v>701</v>
      </c>
    </row>
    <row r="1983" spans="1:13" s="305" customFormat="1" ht="15" customHeight="1">
      <c r="A1983" s="334">
        <v>44126</v>
      </c>
      <c r="B1983" s="224" t="s">
        <v>1275</v>
      </c>
      <c r="C1983" s="304" t="s">
        <v>6</v>
      </c>
      <c r="D1983" s="269">
        <f t="shared" ref="D1983:D1986" si="1444">200000/E1983</f>
        <v>326.79738562091501</v>
      </c>
      <c r="E1983" s="304">
        <v>612</v>
      </c>
      <c r="F1983" s="304">
        <v>606</v>
      </c>
      <c r="G1983" s="304">
        <v>598</v>
      </c>
      <c r="H1983" s="304">
        <v>590</v>
      </c>
      <c r="I1983" s="304">
        <v>620.20000000000005</v>
      </c>
      <c r="J1983" s="304">
        <v>606</v>
      </c>
      <c r="K1983" s="269">
        <f t="shared" ref="K1983:K1986" si="1445">E1983-J1983</f>
        <v>6</v>
      </c>
      <c r="L1983" s="269">
        <f t="shared" ref="L1983:L1986" si="1446">K1983*D1983</f>
        <v>1960.7843137254899</v>
      </c>
      <c r="M1983" s="275" t="s">
        <v>701</v>
      </c>
    </row>
    <row r="1984" spans="1:13" s="305" customFormat="1" ht="15" customHeight="1">
      <c r="A1984" s="334">
        <v>44126</v>
      </c>
      <c r="B1984" s="224" t="s">
        <v>1369</v>
      </c>
      <c r="C1984" s="304" t="s">
        <v>6</v>
      </c>
      <c r="D1984" s="269">
        <f t="shared" si="1444"/>
        <v>257.40025740025737</v>
      </c>
      <c r="E1984" s="304">
        <v>777</v>
      </c>
      <c r="F1984" s="304">
        <v>770</v>
      </c>
      <c r="G1984" s="304">
        <v>762</v>
      </c>
      <c r="H1984" s="304">
        <v>752</v>
      </c>
      <c r="I1984" s="304">
        <v>788</v>
      </c>
      <c r="J1984" s="304">
        <v>752</v>
      </c>
      <c r="K1984" s="269">
        <f t="shared" si="1445"/>
        <v>25</v>
      </c>
      <c r="L1984" s="269">
        <f t="shared" si="1446"/>
        <v>6435.006435006434</v>
      </c>
      <c r="M1984" s="275" t="s">
        <v>701</v>
      </c>
    </row>
    <row r="1985" spans="1:13" s="305" customFormat="1" ht="15" customHeight="1">
      <c r="A1985" s="334">
        <v>44126</v>
      </c>
      <c r="B1985" s="224" t="s">
        <v>1370</v>
      </c>
      <c r="C1985" s="304" t="s">
        <v>6</v>
      </c>
      <c r="D1985" s="269">
        <f t="shared" si="1444"/>
        <v>201.00502512562815</v>
      </c>
      <c r="E1985" s="304">
        <v>995</v>
      </c>
      <c r="F1985" s="304">
        <v>984</v>
      </c>
      <c r="G1985" s="304">
        <v>975</v>
      </c>
      <c r="H1985" s="304">
        <v>965</v>
      </c>
      <c r="I1985" s="304">
        <v>1005</v>
      </c>
      <c r="J1985" s="304">
        <v>984</v>
      </c>
      <c r="K1985" s="269">
        <f t="shared" si="1445"/>
        <v>11</v>
      </c>
      <c r="L1985" s="269">
        <f t="shared" si="1446"/>
        <v>2211.0552763819096</v>
      </c>
      <c r="M1985" s="275" t="s">
        <v>701</v>
      </c>
    </row>
    <row r="1986" spans="1:13" s="305" customFormat="1" ht="15" customHeight="1">
      <c r="A1986" s="334">
        <v>44126</v>
      </c>
      <c r="B1986" s="224" t="s">
        <v>1371</v>
      </c>
      <c r="C1986" s="304" t="s">
        <v>6</v>
      </c>
      <c r="D1986" s="269">
        <f t="shared" si="1444"/>
        <v>296.2962962962963</v>
      </c>
      <c r="E1986" s="304">
        <v>675</v>
      </c>
      <c r="F1986" s="304">
        <v>670</v>
      </c>
      <c r="G1986" s="304">
        <v>664</v>
      </c>
      <c r="H1986" s="304">
        <v>658</v>
      </c>
      <c r="I1986" s="304">
        <v>682</v>
      </c>
      <c r="J1986" s="304">
        <v>670</v>
      </c>
      <c r="K1986" s="269">
        <f t="shared" si="1445"/>
        <v>5</v>
      </c>
      <c r="L1986" s="269">
        <f t="shared" si="1446"/>
        <v>1481.4814814814815</v>
      </c>
      <c r="M1986" s="275" t="s">
        <v>701</v>
      </c>
    </row>
    <row r="1987" spans="1:13" s="305" customFormat="1" ht="15" customHeight="1">
      <c r="A1987" s="334">
        <v>44125</v>
      </c>
      <c r="B1987" s="304" t="s">
        <v>363</v>
      </c>
      <c r="C1987" s="304" t="s">
        <v>6</v>
      </c>
      <c r="D1987" s="269">
        <f t="shared" ref="D1987:D1991" si="1447">200000/E1987</f>
        <v>200.40080160320642</v>
      </c>
      <c r="E1987" s="304">
        <v>998</v>
      </c>
      <c r="F1987" s="304">
        <v>990</v>
      </c>
      <c r="G1987" s="304">
        <v>982</v>
      </c>
      <c r="H1987" s="304">
        <v>972</v>
      </c>
      <c r="I1987" s="304">
        <v>1008</v>
      </c>
      <c r="J1987" s="304">
        <v>990</v>
      </c>
      <c r="K1987" s="269">
        <f t="shared" ref="K1987:K1989" si="1448">E1987-J1987</f>
        <v>8</v>
      </c>
      <c r="L1987" s="269">
        <f t="shared" ref="L1987:L1989" si="1449">K1987*D1987</f>
        <v>1603.2064128256513</v>
      </c>
      <c r="M1987" s="275" t="s">
        <v>701</v>
      </c>
    </row>
    <row r="1988" spans="1:13" s="305" customFormat="1" ht="15" customHeight="1">
      <c r="A1988" s="334">
        <v>44125</v>
      </c>
      <c r="B1988" s="224" t="s">
        <v>1367</v>
      </c>
      <c r="C1988" s="304" t="s">
        <v>6</v>
      </c>
      <c r="D1988" s="269">
        <f t="shared" si="1447"/>
        <v>386.10038610038612</v>
      </c>
      <c r="E1988" s="304">
        <v>518</v>
      </c>
      <c r="F1988" s="304">
        <v>513</v>
      </c>
      <c r="G1988" s="304">
        <v>508</v>
      </c>
      <c r="H1988" s="304">
        <v>502</v>
      </c>
      <c r="I1988" s="304">
        <v>524</v>
      </c>
      <c r="J1988" s="304">
        <v>518</v>
      </c>
      <c r="K1988" s="269">
        <f t="shared" si="1448"/>
        <v>0</v>
      </c>
      <c r="L1988" s="269">
        <f t="shared" si="1449"/>
        <v>0</v>
      </c>
      <c r="M1988" s="275" t="s">
        <v>171</v>
      </c>
    </row>
    <row r="1989" spans="1:13" s="305" customFormat="1" ht="15" customHeight="1">
      <c r="A1989" s="334">
        <v>44125</v>
      </c>
      <c r="B1989" s="224" t="s">
        <v>844</v>
      </c>
      <c r="C1989" s="304" t="s">
        <v>6</v>
      </c>
      <c r="D1989" s="269">
        <f t="shared" si="1447"/>
        <v>344.82758620689657</v>
      </c>
      <c r="E1989" s="304">
        <v>580</v>
      </c>
      <c r="F1989" s="304">
        <v>575</v>
      </c>
      <c r="G1989" s="304">
        <v>570</v>
      </c>
      <c r="H1989" s="304">
        <v>560</v>
      </c>
      <c r="I1989" s="304">
        <v>586</v>
      </c>
      <c r="J1989" s="304">
        <v>570</v>
      </c>
      <c r="K1989" s="269">
        <f t="shared" si="1448"/>
        <v>10</v>
      </c>
      <c r="L1989" s="269">
        <f t="shared" si="1449"/>
        <v>3448.2758620689656</v>
      </c>
      <c r="M1989" s="275" t="s">
        <v>701</v>
      </c>
    </row>
    <row r="1990" spans="1:13" s="305" customFormat="1" ht="15" customHeight="1">
      <c r="A1990" s="334">
        <v>44125</v>
      </c>
      <c r="B1990" s="224" t="s">
        <v>1366</v>
      </c>
      <c r="C1990" s="304" t="s">
        <v>498</v>
      </c>
      <c r="D1990" s="269">
        <f t="shared" si="1447"/>
        <v>414.76565740356699</v>
      </c>
      <c r="E1990" s="304">
        <v>482.2</v>
      </c>
      <c r="F1990" s="304">
        <v>487</v>
      </c>
      <c r="G1990" s="304">
        <v>494</v>
      </c>
      <c r="H1990" s="304">
        <v>500</v>
      </c>
      <c r="I1990" s="304">
        <v>474</v>
      </c>
      <c r="J1990" s="304">
        <v>474</v>
      </c>
      <c r="K1990" s="226">
        <f t="shared" ref="K1990:K1991" si="1450">J1990-E1990</f>
        <v>-8.1999999999999886</v>
      </c>
      <c r="L1990" s="226">
        <f t="shared" ref="L1990:L1991" si="1451">K1990*D1990</f>
        <v>-3401.0783907092446</v>
      </c>
      <c r="M1990" s="324" t="s">
        <v>1243</v>
      </c>
    </row>
    <row r="1991" spans="1:13" s="305" customFormat="1" ht="15" customHeight="1">
      <c r="A1991" s="334">
        <v>44125</v>
      </c>
      <c r="B1991" s="224" t="s">
        <v>1264</v>
      </c>
      <c r="C1991" s="304" t="s">
        <v>498</v>
      </c>
      <c r="D1991" s="269">
        <f t="shared" si="1447"/>
        <v>499.75012493753127</v>
      </c>
      <c r="E1991" s="304">
        <v>400.2</v>
      </c>
      <c r="F1991" s="304">
        <v>404</v>
      </c>
      <c r="G1991" s="304">
        <v>409</v>
      </c>
      <c r="H1991" s="304">
        <v>414</v>
      </c>
      <c r="I1991" s="304">
        <v>395</v>
      </c>
      <c r="J1991" s="304">
        <v>404</v>
      </c>
      <c r="K1991" s="272">
        <f t="shared" si="1450"/>
        <v>3.8000000000000114</v>
      </c>
      <c r="L1991" s="272">
        <f t="shared" si="1451"/>
        <v>1899.0504747626244</v>
      </c>
      <c r="M1991" s="275" t="s">
        <v>701</v>
      </c>
    </row>
    <row r="1992" spans="1:13" s="305" customFormat="1" ht="15" customHeight="1">
      <c r="A1992" s="334">
        <v>44124</v>
      </c>
      <c r="B1992" s="224" t="s">
        <v>1368</v>
      </c>
      <c r="C1992" s="304" t="s">
        <v>6</v>
      </c>
      <c r="D1992" s="269">
        <f t="shared" ref="D1992:D1995" si="1452">200000/E1992</f>
        <v>93.240093240093245</v>
      </c>
      <c r="E1992" s="304">
        <v>2145</v>
      </c>
      <c r="F1992" s="304">
        <v>2124</v>
      </c>
      <c r="G1992" s="304">
        <v>2100</v>
      </c>
      <c r="H1992" s="304">
        <v>2080</v>
      </c>
      <c r="I1992" s="304">
        <v>2165</v>
      </c>
      <c r="J1992" s="304">
        <v>2165</v>
      </c>
      <c r="K1992" s="267">
        <f t="shared" ref="K1992" si="1453">E1992-J1992</f>
        <v>-20</v>
      </c>
      <c r="L1992" s="267">
        <f t="shared" ref="L1992" si="1454">K1992*D1992</f>
        <v>-1864.8018648018649</v>
      </c>
      <c r="M1992" s="324" t="s">
        <v>1243</v>
      </c>
    </row>
    <row r="1993" spans="1:13" s="305" customFormat="1" ht="15" customHeight="1">
      <c r="A1993" s="334">
        <v>44124</v>
      </c>
      <c r="B1993" s="224" t="s">
        <v>1284</v>
      </c>
      <c r="C1993" s="304" t="s">
        <v>498</v>
      </c>
      <c r="D1993" s="269">
        <f t="shared" si="1452"/>
        <v>148.12620352540364</v>
      </c>
      <c r="E1993" s="304">
        <v>1350.2</v>
      </c>
      <c r="F1993" s="304">
        <v>1362</v>
      </c>
      <c r="G1993" s="304">
        <v>1376</v>
      </c>
      <c r="H1993" s="304">
        <v>1390</v>
      </c>
      <c r="I1993" s="304">
        <v>1335</v>
      </c>
      <c r="J1993" s="304">
        <v>1335</v>
      </c>
      <c r="K1993" s="226">
        <f t="shared" ref="K1993:K1995" si="1455">J1993-E1993</f>
        <v>-15.200000000000045</v>
      </c>
      <c r="L1993" s="226">
        <f t="shared" ref="L1993:L1995" si="1456">K1993*D1993</f>
        <v>-2251.5182935861421</v>
      </c>
      <c r="M1993" s="324" t="s">
        <v>1243</v>
      </c>
    </row>
    <row r="1994" spans="1:13" s="305" customFormat="1" ht="15" customHeight="1">
      <c r="A1994" s="334">
        <v>44124</v>
      </c>
      <c r="B1994" s="224" t="s">
        <v>823</v>
      </c>
      <c r="C1994" s="304" t="s">
        <v>498</v>
      </c>
      <c r="D1994" s="269">
        <f t="shared" si="1452"/>
        <v>487.56704046806436</v>
      </c>
      <c r="E1994" s="304">
        <v>410.2</v>
      </c>
      <c r="F1994" s="304">
        <v>414</v>
      </c>
      <c r="G1994" s="304">
        <v>419</v>
      </c>
      <c r="H1994" s="304">
        <v>424</v>
      </c>
      <c r="I1994" s="304">
        <v>405</v>
      </c>
      <c r="J1994" s="304">
        <v>413.2</v>
      </c>
      <c r="K1994" s="272">
        <f t="shared" si="1455"/>
        <v>3</v>
      </c>
      <c r="L1994" s="272">
        <f t="shared" si="1456"/>
        <v>1462.7011214041931</v>
      </c>
      <c r="M1994" s="275" t="s">
        <v>701</v>
      </c>
    </row>
    <row r="1995" spans="1:13" s="305" customFormat="1" ht="15" customHeight="1">
      <c r="A1995" s="334">
        <v>44124</v>
      </c>
      <c r="B1995" s="224" t="s">
        <v>1299</v>
      </c>
      <c r="C1995" s="304" t="s">
        <v>498</v>
      </c>
      <c r="D1995" s="269">
        <f t="shared" si="1452"/>
        <v>248.07740014884644</v>
      </c>
      <c r="E1995" s="304">
        <v>806.2</v>
      </c>
      <c r="F1995" s="304">
        <v>814</v>
      </c>
      <c r="G1995" s="304">
        <v>822</v>
      </c>
      <c r="H1995" s="304">
        <v>832</v>
      </c>
      <c r="I1995" s="304">
        <v>794</v>
      </c>
      <c r="J1995" s="304">
        <v>812.6</v>
      </c>
      <c r="K1995" s="272">
        <f t="shared" si="1455"/>
        <v>6.3999999999999773</v>
      </c>
      <c r="L1995" s="272">
        <f t="shared" si="1456"/>
        <v>1587.6953609526115</v>
      </c>
      <c r="M1995" s="275" t="s">
        <v>701</v>
      </c>
    </row>
    <row r="1996" spans="1:13" s="305" customFormat="1" ht="15" customHeight="1">
      <c r="A1996" s="334">
        <v>44123</v>
      </c>
      <c r="B1996" s="224" t="s">
        <v>669</v>
      </c>
      <c r="C1996" s="304" t="s">
        <v>498</v>
      </c>
      <c r="D1996" s="269">
        <f t="shared" ref="D1996:D1999" si="1457">200000/E1996</f>
        <v>519.21079958463133</v>
      </c>
      <c r="E1996" s="304">
        <v>385.2</v>
      </c>
      <c r="F1996" s="304">
        <v>389</v>
      </c>
      <c r="G1996" s="304">
        <v>394</v>
      </c>
      <c r="H1996" s="304">
        <v>400</v>
      </c>
      <c r="I1996" s="304">
        <v>378</v>
      </c>
      <c r="J1996" s="304">
        <v>389</v>
      </c>
      <c r="K1996" s="272">
        <f t="shared" ref="K1996:K1999" si="1458">J1996-E1996</f>
        <v>3.8000000000000114</v>
      </c>
      <c r="L1996" s="272">
        <f t="shared" ref="L1996:L1999" si="1459">K1996*D1996</f>
        <v>1973.001038421605</v>
      </c>
      <c r="M1996" s="275" t="s">
        <v>701</v>
      </c>
    </row>
    <row r="1997" spans="1:13" s="305" customFormat="1" ht="15" customHeight="1">
      <c r="A1997" s="334">
        <v>44123</v>
      </c>
      <c r="B1997" s="224" t="s">
        <v>1266</v>
      </c>
      <c r="C1997" s="304" t="s">
        <v>498</v>
      </c>
      <c r="D1997" s="269">
        <f t="shared" si="1457"/>
        <v>317.35956839098696</v>
      </c>
      <c r="E1997" s="304">
        <v>630.20000000000005</v>
      </c>
      <c r="F1997" s="304">
        <v>636</v>
      </c>
      <c r="G1997" s="304">
        <v>642</v>
      </c>
      <c r="H1997" s="304">
        <v>650</v>
      </c>
      <c r="I1997" s="304">
        <v>623</v>
      </c>
      <c r="J1997" s="304">
        <v>630.20000000000005</v>
      </c>
      <c r="K1997" s="272">
        <f t="shared" si="1458"/>
        <v>0</v>
      </c>
      <c r="L1997" s="272">
        <f t="shared" si="1459"/>
        <v>0</v>
      </c>
      <c r="M1997" s="275" t="s">
        <v>171</v>
      </c>
    </row>
    <row r="1998" spans="1:13" s="305" customFormat="1" ht="15" customHeight="1">
      <c r="A1998" s="334">
        <v>44123</v>
      </c>
      <c r="B1998" s="224" t="s">
        <v>1365</v>
      </c>
      <c r="C1998" s="304" t="s">
        <v>498</v>
      </c>
      <c r="D1998" s="269">
        <f t="shared" si="1457"/>
        <v>132.43279035889285</v>
      </c>
      <c r="E1998" s="304">
        <v>1510.2</v>
      </c>
      <c r="F1998" s="304">
        <v>1525</v>
      </c>
      <c r="G1998" s="304">
        <v>1535</v>
      </c>
      <c r="H1998" s="304">
        <v>1554</v>
      </c>
      <c r="I1998" s="304">
        <v>1492</v>
      </c>
      <c r="J1998" s="304">
        <v>1535</v>
      </c>
      <c r="K1998" s="272">
        <f t="shared" si="1458"/>
        <v>24.799999999999955</v>
      </c>
      <c r="L1998" s="272">
        <f t="shared" si="1459"/>
        <v>3284.3332009005367</v>
      </c>
      <c r="M1998" s="275" t="s">
        <v>701</v>
      </c>
    </row>
    <row r="1999" spans="1:13" s="305" customFormat="1" ht="15" customHeight="1">
      <c r="A1999" s="334">
        <v>44123</v>
      </c>
      <c r="B1999" s="224" t="s">
        <v>989</v>
      </c>
      <c r="C1999" s="304" t="s">
        <v>498</v>
      </c>
      <c r="D1999" s="269">
        <f t="shared" si="1457"/>
        <v>98.960910440376054</v>
      </c>
      <c r="E1999" s="304">
        <v>2021</v>
      </c>
      <c r="F1999" s="304">
        <v>2040</v>
      </c>
      <c r="G1999" s="304">
        <v>2060</v>
      </c>
      <c r="H1999" s="304">
        <v>2085</v>
      </c>
      <c r="I1999" s="304">
        <v>1997</v>
      </c>
      <c r="J1999" s="304">
        <v>2030</v>
      </c>
      <c r="K1999" s="272">
        <f t="shared" si="1458"/>
        <v>9</v>
      </c>
      <c r="L1999" s="272">
        <f t="shared" si="1459"/>
        <v>890.64819396338453</v>
      </c>
      <c r="M1999" s="275" t="s">
        <v>701</v>
      </c>
    </row>
    <row r="2000" spans="1:13" s="305" customFormat="1" ht="15" customHeight="1">
      <c r="A2000" s="334">
        <v>44120</v>
      </c>
      <c r="B2000" s="224" t="s">
        <v>1012</v>
      </c>
      <c r="C2000" s="304" t="s">
        <v>498</v>
      </c>
      <c r="D2000" s="269">
        <f t="shared" ref="D2000:D2002" si="1460">200000/E2000</f>
        <v>459.55882352941177</v>
      </c>
      <c r="E2000" s="304">
        <v>435.2</v>
      </c>
      <c r="F2000" s="304">
        <v>440</v>
      </c>
      <c r="G2000" s="304">
        <v>445</v>
      </c>
      <c r="H2000" s="304">
        <v>450</v>
      </c>
      <c r="I2000" s="304">
        <v>429</v>
      </c>
      <c r="J2000" s="304">
        <v>438.8</v>
      </c>
      <c r="K2000" s="272">
        <f t="shared" ref="K2000:K2001" si="1461">J2000-E2000</f>
        <v>3.6000000000000227</v>
      </c>
      <c r="L2000" s="272">
        <f t="shared" ref="L2000:L2002" si="1462">K2000*D2000</f>
        <v>1654.4117647058929</v>
      </c>
      <c r="M2000" s="275" t="s">
        <v>701</v>
      </c>
    </row>
    <row r="2001" spans="1:13" s="305" customFormat="1" ht="15" customHeight="1">
      <c r="A2001" s="334">
        <v>44120</v>
      </c>
      <c r="B2001" s="224" t="s">
        <v>1364</v>
      </c>
      <c r="C2001" s="304" t="s">
        <v>498</v>
      </c>
      <c r="D2001" s="269">
        <f t="shared" si="1460"/>
        <v>166.22340425531914</v>
      </c>
      <c r="E2001" s="304">
        <v>1203.2</v>
      </c>
      <c r="F2001" s="304">
        <v>1212</v>
      </c>
      <c r="G2001" s="304">
        <v>1225</v>
      </c>
      <c r="H2001" s="304">
        <v>1237</v>
      </c>
      <c r="I2001" s="304">
        <v>1188</v>
      </c>
      <c r="J2001" s="304">
        <v>1188</v>
      </c>
      <c r="K2001" s="226">
        <f t="shared" si="1461"/>
        <v>-15.200000000000045</v>
      </c>
      <c r="L2001" s="226">
        <f t="shared" si="1462"/>
        <v>-2526.5957446808584</v>
      </c>
      <c r="M2001" s="324" t="s">
        <v>1243</v>
      </c>
    </row>
    <row r="2002" spans="1:13" s="305" customFormat="1" ht="15" customHeight="1">
      <c r="A2002" s="334">
        <v>44120</v>
      </c>
      <c r="B2002" s="304" t="s">
        <v>149</v>
      </c>
      <c r="C2002" s="304" t="s">
        <v>6</v>
      </c>
      <c r="D2002" s="269">
        <f t="shared" si="1460"/>
        <v>431.0344827586207</v>
      </c>
      <c r="E2002" s="304">
        <v>464</v>
      </c>
      <c r="F2002" s="304">
        <v>460</v>
      </c>
      <c r="G2002" s="304">
        <v>455</v>
      </c>
      <c r="H2002" s="304">
        <v>450</v>
      </c>
      <c r="I2002" s="304">
        <v>470</v>
      </c>
      <c r="J2002" s="304">
        <v>460</v>
      </c>
      <c r="K2002" s="269">
        <f t="shared" ref="K2002" si="1463">E2002-J2002</f>
        <v>4</v>
      </c>
      <c r="L2002" s="269">
        <f t="shared" si="1462"/>
        <v>1724.1379310344828</v>
      </c>
      <c r="M2002" s="275" t="s">
        <v>701</v>
      </c>
    </row>
    <row r="2003" spans="1:13" s="305" customFormat="1" ht="15" customHeight="1">
      <c r="A2003" s="334">
        <v>44119</v>
      </c>
      <c r="B2003" s="224" t="s">
        <v>844</v>
      </c>
      <c r="C2003" s="304" t="s">
        <v>498</v>
      </c>
      <c r="D2003" s="269">
        <f t="shared" ref="D2003:D2008" si="1464">200000/E2003</f>
        <v>444.24700133274104</v>
      </c>
      <c r="E2003" s="304">
        <v>450.2</v>
      </c>
      <c r="F2003" s="304">
        <v>455</v>
      </c>
      <c r="G2003" s="304">
        <v>460</v>
      </c>
      <c r="H2003" s="304">
        <v>465</v>
      </c>
      <c r="I2003" s="304">
        <v>443</v>
      </c>
      <c r="J2003" s="304">
        <v>460</v>
      </c>
      <c r="K2003" s="272">
        <f t="shared" ref="K2003" si="1465">J2003-E2003</f>
        <v>9.8000000000000114</v>
      </c>
      <c r="L2003" s="272">
        <f t="shared" ref="L2003" si="1466">K2003*D2003</f>
        <v>4353.6206130608671</v>
      </c>
      <c r="M2003" s="275" t="s">
        <v>701</v>
      </c>
    </row>
    <row r="2004" spans="1:13" s="305" customFormat="1" ht="15" customHeight="1">
      <c r="A2004" s="334">
        <v>44119</v>
      </c>
      <c r="B2004" s="224" t="s">
        <v>363</v>
      </c>
      <c r="C2004" s="304" t="s">
        <v>6</v>
      </c>
      <c r="D2004" s="269">
        <f t="shared" si="1464"/>
        <v>195.1219512195122</v>
      </c>
      <c r="E2004" s="304">
        <v>1025</v>
      </c>
      <c r="F2004" s="304">
        <v>1016</v>
      </c>
      <c r="G2004" s="304">
        <v>1005</v>
      </c>
      <c r="H2004" s="304">
        <v>995</v>
      </c>
      <c r="I2004" s="304">
        <v>1038</v>
      </c>
      <c r="J2004" s="304">
        <v>1005</v>
      </c>
      <c r="K2004" s="269">
        <f t="shared" ref="K2004:K2008" si="1467">E2004-J2004</f>
        <v>20</v>
      </c>
      <c r="L2004" s="269">
        <f t="shared" ref="L2004:L2008" si="1468">K2004*D2004</f>
        <v>3902.439024390244</v>
      </c>
      <c r="M2004" s="275" t="s">
        <v>701</v>
      </c>
    </row>
    <row r="2005" spans="1:13" s="305" customFormat="1" ht="15" customHeight="1">
      <c r="A2005" s="334">
        <v>44119</v>
      </c>
      <c r="B2005" s="224" t="s">
        <v>1360</v>
      </c>
      <c r="C2005" s="304" t="s">
        <v>6</v>
      </c>
      <c r="D2005" s="269">
        <f t="shared" si="1464"/>
        <v>386.10038610038612</v>
      </c>
      <c r="E2005" s="304">
        <v>518</v>
      </c>
      <c r="F2005" s="304">
        <v>512</v>
      </c>
      <c r="G2005" s="304">
        <v>506</v>
      </c>
      <c r="H2005" s="304">
        <v>500</v>
      </c>
      <c r="I2005" s="304">
        <v>525</v>
      </c>
      <c r="J2005" s="304">
        <v>512</v>
      </c>
      <c r="K2005" s="269">
        <f t="shared" si="1467"/>
        <v>6</v>
      </c>
      <c r="L2005" s="269">
        <f t="shared" si="1468"/>
        <v>2316.6023166023169</v>
      </c>
      <c r="M2005" s="275" t="s">
        <v>701</v>
      </c>
    </row>
    <row r="2006" spans="1:13" s="305" customFormat="1" ht="15" customHeight="1">
      <c r="A2006" s="334">
        <v>44119</v>
      </c>
      <c r="B2006" s="224" t="s">
        <v>1361</v>
      </c>
      <c r="C2006" s="304" t="s">
        <v>6</v>
      </c>
      <c r="D2006" s="269">
        <f t="shared" si="1464"/>
        <v>235.29411764705881</v>
      </c>
      <c r="E2006" s="304">
        <v>850</v>
      </c>
      <c r="F2006" s="304">
        <v>842</v>
      </c>
      <c r="G2006" s="304">
        <v>832</v>
      </c>
      <c r="H2006" s="304">
        <v>822</v>
      </c>
      <c r="I2006" s="304">
        <v>860</v>
      </c>
      <c r="J2006" s="304">
        <v>842</v>
      </c>
      <c r="K2006" s="269">
        <f t="shared" si="1467"/>
        <v>8</v>
      </c>
      <c r="L2006" s="269">
        <f t="shared" si="1468"/>
        <v>1882.3529411764705</v>
      </c>
      <c r="M2006" s="275" t="s">
        <v>701</v>
      </c>
    </row>
    <row r="2007" spans="1:13" s="305" customFormat="1" ht="15" customHeight="1">
      <c r="A2007" s="334">
        <v>44119</v>
      </c>
      <c r="B2007" s="224" t="s">
        <v>1362</v>
      </c>
      <c r="C2007" s="304" t="s">
        <v>6</v>
      </c>
      <c r="D2007" s="269">
        <f t="shared" si="1464"/>
        <v>227.27272727272728</v>
      </c>
      <c r="E2007" s="304">
        <v>880</v>
      </c>
      <c r="F2007" s="304">
        <v>873</v>
      </c>
      <c r="G2007" s="304">
        <v>863</v>
      </c>
      <c r="H2007" s="304">
        <v>852</v>
      </c>
      <c r="I2007" s="304">
        <v>892</v>
      </c>
      <c r="J2007" s="304">
        <v>852</v>
      </c>
      <c r="K2007" s="269">
        <f t="shared" si="1467"/>
        <v>28</v>
      </c>
      <c r="L2007" s="269">
        <f t="shared" si="1468"/>
        <v>6363.636363636364</v>
      </c>
      <c r="M2007" s="275" t="s">
        <v>701</v>
      </c>
    </row>
    <row r="2008" spans="1:13" s="305" customFormat="1" ht="15" customHeight="1">
      <c r="A2008" s="334">
        <v>44119</v>
      </c>
      <c r="B2008" s="224" t="s">
        <v>1363</v>
      </c>
      <c r="C2008" s="304" t="s">
        <v>6</v>
      </c>
      <c r="D2008" s="269">
        <f t="shared" si="1464"/>
        <v>323.62459546925567</v>
      </c>
      <c r="E2008" s="304">
        <v>618</v>
      </c>
      <c r="F2008" s="304">
        <v>612</v>
      </c>
      <c r="G2008" s="304">
        <v>606</v>
      </c>
      <c r="H2008" s="304">
        <v>600</v>
      </c>
      <c r="I2008" s="304">
        <v>625</v>
      </c>
      <c r="J2008" s="304">
        <v>625</v>
      </c>
      <c r="K2008" s="267">
        <f t="shared" si="1467"/>
        <v>-7</v>
      </c>
      <c r="L2008" s="267">
        <f t="shared" si="1468"/>
        <v>-2265.3721682847895</v>
      </c>
      <c r="M2008" s="324" t="s">
        <v>1243</v>
      </c>
    </row>
    <row r="2009" spans="1:13" s="305" customFormat="1" ht="15" customHeight="1">
      <c r="A2009" s="334">
        <v>44118</v>
      </c>
      <c r="B2009" s="304" t="s">
        <v>149</v>
      </c>
      <c r="C2009" s="304" t="s">
        <v>6</v>
      </c>
      <c r="D2009" s="269">
        <f t="shared" ref="D2009:D2010" si="1469">200000/E2009</f>
        <v>401.60642570281124</v>
      </c>
      <c r="E2009" s="304">
        <v>498</v>
      </c>
      <c r="F2009" s="304">
        <v>493</v>
      </c>
      <c r="G2009" s="304">
        <v>488</v>
      </c>
      <c r="H2009" s="304">
        <v>482</v>
      </c>
      <c r="I2009" s="304">
        <v>504</v>
      </c>
      <c r="J2009" s="304">
        <v>504</v>
      </c>
      <c r="K2009" s="267">
        <f t="shared" ref="K2009:K2010" si="1470">E2009-J2009</f>
        <v>-6</v>
      </c>
      <c r="L2009" s="267">
        <f t="shared" ref="L2009:L2010" si="1471">K2009*D2009</f>
        <v>-2409.6385542168673</v>
      </c>
      <c r="M2009" s="324" t="s">
        <v>1243</v>
      </c>
    </row>
    <row r="2010" spans="1:13" s="305" customFormat="1" ht="15" customHeight="1">
      <c r="A2010" s="334">
        <v>44118</v>
      </c>
      <c r="B2010" s="304" t="s">
        <v>500</v>
      </c>
      <c r="C2010" s="304" t="s">
        <v>6</v>
      </c>
      <c r="D2010" s="269">
        <f t="shared" si="1469"/>
        <v>304.41400304414003</v>
      </c>
      <c r="E2010" s="304">
        <v>657</v>
      </c>
      <c r="F2010" s="304">
        <v>651</v>
      </c>
      <c r="G2010" s="304">
        <v>644</v>
      </c>
      <c r="H2010" s="304">
        <v>636</v>
      </c>
      <c r="I2010" s="304">
        <v>665.2</v>
      </c>
      <c r="J2010" s="304">
        <v>665.2</v>
      </c>
      <c r="K2010" s="267">
        <f t="shared" si="1470"/>
        <v>-8.2000000000000455</v>
      </c>
      <c r="L2010" s="267">
        <f t="shared" si="1471"/>
        <v>-2496.1948249619622</v>
      </c>
      <c r="M2010" s="324" t="s">
        <v>1243</v>
      </c>
    </row>
    <row r="2011" spans="1:13" s="305" customFormat="1" ht="15" customHeight="1">
      <c r="A2011" s="334">
        <v>44117</v>
      </c>
      <c r="B2011" s="224" t="s">
        <v>378</v>
      </c>
      <c r="C2011" s="304" t="s">
        <v>6</v>
      </c>
      <c r="D2011" s="269">
        <f t="shared" ref="D2011:D2014" si="1472">200000/E2011</f>
        <v>241.54589371980677</v>
      </c>
      <c r="E2011" s="304">
        <v>828</v>
      </c>
      <c r="F2011" s="304">
        <v>821</v>
      </c>
      <c r="G2011" s="304">
        <v>813</v>
      </c>
      <c r="H2011" s="304">
        <v>804</v>
      </c>
      <c r="I2011" s="304">
        <v>838</v>
      </c>
      <c r="J2011" s="304">
        <v>813</v>
      </c>
      <c r="K2011" s="269">
        <f t="shared" ref="K2011:K2014" si="1473">E2011-J2011</f>
        <v>15</v>
      </c>
      <c r="L2011" s="269">
        <f t="shared" ref="L2011:L2014" si="1474">K2011*D2011</f>
        <v>3623.1884057971015</v>
      </c>
      <c r="M2011" s="275" t="s">
        <v>701</v>
      </c>
    </row>
    <row r="2012" spans="1:13" s="305" customFormat="1" ht="15" customHeight="1">
      <c r="A2012" s="334">
        <v>44117</v>
      </c>
      <c r="B2012" s="304" t="s">
        <v>827</v>
      </c>
      <c r="C2012" s="304" t="s">
        <v>498</v>
      </c>
      <c r="D2012" s="269">
        <f t="shared" si="1472"/>
        <v>587.88947677836563</v>
      </c>
      <c r="E2012" s="304">
        <v>340.2</v>
      </c>
      <c r="F2012" s="304">
        <v>344</v>
      </c>
      <c r="G2012" s="304">
        <v>348</v>
      </c>
      <c r="H2012" s="304">
        <v>353</v>
      </c>
      <c r="I2012" s="304">
        <v>334</v>
      </c>
      <c r="J2012" s="304">
        <v>340.2</v>
      </c>
      <c r="K2012" s="269">
        <f t="shared" si="1473"/>
        <v>0</v>
      </c>
      <c r="L2012" s="269">
        <f t="shared" si="1474"/>
        <v>0</v>
      </c>
      <c r="M2012" s="275" t="s">
        <v>171</v>
      </c>
    </row>
    <row r="2013" spans="1:13" s="305" customFormat="1" ht="15" customHeight="1">
      <c r="A2013" s="334">
        <v>44117</v>
      </c>
      <c r="B2013" s="224" t="s">
        <v>1031</v>
      </c>
      <c r="C2013" s="304" t="s">
        <v>6</v>
      </c>
      <c r="D2013" s="269">
        <f t="shared" si="1472"/>
        <v>176.99115044247787</v>
      </c>
      <c r="E2013" s="304">
        <v>1130</v>
      </c>
      <c r="F2013" s="304">
        <v>1120</v>
      </c>
      <c r="G2013" s="304">
        <v>1110</v>
      </c>
      <c r="H2013" s="304">
        <v>1100</v>
      </c>
      <c r="I2013" s="304">
        <v>1142</v>
      </c>
      <c r="J2013" s="304">
        <v>1120.6500000000001</v>
      </c>
      <c r="K2013" s="269">
        <f t="shared" si="1473"/>
        <v>9.3499999999999091</v>
      </c>
      <c r="L2013" s="269">
        <f t="shared" si="1474"/>
        <v>1654.867256637152</v>
      </c>
      <c r="M2013" s="275" t="s">
        <v>701</v>
      </c>
    </row>
    <row r="2014" spans="1:13" s="305" customFormat="1" ht="15" customHeight="1">
      <c r="A2014" s="334">
        <v>44117</v>
      </c>
      <c r="B2014" s="224" t="s">
        <v>1359</v>
      </c>
      <c r="C2014" s="304" t="s">
        <v>6</v>
      </c>
      <c r="D2014" s="269">
        <f t="shared" si="1472"/>
        <v>255.7544757033248</v>
      </c>
      <c r="E2014" s="304">
        <v>782</v>
      </c>
      <c r="F2014" s="304">
        <v>775</v>
      </c>
      <c r="G2014" s="304">
        <v>768</v>
      </c>
      <c r="H2014" s="304">
        <v>758</v>
      </c>
      <c r="I2014" s="304">
        <v>792</v>
      </c>
      <c r="J2014" s="304">
        <v>782</v>
      </c>
      <c r="K2014" s="269">
        <f t="shared" si="1473"/>
        <v>0</v>
      </c>
      <c r="L2014" s="269">
        <f t="shared" si="1474"/>
        <v>0</v>
      </c>
      <c r="M2014" s="275" t="s">
        <v>171</v>
      </c>
    </row>
    <row r="2015" spans="1:13" s="305" customFormat="1" ht="15" customHeight="1">
      <c r="A2015" s="334">
        <v>44116</v>
      </c>
      <c r="B2015" s="251" t="s">
        <v>406</v>
      </c>
      <c r="C2015" s="304" t="s">
        <v>6</v>
      </c>
      <c r="D2015" s="269">
        <f t="shared" ref="D2015:D2019" si="1475">200000/E2015</f>
        <v>338.9830508474576</v>
      </c>
      <c r="E2015" s="304">
        <v>590</v>
      </c>
      <c r="F2015" s="304">
        <v>585</v>
      </c>
      <c r="G2015" s="304">
        <v>580</v>
      </c>
      <c r="H2015" s="304">
        <v>574</v>
      </c>
      <c r="I2015" s="304">
        <v>596</v>
      </c>
      <c r="J2015" s="304">
        <v>580</v>
      </c>
      <c r="K2015" s="269">
        <f t="shared" ref="K2015:K2019" si="1476">E2015-J2015</f>
        <v>10</v>
      </c>
      <c r="L2015" s="269">
        <f t="shared" ref="L2015:L2019" si="1477">K2015*D2015</f>
        <v>3389.8305084745762</v>
      </c>
      <c r="M2015" s="275" t="s">
        <v>701</v>
      </c>
    </row>
    <row r="2016" spans="1:13" s="305" customFormat="1" ht="15" customHeight="1">
      <c r="A2016" s="334">
        <v>44116</v>
      </c>
      <c r="B2016" s="251" t="s">
        <v>1339</v>
      </c>
      <c r="C2016" s="304" t="s">
        <v>6</v>
      </c>
      <c r="D2016" s="269">
        <f t="shared" si="1475"/>
        <v>271.00271002710025</v>
      </c>
      <c r="E2016" s="304">
        <v>738</v>
      </c>
      <c r="F2016" s="304">
        <v>731</v>
      </c>
      <c r="G2016" s="304">
        <v>725</v>
      </c>
      <c r="H2016" s="304">
        <v>718</v>
      </c>
      <c r="I2016" s="304">
        <v>750.2</v>
      </c>
      <c r="J2016" s="304">
        <v>731</v>
      </c>
      <c r="K2016" s="269">
        <f t="shared" si="1476"/>
        <v>7</v>
      </c>
      <c r="L2016" s="269">
        <f t="shared" si="1477"/>
        <v>1897.0189701897018</v>
      </c>
      <c r="M2016" s="275" t="s">
        <v>701</v>
      </c>
    </row>
    <row r="2017" spans="1:13" s="305" customFormat="1" ht="15" customHeight="1">
      <c r="A2017" s="334">
        <v>44116</v>
      </c>
      <c r="B2017" s="251" t="s">
        <v>149</v>
      </c>
      <c r="C2017" s="304" t="s">
        <v>6</v>
      </c>
      <c r="D2017" s="269">
        <f t="shared" si="1475"/>
        <v>404.04040404040404</v>
      </c>
      <c r="E2017" s="304">
        <v>495</v>
      </c>
      <c r="F2017" s="304">
        <v>490</v>
      </c>
      <c r="G2017" s="304">
        <v>485</v>
      </c>
      <c r="H2017" s="304">
        <v>480</v>
      </c>
      <c r="I2017" s="304">
        <v>501</v>
      </c>
      <c r="J2017" s="304">
        <v>501</v>
      </c>
      <c r="K2017" s="267">
        <f t="shared" si="1476"/>
        <v>-6</v>
      </c>
      <c r="L2017" s="267">
        <f t="shared" si="1477"/>
        <v>-2424.242424242424</v>
      </c>
      <c r="M2017" s="324" t="s">
        <v>1243</v>
      </c>
    </row>
    <row r="2018" spans="1:13" s="305" customFormat="1" ht="15" customHeight="1">
      <c r="A2018" s="334">
        <v>44116</v>
      </c>
      <c r="B2018" s="251" t="s">
        <v>1264</v>
      </c>
      <c r="C2018" s="304" t="s">
        <v>6</v>
      </c>
      <c r="D2018" s="269">
        <f t="shared" si="1475"/>
        <v>540.54054054054052</v>
      </c>
      <c r="E2018" s="304">
        <v>370</v>
      </c>
      <c r="F2018" s="304">
        <v>366</v>
      </c>
      <c r="G2018" s="304">
        <v>362</v>
      </c>
      <c r="H2018" s="304">
        <v>357</v>
      </c>
      <c r="I2018" s="304">
        <v>375.2</v>
      </c>
      <c r="J2018" s="304">
        <v>362</v>
      </c>
      <c r="K2018" s="269">
        <f t="shared" si="1476"/>
        <v>8</v>
      </c>
      <c r="L2018" s="269">
        <f t="shared" si="1477"/>
        <v>4324.3243243243242</v>
      </c>
      <c r="M2018" s="275" t="s">
        <v>701</v>
      </c>
    </row>
    <row r="2019" spans="1:13" s="305" customFormat="1" ht="15" customHeight="1">
      <c r="A2019" s="334">
        <v>44116</v>
      </c>
      <c r="B2019" s="251" t="s">
        <v>908</v>
      </c>
      <c r="C2019" s="304" t="s">
        <v>6</v>
      </c>
      <c r="D2019" s="269">
        <f t="shared" si="1475"/>
        <v>321.54340836012864</v>
      </c>
      <c r="E2019" s="304">
        <v>622</v>
      </c>
      <c r="F2019" s="304">
        <v>616</v>
      </c>
      <c r="G2019" s="304">
        <v>610</v>
      </c>
      <c r="H2019" s="304">
        <v>603</v>
      </c>
      <c r="I2019" s="304">
        <v>630</v>
      </c>
      <c r="J2019" s="304">
        <v>616</v>
      </c>
      <c r="K2019" s="269">
        <f t="shared" si="1476"/>
        <v>6</v>
      </c>
      <c r="L2019" s="269">
        <f t="shared" si="1477"/>
        <v>1929.2604501607718</v>
      </c>
      <c r="M2019" s="275" t="s">
        <v>701</v>
      </c>
    </row>
    <row r="2020" spans="1:13" s="305" customFormat="1" ht="15" customHeight="1">
      <c r="A2020" s="334">
        <v>44113</v>
      </c>
      <c r="B2020" s="304" t="s">
        <v>149</v>
      </c>
      <c r="C2020" s="304" t="s">
        <v>6</v>
      </c>
      <c r="D2020" s="269">
        <f t="shared" ref="D2020:D2021" si="1478">200000/E2020</f>
        <v>396.03960396039605</v>
      </c>
      <c r="E2020" s="304">
        <v>505</v>
      </c>
      <c r="F2020" s="304">
        <v>500</v>
      </c>
      <c r="G2020" s="304">
        <v>495</v>
      </c>
      <c r="H2020" s="304">
        <v>490</v>
      </c>
      <c r="I2020" s="304">
        <v>511</v>
      </c>
      <c r="J2020" s="304">
        <v>500</v>
      </c>
      <c r="K2020" s="269">
        <f t="shared" ref="K2020:K2021" si="1479">E2020-J2020</f>
        <v>5</v>
      </c>
      <c r="L2020" s="269">
        <f t="shared" ref="L2020:L2021" si="1480">K2020*D2020</f>
        <v>1980.1980198019803</v>
      </c>
      <c r="M2020" s="275" t="s">
        <v>701</v>
      </c>
    </row>
    <row r="2021" spans="1:13" s="305" customFormat="1" ht="15" customHeight="1">
      <c r="A2021" s="334">
        <v>44113</v>
      </c>
      <c r="B2021" s="251" t="s">
        <v>363</v>
      </c>
      <c r="C2021" s="304" t="s">
        <v>6</v>
      </c>
      <c r="D2021" s="269">
        <f t="shared" si="1478"/>
        <v>192.67822736030828</v>
      </c>
      <c r="E2021" s="304">
        <v>1038</v>
      </c>
      <c r="F2021" s="304">
        <v>1030</v>
      </c>
      <c r="G2021" s="304">
        <v>1020</v>
      </c>
      <c r="H2021" s="304">
        <v>1010</v>
      </c>
      <c r="I2021" s="304">
        <v>1050.2</v>
      </c>
      <c r="J2021" s="304">
        <v>1030</v>
      </c>
      <c r="K2021" s="269">
        <f t="shared" si="1479"/>
        <v>8</v>
      </c>
      <c r="L2021" s="269">
        <f t="shared" si="1480"/>
        <v>1541.4258188824663</v>
      </c>
      <c r="M2021" s="275" t="s">
        <v>701</v>
      </c>
    </row>
    <row r="2022" spans="1:13" s="305" customFormat="1" ht="15" customHeight="1">
      <c r="A2022" s="334">
        <v>44112</v>
      </c>
      <c r="B2022" s="251" t="s">
        <v>844</v>
      </c>
      <c r="C2022" s="304" t="s">
        <v>498</v>
      </c>
      <c r="D2022" s="269">
        <f t="shared" ref="D2022:D2026" si="1481">200000/E2022</f>
        <v>490.19607843137254</v>
      </c>
      <c r="E2022" s="304">
        <v>408</v>
      </c>
      <c r="F2022" s="304">
        <v>413</v>
      </c>
      <c r="G2022" s="304">
        <v>418</v>
      </c>
      <c r="H2022" s="304">
        <v>424</v>
      </c>
      <c r="I2022" s="304">
        <v>401</v>
      </c>
      <c r="J2022" s="304">
        <v>424</v>
      </c>
      <c r="K2022" s="272">
        <f t="shared" ref="K2022" si="1482">J2022-E2022</f>
        <v>16</v>
      </c>
      <c r="L2022" s="272">
        <f t="shared" ref="L2022" si="1483">K2022*D2022</f>
        <v>7843.1372549019607</v>
      </c>
      <c r="M2022" s="275" t="s">
        <v>701</v>
      </c>
    </row>
    <row r="2023" spans="1:13" s="305" customFormat="1" ht="15" customHeight="1">
      <c r="A2023" s="334">
        <v>44112</v>
      </c>
      <c r="B2023" s="304" t="s">
        <v>1358</v>
      </c>
      <c r="C2023" s="304" t="s">
        <v>6</v>
      </c>
      <c r="D2023" s="269">
        <f t="shared" si="1481"/>
        <v>636.9426751592357</v>
      </c>
      <c r="E2023" s="304">
        <v>314</v>
      </c>
      <c r="F2023" s="304">
        <v>310</v>
      </c>
      <c r="G2023" s="304">
        <v>306</v>
      </c>
      <c r="H2023" s="304">
        <v>301</v>
      </c>
      <c r="I2023" s="304">
        <v>319</v>
      </c>
      <c r="J2023" s="304">
        <v>314</v>
      </c>
      <c r="K2023" s="269">
        <f t="shared" ref="K2023:K2024" si="1484">E2023-J2023</f>
        <v>0</v>
      </c>
      <c r="L2023" s="269">
        <f t="shared" ref="L2023:L2026" si="1485">K2023*D2023</f>
        <v>0</v>
      </c>
      <c r="M2023" s="275" t="s">
        <v>171</v>
      </c>
    </row>
    <row r="2024" spans="1:13" s="305" customFormat="1" ht="15" customHeight="1">
      <c r="A2024" s="334">
        <v>44112</v>
      </c>
      <c r="B2024" s="304" t="s">
        <v>978</v>
      </c>
      <c r="C2024" s="304" t="s">
        <v>6</v>
      </c>
      <c r="D2024" s="269">
        <f t="shared" si="1481"/>
        <v>1694.9152542372881</v>
      </c>
      <c r="E2024" s="304">
        <v>118</v>
      </c>
      <c r="F2024" s="304">
        <v>116</v>
      </c>
      <c r="G2024" s="304">
        <v>114</v>
      </c>
      <c r="H2024" s="304">
        <v>111</v>
      </c>
      <c r="I2024" s="304">
        <v>121</v>
      </c>
      <c r="J2024" s="304">
        <v>114</v>
      </c>
      <c r="K2024" s="269">
        <f t="shared" si="1484"/>
        <v>4</v>
      </c>
      <c r="L2024" s="269">
        <f t="shared" si="1485"/>
        <v>6779.6610169491523</v>
      </c>
      <c r="M2024" s="275" t="s">
        <v>701</v>
      </c>
    </row>
    <row r="2025" spans="1:13" s="305" customFormat="1" ht="15" customHeight="1">
      <c r="A2025" s="334">
        <v>44112</v>
      </c>
      <c r="B2025" s="224" t="s">
        <v>753</v>
      </c>
      <c r="C2025" s="304" t="s">
        <v>8</v>
      </c>
      <c r="D2025" s="269">
        <f t="shared" si="1481"/>
        <v>434.593654932638</v>
      </c>
      <c r="E2025" s="304">
        <v>460.2</v>
      </c>
      <c r="F2025" s="304">
        <v>465</v>
      </c>
      <c r="G2025" s="304">
        <v>470</v>
      </c>
      <c r="H2025" s="304">
        <v>475</v>
      </c>
      <c r="I2025" s="304">
        <v>454</v>
      </c>
      <c r="J2025" s="304">
        <v>460.2</v>
      </c>
      <c r="K2025" s="272">
        <f t="shared" ref="K2025:K2026" si="1486">J2025-E2025</f>
        <v>0</v>
      </c>
      <c r="L2025" s="272">
        <f t="shared" si="1485"/>
        <v>0</v>
      </c>
      <c r="M2025" s="275" t="s">
        <v>171</v>
      </c>
    </row>
    <row r="2026" spans="1:13" s="305" customFormat="1" ht="15" customHeight="1">
      <c r="A2026" s="334">
        <v>44112</v>
      </c>
      <c r="B2026" s="224" t="s">
        <v>1266</v>
      </c>
      <c r="C2026" s="304" t="s">
        <v>8</v>
      </c>
      <c r="D2026" s="269">
        <f t="shared" si="1481"/>
        <v>315.85596967782686</v>
      </c>
      <c r="E2026" s="304">
        <v>633.20000000000005</v>
      </c>
      <c r="F2026" s="304">
        <v>639</v>
      </c>
      <c r="G2026" s="304">
        <v>646</v>
      </c>
      <c r="H2026" s="304">
        <v>654</v>
      </c>
      <c r="I2026" s="304">
        <v>625</v>
      </c>
      <c r="J2026" s="304">
        <v>638.5</v>
      </c>
      <c r="K2026" s="272">
        <f t="shared" si="1486"/>
        <v>5.2999999999999545</v>
      </c>
      <c r="L2026" s="272">
        <f t="shared" si="1485"/>
        <v>1674.036639292468</v>
      </c>
      <c r="M2026" s="275" t="s">
        <v>701</v>
      </c>
    </row>
    <row r="2027" spans="1:13" s="305" customFormat="1" ht="15" customHeight="1">
      <c r="A2027" s="334">
        <v>44111</v>
      </c>
      <c r="B2027" s="224" t="s">
        <v>1030</v>
      </c>
      <c r="C2027" s="304" t="s">
        <v>6</v>
      </c>
      <c r="D2027" s="269">
        <f t="shared" ref="D2027:D2031" si="1487">200000/E2027</f>
        <v>409.8360655737705</v>
      </c>
      <c r="E2027" s="304">
        <v>488</v>
      </c>
      <c r="F2027" s="304">
        <v>484</v>
      </c>
      <c r="G2027" s="304">
        <v>480</v>
      </c>
      <c r="H2027" s="304">
        <v>475</v>
      </c>
      <c r="I2027" s="304">
        <v>494</v>
      </c>
      <c r="J2027" s="304">
        <v>488</v>
      </c>
      <c r="K2027" s="269">
        <f t="shared" ref="K2027:K2031" si="1488">E2027-J2027</f>
        <v>0</v>
      </c>
      <c r="L2027" s="269">
        <f t="shared" ref="L2027:L2031" si="1489">K2027*D2027</f>
        <v>0</v>
      </c>
      <c r="M2027" s="275" t="s">
        <v>171</v>
      </c>
    </row>
    <row r="2028" spans="1:13" s="305" customFormat="1" ht="15" customHeight="1">
      <c r="A2028" s="334">
        <v>44111</v>
      </c>
      <c r="B2028" s="224" t="s">
        <v>727</v>
      </c>
      <c r="C2028" s="304" t="s">
        <v>6</v>
      </c>
      <c r="D2028" s="269">
        <f t="shared" si="1487"/>
        <v>389.8635477582846</v>
      </c>
      <c r="E2028" s="304">
        <v>513</v>
      </c>
      <c r="F2028" s="304">
        <v>508</v>
      </c>
      <c r="G2028" s="304">
        <v>502</v>
      </c>
      <c r="H2028" s="304">
        <v>496</v>
      </c>
      <c r="I2028" s="304">
        <v>520</v>
      </c>
      <c r="J2028" s="304">
        <v>510.5</v>
      </c>
      <c r="K2028" s="269">
        <f t="shared" si="1488"/>
        <v>2.5</v>
      </c>
      <c r="L2028" s="269">
        <f t="shared" si="1489"/>
        <v>974.65886939571146</v>
      </c>
      <c r="M2028" s="275" t="s">
        <v>701</v>
      </c>
    </row>
    <row r="2029" spans="1:13" s="305" customFormat="1" ht="15" customHeight="1">
      <c r="A2029" s="334">
        <v>44111</v>
      </c>
      <c r="B2029" s="224" t="s">
        <v>1357</v>
      </c>
      <c r="C2029" s="304" t="s">
        <v>6</v>
      </c>
      <c r="D2029" s="269">
        <f t="shared" si="1487"/>
        <v>793.02141157811263</v>
      </c>
      <c r="E2029" s="304">
        <v>252.2</v>
      </c>
      <c r="F2029" s="304">
        <v>250</v>
      </c>
      <c r="G2029" s="304">
        <v>247</v>
      </c>
      <c r="H2029" s="304">
        <v>244</v>
      </c>
      <c r="I2029" s="304">
        <v>256</v>
      </c>
      <c r="J2029" s="304">
        <v>250.5</v>
      </c>
      <c r="K2029" s="269">
        <f t="shared" si="1488"/>
        <v>1.6999999999999886</v>
      </c>
      <c r="L2029" s="269">
        <f t="shared" si="1489"/>
        <v>1348.1363996827824</v>
      </c>
      <c r="M2029" s="275" t="s">
        <v>701</v>
      </c>
    </row>
    <row r="2030" spans="1:13" s="305" customFormat="1" ht="15" customHeight="1">
      <c r="A2030" s="334">
        <v>44111</v>
      </c>
      <c r="B2030" s="224" t="s">
        <v>1256</v>
      </c>
      <c r="C2030" s="304" t="s">
        <v>6</v>
      </c>
      <c r="D2030" s="269">
        <f t="shared" si="1487"/>
        <v>313.9717425431711</v>
      </c>
      <c r="E2030" s="304">
        <v>637</v>
      </c>
      <c r="F2030" s="304">
        <v>631</v>
      </c>
      <c r="G2030" s="304">
        <v>625</v>
      </c>
      <c r="H2030" s="304">
        <v>618</v>
      </c>
      <c r="I2030" s="304">
        <v>645</v>
      </c>
      <c r="J2030" s="304">
        <v>645</v>
      </c>
      <c r="K2030" s="267">
        <f t="shared" si="1488"/>
        <v>-8</v>
      </c>
      <c r="L2030" s="267">
        <f t="shared" si="1489"/>
        <v>-2511.7739403453688</v>
      </c>
      <c r="M2030" s="324" t="s">
        <v>1243</v>
      </c>
    </row>
    <row r="2031" spans="1:13" s="305" customFormat="1" ht="15" customHeight="1">
      <c r="A2031" s="334">
        <v>44111</v>
      </c>
      <c r="B2031" s="224" t="s">
        <v>908</v>
      </c>
      <c r="C2031" s="304" t="s">
        <v>6</v>
      </c>
      <c r="D2031" s="269">
        <f t="shared" si="1487"/>
        <v>328.94736842105266</v>
      </c>
      <c r="E2031" s="304">
        <v>608</v>
      </c>
      <c r="F2031" s="304">
        <v>601</v>
      </c>
      <c r="G2031" s="304">
        <v>593</v>
      </c>
      <c r="H2031" s="304">
        <v>595</v>
      </c>
      <c r="I2031" s="304">
        <v>616</v>
      </c>
      <c r="J2031" s="304">
        <v>616</v>
      </c>
      <c r="K2031" s="267">
        <f t="shared" si="1488"/>
        <v>-8</v>
      </c>
      <c r="L2031" s="267">
        <f t="shared" si="1489"/>
        <v>-2631.5789473684213</v>
      </c>
      <c r="M2031" s="324" t="s">
        <v>1243</v>
      </c>
    </row>
    <row r="2032" spans="1:13" s="305" customFormat="1" ht="15" customHeight="1">
      <c r="A2032" s="334">
        <v>44110</v>
      </c>
      <c r="B2032" s="224" t="s">
        <v>837</v>
      </c>
      <c r="C2032" s="304" t="s">
        <v>6</v>
      </c>
      <c r="D2032" s="269">
        <f t="shared" ref="D2032:D2035" si="1490">200000/E2032</f>
        <v>238.0952380952381</v>
      </c>
      <c r="E2032" s="304">
        <v>840</v>
      </c>
      <c r="F2032" s="304">
        <v>832</v>
      </c>
      <c r="G2032" s="304">
        <v>823</v>
      </c>
      <c r="H2032" s="304">
        <v>814</v>
      </c>
      <c r="I2032" s="304">
        <v>850</v>
      </c>
      <c r="J2032" s="304">
        <v>833.5</v>
      </c>
      <c r="K2032" s="269">
        <f t="shared" ref="K2032:K2035" si="1491">E2032-J2032</f>
        <v>6.5</v>
      </c>
      <c r="L2032" s="269">
        <f t="shared" ref="L2032:L2035" si="1492">K2032*D2032</f>
        <v>1547.6190476190477</v>
      </c>
      <c r="M2032" s="275" t="s">
        <v>701</v>
      </c>
    </row>
    <row r="2033" spans="1:13" s="305" customFormat="1" ht="15" customHeight="1">
      <c r="A2033" s="334">
        <v>44110</v>
      </c>
      <c r="B2033" s="224" t="s">
        <v>908</v>
      </c>
      <c r="C2033" s="304" t="s">
        <v>6</v>
      </c>
      <c r="D2033" s="269">
        <f t="shared" si="1490"/>
        <v>326.79738562091501</v>
      </c>
      <c r="E2033" s="304">
        <v>612</v>
      </c>
      <c r="F2033" s="304">
        <v>606</v>
      </c>
      <c r="G2033" s="304">
        <v>600</v>
      </c>
      <c r="H2033" s="304">
        <v>592</v>
      </c>
      <c r="I2033" s="304">
        <v>620</v>
      </c>
      <c r="J2033" s="304">
        <v>606.20000000000005</v>
      </c>
      <c r="K2033" s="269">
        <f t="shared" si="1491"/>
        <v>5.7999999999999545</v>
      </c>
      <c r="L2033" s="269">
        <f t="shared" si="1492"/>
        <v>1895.4248366012921</v>
      </c>
      <c r="M2033" s="275" t="s">
        <v>701</v>
      </c>
    </row>
    <row r="2034" spans="1:13" s="305" customFormat="1" ht="15" customHeight="1">
      <c r="A2034" s="334">
        <v>44110</v>
      </c>
      <c r="B2034" s="224" t="s">
        <v>809</v>
      </c>
      <c r="C2034" s="304" t="s">
        <v>6</v>
      </c>
      <c r="D2034" s="269">
        <f t="shared" si="1490"/>
        <v>449.43820224719099</v>
      </c>
      <c r="E2034" s="304">
        <v>445</v>
      </c>
      <c r="F2034" s="304">
        <v>441</v>
      </c>
      <c r="G2034" s="304">
        <v>436</v>
      </c>
      <c r="H2034" s="304">
        <v>431</v>
      </c>
      <c r="I2034" s="304">
        <v>452</v>
      </c>
      <c r="J2034" s="304">
        <v>445</v>
      </c>
      <c r="K2034" s="269">
        <f t="shared" si="1491"/>
        <v>0</v>
      </c>
      <c r="L2034" s="269">
        <f t="shared" si="1492"/>
        <v>0</v>
      </c>
      <c r="M2034" s="275" t="s">
        <v>171</v>
      </c>
    </row>
    <row r="2035" spans="1:13" s="305" customFormat="1" ht="15" customHeight="1">
      <c r="A2035" s="334">
        <v>44110</v>
      </c>
      <c r="B2035" s="224" t="s">
        <v>1278</v>
      </c>
      <c r="C2035" s="304" t="s">
        <v>6</v>
      </c>
      <c r="D2035" s="269">
        <f t="shared" si="1490"/>
        <v>308.64197530864197</v>
      </c>
      <c r="E2035" s="304">
        <v>648</v>
      </c>
      <c r="F2035" s="304">
        <v>642</v>
      </c>
      <c r="G2035" s="304">
        <v>635</v>
      </c>
      <c r="H2035" s="304">
        <v>638</v>
      </c>
      <c r="I2035" s="304">
        <v>655</v>
      </c>
      <c r="J2035" s="304">
        <v>648</v>
      </c>
      <c r="K2035" s="269">
        <f t="shared" si="1491"/>
        <v>0</v>
      </c>
      <c r="L2035" s="269">
        <f t="shared" si="1492"/>
        <v>0</v>
      </c>
      <c r="M2035" s="275" t="s">
        <v>171</v>
      </c>
    </row>
    <row r="2036" spans="1:13" s="305" customFormat="1" ht="15" customHeight="1">
      <c r="A2036" s="334">
        <v>44109</v>
      </c>
      <c r="B2036" s="224" t="s">
        <v>1329</v>
      </c>
      <c r="C2036" s="304" t="s">
        <v>6</v>
      </c>
      <c r="D2036" s="269">
        <f t="shared" ref="D2036:D2040" si="1493">200000/E2036</f>
        <v>156.86274509803923</v>
      </c>
      <c r="E2036" s="304">
        <v>1275</v>
      </c>
      <c r="F2036" s="304">
        <v>1266</v>
      </c>
      <c r="G2036" s="304">
        <v>1255</v>
      </c>
      <c r="H2036" s="304">
        <v>1241</v>
      </c>
      <c r="I2036" s="304">
        <v>1286</v>
      </c>
      <c r="J2036" s="304">
        <v>1241</v>
      </c>
      <c r="K2036" s="269">
        <f t="shared" ref="K2036:K2040" si="1494">E2036-J2036</f>
        <v>34</v>
      </c>
      <c r="L2036" s="269">
        <f t="shared" ref="L2036:L2040" si="1495">K2036*D2036</f>
        <v>5333.3333333333339</v>
      </c>
      <c r="M2036" s="275" t="s">
        <v>701</v>
      </c>
    </row>
    <row r="2037" spans="1:13" s="305" customFormat="1" ht="15" customHeight="1">
      <c r="A2037" s="334">
        <v>44109</v>
      </c>
      <c r="B2037" s="224" t="s">
        <v>1355</v>
      </c>
      <c r="C2037" s="304" t="s">
        <v>6</v>
      </c>
      <c r="D2037" s="269">
        <f t="shared" si="1493"/>
        <v>647.24919093851133</v>
      </c>
      <c r="E2037" s="304">
        <v>309</v>
      </c>
      <c r="F2037" s="304">
        <v>306</v>
      </c>
      <c r="G2037" s="304">
        <v>302</v>
      </c>
      <c r="H2037" s="304">
        <v>298</v>
      </c>
      <c r="I2037" s="304">
        <v>313</v>
      </c>
      <c r="J2037" s="304">
        <v>313</v>
      </c>
      <c r="K2037" s="267">
        <f t="shared" si="1494"/>
        <v>-4</v>
      </c>
      <c r="L2037" s="267">
        <f t="shared" si="1495"/>
        <v>-2588.9967637540453</v>
      </c>
      <c r="M2037" s="324" t="s">
        <v>1243</v>
      </c>
    </row>
    <row r="2038" spans="1:13" s="305" customFormat="1" ht="15" customHeight="1">
      <c r="A2038" s="334">
        <v>44109</v>
      </c>
      <c r="B2038" s="224" t="s">
        <v>753</v>
      </c>
      <c r="C2038" s="304" t="s">
        <v>6</v>
      </c>
      <c r="D2038" s="269">
        <f t="shared" si="1493"/>
        <v>447.42729306487695</v>
      </c>
      <c r="E2038" s="304">
        <v>447</v>
      </c>
      <c r="F2038" s="304">
        <v>442</v>
      </c>
      <c r="G2038" s="304">
        <v>437</v>
      </c>
      <c r="H2038" s="304">
        <v>432</v>
      </c>
      <c r="I2038" s="304">
        <v>453</v>
      </c>
      <c r="J2038" s="304">
        <v>442</v>
      </c>
      <c r="K2038" s="269">
        <f t="shared" si="1494"/>
        <v>5</v>
      </c>
      <c r="L2038" s="269">
        <f t="shared" si="1495"/>
        <v>2237.1364653243845</v>
      </c>
      <c r="M2038" s="275" t="s">
        <v>701</v>
      </c>
    </row>
    <row r="2039" spans="1:13" s="305" customFormat="1" ht="15" customHeight="1">
      <c r="A2039" s="334">
        <v>44109</v>
      </c>
      <c r="B2039" s="224" t="s">
        <v>1356</v>
      </c>
      <c r="C2039" s="304" t="s">
        <v>6</v>
      </c>
      <c r="D2039" s="269">
        <f t="shared" si="1493"/>
        <v>56.211354693648119</v>
      </c>
      <c r="E2039" s="304">
        <v>3558</v>
      </c>
      <c r="F2039" s="305">
        <v>3530</v>
      </c>
      <c r="G2039" s="304">
        <v>3500</v>
      </c>
      <c r="H2039" s="304">
        <v>3460</v>
      </c>
      <c r="I2039" s="304">
        <v>3595</v>
      </c>
      <c r="J2039" s="304">
        <v>3500</v>
      </c>
      <c r="K2039" s="269">
        <f t="shared" si="1494"/>
        <v>58</v>
      </c>
      <c r="L2039" s="269">
        <f t="shared" si="1495"/>
        <v>3260.2585722315907</v>
      </c>
      <c r="M2039" s="275" t="s">
        <v>701</v>
      </c>
    </row>
    <row r="2040" spans="1:13" s="305" customFormat="1" ht="15" customHeight="1">
      <c r="A2040" s="334">
        <v>44109</v>
      </c>
      <c r="B2040" s="224" t="s">
        <v>932</v>
      </c>
      <c r="C2040" s="304" t="s">
        <v>6</v>
      </c>
      <c r="D2040" s="269">
        <f t="shared" si="1493"/>
        <v>1149.4252873563219</v>
      </c>
      <c r="E2040" s="304">
        <v>174</v>
      </c>
      <c r="F2040" s="304">
        <v>171</v>
      </c>
      <c r="G2040" s="304">
        <v>168</v>
      </c>
      <c r="H2040" s="304">
        <v>165</v>
      </c>
      <c r="I2040" s="304">
        <v>178</v>
      </c>
      <c r="J2040" s="304">
        <v>174</v>
      </c>
      <c r="K2040" s="269">
        <f t="shared" si="1494"/>
        <v>0</v>
      </c>
      <c r="L2040" s="269">
        <f t="shared" si="1495"/>
        <v>0</v>
      </c>
      <c r="M2040" s="275" t="s">
        <v>171</v>
      </c>
    </row>
    <row r="2041" spans="1:13" s="305" customFormat="1" ht="15" customHeight="1">
      <c r="A2041" s="334">
        <v>44105</v>
      </c>
      <c r="B2041" s="224" t="s">
        <v>753</v>
      </c>
      <c r="C2041" s="304" t="s">
        <v>8</v>
      </c>
      <c r="D2041" s="269">
        <f t="shared" ref="D2041:D2042" si="1496">200000/E2041</f>
        <v>456.41259698767686</v>
      </c>
      <c r="E2041" s="304">
        <v>438.2</v>
      </c>
      <c r="F2041" s="304">
        <v>443</v>
      </c>
      <c r="G2041" s="304">
        <v>448</v>
      </c>
      <c r="H2041" s="304">
        <v>454</v>
      </c>
      <c r="I2041" s="304">
        <v>431</v>
      </c>
      <c r="J2041" s="304">
        <v>443</v>
      </c>
      <c r="K2041" s="272">
        <f t="shared" ref="K2041" si="1497">J2041-E2041</f>
        <v>4.8000000000000114</v>
      </c>
      <c r="L2041" s="272">
        <f t="shared" ref="L2041:L2042" si="1498">K2041*D2041</f>
        <v>2190.780465540854</v>
      </c>
      <c r="M2041" s="275" t="s">
        <v>701</v>
      </c>
    </row>
    <row r="2042" spans="1:13" s="305" customFormat="1" ht="15" customHeight="1">
      <c r="A2042" s="334">
        <v>44105</v>
      </c>
      <c r="B2042" s="224" t="s">
        <v>1342</v>
      </c>
      <c r="C2042" s="304" t="s">
        <v>6</v>
      </c>
      <c r="D2042" s="269">
        <f t="shared" si="1496"/>
        <v>245.70024570024569</v>
      </c>
      <c r="E2042" s="304">
        <v>814</v>
      </c>
      <c r="F2042" s="304">
        <v>807</v>
      </c>
      <c r="G2042" s="304">
        <v>798</v>
      </c>
      <c r="H2042" s="304">
        <v>790</v>
      </c>
      <c r="I2042" s="304">
        <v>825</v>
      </c>
      <c r="J2042" s="304">
        <v>809.6</v>
      </c>
      <c r="K2042" s="269">
        <f t="shared" ref="K2042" si="1499">E2042-J2042</f>
        <v>4.3999999999999773</v>
      </c>
      <c r="L2042" s="269">
        <f t="shared" si="1498"/>
        <v>1081.0810810810754</v>
      </c>
      <c r="M2042" s="275" t="s">
        <v>701</v>
      </c>
    </row>
    <row r="2043" spans="1:13" s="305" customFormat="1" ht="15" customHeight="1">
      <c r="A2043" s="334"/>
      <c r="B2043" s="224"/>
      <c r="C2043" s="304"/>
      <c r="D2043" s="269"/>
      <c r="E2043" s="304"/>
      <c r="F2043" s="304"/>
      <c r="G2043" s="304"/>
      <c r="H2043" s="304"/>
      <c r="I2043" s="304"/>
      <c r="J2043" s="304"/>
      <c r="K2043" s="269"/>
      <c r="L2043" s="269"/>
      <c r="M2043" s="275"/>
    </row>
    <row r="2044" spans="1:13" s="305" customFormat="1" ht="15" customHeight="1">
      <c r="A2044" s="334"/>
      <c r="B2044" s="224"/>
      <c r="C2044" s="304"/>
      <c r="D2044" s="269"/>
      <c r="E2044" s="304"/>
      <c r="F2044" s="304"/>
      <c r="G2044" s="304"/>
      <c r="H2044" s="304"/>
      <c r="I2044" s="304"/>
      <c r="J2044" s="304"/>
      <c r="K2044" s="269"/>
      <c r="L2044" s="269"/>
      <c r="M2044" s="275"/>
    </row>
    <row r="2045" spans="1:13" s="305" customFormat="1" ht="15" customHeight="1">
      <c r="A2045" s="334"/>
      <c r="B2045" s="347"/>
      <c r="C2045" s="304"/>
      <c r="D2045" s="269"/>
      <c r="E2045" s="304"/>
      <c r="F2045" s="304"/>
      <c r="G2045" s="304"/>
      <c r="H2045" s="304"/>
      <c r="I2045" s="304"/>
      <c r="J2045" s="304"/>
      <c r="K2045" s="269"/>
      <c r="L2045" s="269"/>
      <c r="M2045" s="275"/>
    </row>
    <row r="2046" spans="1:13" s="305" customFormat="1" ht="15" customHeight="1">
      <c r="A2046" s="334"/>
      <c r="B2046" s="347"/>
      <c r="C2046" s="304"/>
      <c r="D2046" s="269"/>
      <c r="E2046" s="345"/>
      <c r="F2046" s="345"/>
      <c r="G2046" s="345"/>
      <c r="H2046" s="345"/>
      <c r="I2046" s="345"/>
      <c r="J2046" s="345"/>
      <c r="K2046" s="269"/>
      <c r="L2046" s="269"/>
      <c r="M2046" s="275"/>
    </row>
    <row r="2047" spans="1:13" s="305" customFormat="1" ht="15" customHeight="1">
      <c r="A2047" s="335"/>
      <c r="B2047" s="304"/>
      <c r="C2047" s="304"/>
      <c r="D2047" s="304"/>
      <c r="E2047" s="304"/>
      <c r="F2047" s="304"/>
      <c r="G2047" s="304"/>
      <c r="H2047" s="304"/>
      <c r="I2047" s="304"/>
      <c r="J2047" s="304"/>
      <c r="K2047" s="304"/>
      <c r="L2047" s="304"/>
      <c r="M2047" s="326"/>
    </row>
    <row r="2048" spans="1:13" s="305" customFormat="1" ht="15" customHeight="1">
      <c r="A2048" s="334">
        <v>44104</v>
      </c>
      <c r="B2048" s="224" t="s">
        <v>1353</v>
      </c>
      <c r="C2048" s="304" t="s">
        <v>6</v>
      </c>
      <c r="D2048" s="269">
        <f t="shared" ref="D2048:D2050" si="1500">200000/E2048</f>
        <v>65.359477124183002</v>
      </c>
      <c r="E2048" s="304">
        <v>3060</v>
      </c>
      <c r="F2048" s="304">
        <v>3030</v>
      </c>
      <c r="G2048" s="304">
        <v>3000</v>
      </c>
      <c r="H2048" s="304">
        <v>2965</v>
      </c>
      <c r="I2048" s="304">
        <v>3095</v>
      </c>
      <c r="J2048" s="304">
        <v>3060</v>
      </c>
      <c r="K2048" s="269">
        <f t="shared" ref="K2048" si="1501">E2048-J2048</f>
        <v>0</v>
      </c>
      <c r="L2048" s="269">
        <f t="shared" ref="L2048:L2049" si="1502">K2048*D2048</f>
        <v>0</v>
      </c>
      <c r="M2048" s="275" t="s">
        <v>1354</v>
      </c>
    </row>
    <row r="2049" spans="1:13" s="305" customFormat="1" ht="15" customHeight="1">
      <c r="A2049" s="334">
        <v>44104</v>
      </c>
      <c r="B2049" s="224" t="s">
        <v>1253</v>
      </c>
      <c r="C2049" s="304" t="s">
        <v>8</v>
      </c>
      <c r="D2049" s="269">
        <f t="shared" si="1500"/>
        <v>321.95750160978747</v>
      </c>
      <c r="E2049" s="304">
        <v>621.20000000000005</v>
      </c>
      <c r="F2049" s="304">
        <v>627</v>
      </c>
      <c r="G2049" s="304">
        <v>634</v>
      </c>
      <c r="H2049" s="304">
        <v>641</v>
      </c>
      <c r="I2049" s="304">
        <v>614</v>
      </c>
      <c r="J2049" s="304">
        <v>627</v>
      </c>
      <c r="K2049" s="272">
        <f t="shared" ref="K2049" si="1503">J2049-E2049</f>
        <v>5.7999999999999545</v>
      </c>
      <c r="L2049" s="272">
        <f t="shared" si="1502"/>
        <v>1867.3535093367527</v>
      </c>
      <c r="M2049" s="275" t="s">
        <v>701</v>
      </c>
    </row>
    <row r="2050" spans="1:13" s="305" customFormat="1" ht="15" customHeight="1">
      <c r="A2050" s="334">
        <v>44104</v>
      </c>
      <c r="B2050" s="224" t="s">
        <v>500</v>
      </c>
      <c r="C2050" s="304" t="s">
        <v>6</v>
      </c>
      <c r="D2050" s="269">
        <f t="shared" si="1500"/>
        <v>294.9852507374631</v>
      </c>
      <c r="E2050" s="304">
        <v>678</v>
      </c>
      <c r="F2050" s="304">
        <v>672</v>
      </c>
      <c r="G2050" s="304">
        <v>665</v>
      </c>
      <c r="H2050" s="304">
        <v>659</v>
      </c>
      <c r="I2050" s="304">
        <v>685</v>
      </c>
      <c r="J2050" s="304">
        <v>672</v>
      </c>
      <c r="K2050" s="269">
        <f t="shared" ref="K2050" si="1504">E2050-J2050</f>
        <v>6</v>
      </c>
      <c r="L2050" s="269">
        <f t="shared" ref="L2050" si="1505">K2050*D2050</f>
        <v>1769.9115044247787</v>
      </c>
      <c r="M2050" s="275" t="s">
        <v>701</v>
      </c>
    </row>
    <row r="2051" spans="1:13" s="305" customFormat="1" ht="15" customHeight="1">
      <c r="A2051" s="334">
        <v>44103</v>
      </c>
      <c r="B2051" s="224" t="s">
        <v>1275</v>
      </c>
      <c r="C2051" s="304" t="s">
        <v>6</v>
      </c>
      <c r="D2051" s="269">
        <f t="shared" ref="D2051:D2055" si="1506">200000/E2051</f>
        <v>360.36036036036035</v>
      </c>
      <c r="E2051" s="304">
        <v>555</v>
      </c>
      <c r="F2051" s="304">
        <v>550</v>
      </c>
      <c r="G2051" s="304">
        <v>545</v>
      </c>
      <c r="H2051" s="304">
        <v>540</v>
      </c>
      <c r="I2051" s="304">
        <v>561</v>
      </c>
      <c r="J2051" s="304">
        <v>540</v>
      </c>
      <c r="K2051" s="269">
        <f t="shared" ref="K2051:K2055" si="1507">E2051-J2051</f>
        <v>15</v>
      </c>
      <c r="L2051" s="269">
        <f t="shared" ref="L2051:L2055" si="1508">K2051*D2051</f>
        <v>5405.405405405405</v>
      </c>
      <c r="M2051" s="275" t="s">
        <v>701</v>
      </c>
    </row>
    <row r="2052" spans="1:13" s="305" customFormat="1" ht="15" customHeight="1">
      <c r="A2052" s="334">
        <v>44103</v>
      </c>
      <c r="B2052" s="224" t="s">
        <v>753</v>
      </c>
      <c r="C2052" s="304" t="s">
        <v>6</v>
      </c>
      <c r="D2052" s="269">
        <f t="shared" si="1506"/>
        <v>456.62100456621005</v>
      </c>
      <c r="E2052" s="304">
        <v>438</v>
      </c>
      <c r="F2052" s="304">
        <v>434</v>
      </c>
      <c r="G2052" s="304">
        <v>430</v>
      </c>
      <c r="H2052" s="304">
        <v>425</v>
      </c>
      <c r="I2052" s="304">
        <v>444</v>
      </c>
      <c r="J2052" s="304">
        <v>425</v>
      </c>
      <c r="K2052" s="269">
        <f t="shared" si="1507"/>
        <v>13</v>
      </c>
      <c r="L2052" s="269">
        <f t="shared" si="1508"/>
        <v>5936.0730593607304</v>
      </c>
      <c r="M2052" s="275" t="s">
        <v>701</v>
      </c>
    </row>
    <row r="2053" spans="1:13" s="305" customFormat="1" ht="15" customHeight="1">
      <c r="A2053" s="334">
        <v>44103</v>
      </c>
      <c r="B2053" s="224" t="s">
        <v>830</v>
      </c>
      <c r="C2053" s="304" t="s">
        <v>6</v>
      </c>
      <c r="D2053" s="269">
        <f t="shared" si="1506"/>
        <v>425.531914893617</v>
      </c>
      <c r="E2053" s="304">
        <v>470</v>
      </c>
      <c r="F2053" s="304">
        <v>466</v>
      </c>
      <c r="G2053" s="304">
        <v>462</v>
      </c>
      <c r="H2053" s="304">
        <v>457</v>
      </c>
      <c r="I2053" s="304">
        <v>475.2</v>
      </c>
      <c r="J2053" s="304">
        <v>466</v>
      </c>
      <c r="K2053" s="269">
        <f t="shared" si="1507"/>
        <v>4</v>
      </c>
      <c r="L2053" s="269">
        <f t="shared" si="1508"/>
        <v>1702.127659574468</v>
      </c>
      <c r="M2053" s="275" t="s">
        <v>701</v>
      </c>
    </row>
    <row r="2054" spans="1:13" s="305" customFormat="1" ht="15" customHeight="1">
      <c r="A2054" s="334">
        <v>44103</v>
      </c>
      <c r="B2054" s="224" t="s">
        <v>370</v>
      </c>
      <c r="C2054" s="304" t="s">
        <v>6</v>
      </c>
      <c r="D2054" s="269">
        <f t="shared" si="1506"/>
        <v>155.4001554001554</v>
      </c>
      <c r="E2054" s="304">
        <v>1287</v>
      </c>
      <c r="F2054" s="304">
        <v>1278</v>
      </c>
      <c r="G2054" s="304">
        <v>1266</v>
      </c>
      <c r="H2054" s="304">
        <v>1255</v>
      </c>
      <c r="I2054" s="304">
        <v>1301</v>
      </c>
      <c r="J2054" s="304">
        <v>1301</v>
      </c>
      <c r="K2054" s="267">
        <f t="shared" si="1507"/>
        <v>-14</v>
      </c>
      <c r="L2054" s="267">
        <f t="shared" si="1508"/>
        <v>-2175.6021756021755</v>
      </c>
      <c r="M2054" s="324" t="s">
        <v>1243</v>
      </c>
    </row>
    <row r="2055" spans="1:13" s="305" customFormat="1" ht="15" customHeight="1">
      <c r="A2055" s="334">
        <v>44103</v>
      </c>
      <c r="B2055" s="224" t="s">
        <v>911</v>
      </c>
      <c r="C2055" s="304" t="s">
        <v>6</v>
      </c>
      <c r="D2055" s="269">
        <f t="shared" si="1506"/>
        <v>404.04040404040404</v>
      </c>
      <c r="E2055" s="304">
        <v>495</v>
      </c>
      <c r="F2055" s="304">
        <v>490</v>
      </c>
      <c r="G2055" s="304">
        <v>485</v>
      </c>
      <c r="H2055" s="304">
        <v>480</v>
      </c>
      <c r="I2055" s="304">
        <v>501</v>
      </c>
      <c r="J2055" s="304">
        <v>490.6</v>
      </c>
      <c r="K2055" s="269">
        <f t="shared" si="1507"/>
        <v>4.3999999999999773</v>
      </c>
      <c r="L2055" s="269">
        <f t="shared" si="1508"/>
        <v>1777.7777777777685</v>
      </c>
      <c r="M2055" s="275" t="s">
        <v>701</v>
      </c>
    </row>
    <row r="2056" spans="1:13" s="305" customFormat="1" ht="15" customHeight="1">
      <c r="A2056" s="334">
        <v>44102</v>
      </c>
      <c r="B2056" s="224" t="s">
        <v>1352</v>
      </c>
      <c r="C2056" s="304" t="s">
        <v>498</v>
      </c>
      <c r="D2056" s="269">
        <f t="shared" ref="D2056:D2058" si="1509">200000/E2056</f>
        <v>470.36688617121354</v>
      </c>
      <c r="E2056" s="304">
        <v>425.2</v>
      </c>
      <c r="F2056" s="304">
        <v>429</v>
      </c>
      <c r="G2056" s="304">
        <v>434</v>
      </c>
      <c r="H2056" s="304">
        <v>439</v>
      </c>
      <c r="I2056" s="304">
        <v>420</v>
      </c>
      <c r="J2056" s="304">
        <v>439</v>
      </c>
      <c r="K2056" s="272">
        <f t="shared" ref="K2056" si="1510">J2056-E2056</f>
        <v>13.800000000000011</v>
      </c>
      <c r="L2056" s="272">
        <f t="shared" ref="L2056:L2058" si="1511">K2056*D2056</f>
        <v>6491.0630291627522</v>
      </c>
      <c r="M2056" s="275" t="s">
        <v>701</v>
      </c>
    </row>
    <row r="2057" spans="1:13" s="305" customFormat="1" ht="15" customHeight="1">
      <c r="A2057" s="334">
        <v>44102</v>
      </c>
      <c r="B2057" s="224" t="s">
        <v>1351</v>
      </c>
      <c r="C2057" s="304" t="s">
        <v>6</v>
      </c>
      <c r="D2057" s="269">
        <f t="shared" si="1509"/>
        <v>421.05263157894734</v>
      </c>
      <c r="E2057" s="304">
        <v>475</v>
      </c>
      <c r="F2057" s="304">
        <v>471</v>
      </c>
      <c r="G2057" s="304">
        <v>466</v>
      </c>
      <c r="H2057" s="304">
        <v>461</v>
      </c>
      <c r="I2057" s="304">
        <v>480</v>
      </c>
      <c r="J2057" s="304">
        <v>471.25</v>
      </c>
      <c r="K2057" s="269">
        <f t="shared" ref="K2057" si="1512">E2057-J2057</f>
        <v>3.75</v>
      </c>
      <c r="L2057" s="269">
        <f t="shared" si="1511"/>
        <v>1578.9473684210525</v>
      </c>
      <c r="M2057" s="275" t="s">
        <v>701</v>
      </c>
    </row>
    <row r="2058" spans="1:13" s="305" customFormat="1" ht="15" customHeight="1">
      <c r="A2058" s="334">
        <v>44102</v>
      </c>
      <c r="B2058" s="305" t="s">
        <v>751</v>
      </c>
      <c r="C2058" s="304" t="s">
        <v>498</v>
      </c>
      <c r="D2058" s="269">
        <f t="shared" si="1509"/>
        <v>289.43560057887117</v>
      </c>
      <c r="E2058" s="304">
        <v>691</v>
      </c>
      <c r="F2058" s="304">
        <v>697</v>
      </c>
      <c r="G2058" s="304">
        <v>704</v>
      </c>
      <c r="H2058" s="304">
        <v>712</v>
      </c>
      <c r="I2058" s="304">
        <v>682</v>
      </c>
      <c r="J2058" s="304">
        <v>691</v>
      </c>
      <c r="K2058" s="272">
        <f t="shared" ref="K2058" si="1513">J2058-E2058</f>
        <v>0</v>
      </c>
      <c r="L2058" s="272">
        <f t="shared" si="1511"/>
        <v>0</v>
      </c>
      <c r="M2058" s="275" t="s">
        <v>171</v>
      </c>
    </row>
    <row r="2059" spans="1:13" s="305" customFormat="1" ht="15" customHeight="1">
      <c r="A2059" s="334">
        <v>44099</v>
      </c>
      <c r="B2059" s="224" t="s">
        <v>1347</v>
      </c>
      <c r="C2059" s="304" t="s">
        <v>498</v>
      </c>
      <c r="D2059" s="269">
        <f t="shared" ref="D2059:D2062" si="1514">200000/E2059</f>
        <v>399.84006397441027</v>
      </c>
      <c r="E2059" s="304">
        <v>500.2</v>
      </c>
      <c r="F2059" s="304">
        <v>505</v>
      </c>
      <c r="G2059" s="304">
        <v>510</v>
      </c>
      <c r="H2059" s="304">
        <v>515</v>
      </c>
      <c r="I2059" s="304">
        <v>494</v>
      </c>
      <c r="J2059" s="304">
        <v>505</v>
      </c>
      <c r="K2059" s="272">
        <f t="shared" ref="K2059:K2060" si="1515">J2059-E2059</f>
        <v>4.8000000000000114</v>
      </c>
      <c r="L2059" s="272">
        <f t="shared" ref="L2059:L2060" si="1516">K2059*D2059</f>
        <v>1919.2323070771738</v>
      </c>
      <c r="M2059" s="275" t="s">
        <v>701</v>
      </c>
    </row>
    <row r="2060" spans="1:13" s="305" customFormat="1" ht="15" customHeight="1">
      <c r="A2060" s="334">
        <v>44099</v>
      </c>
      <c r="B2060" s="224" t="s">
        <v>1348</v>
      </c>
      <c r="C2060" s="304" t="s">
        <v>498</v>
      </c>
      <c r="D2060" s="269">
        <f t="shared" si="1514"/>
        <v>259.40337224383916</v>
      </c>
      <c r="E2060" s="304">
        <v>771</v>
      </c>
      <c r="F2060" s="304">
        <v>778</v>
      </c>
      <c r="G2060" s="304">
        <v>787</v>
      </c>
      <c r="H2060" s="304">
        <v>797</v>
      </c>
      <c r="I2060" s="304">
        <v>760</v>
      </c>
      <c r="J2060" s="304">
        <v>777.65</v>
      </c>
      <c r="K2060" s="272">
        <f t="shared" si="1515"/>
        <v>6.6499999999999773</v>
      </c>
      <c r="L2060" s="272">
        <f t="shared" si="1516"/>
        <v>1725.0324254215245</v>
      </c>
      <c r="M2060" s="275" t="s">
        <v>701</v>
      </c>
    </row>
    <row r="2061" spans="1:13" s="305" customFormat="1" ht="15" customHeight="1">
      <c r="A2061" s="334">
        <v>44099</v>
      </c>
      <c r="B2061" s="224" t="s">
        <v>1349</v>
      </c>
      <c r="C2061" s="304" t="s">
        <v>6</v>
      </c>
      <c r="D2061" s="269">
        <f t="shared" si="1514"/>
        <v>449.43820224719099</v>
      </c>
      <c r="E2061" s="304">
        <v>445</v>
      </c>
      <c r="F2061" s="304">
        <v>440</v>
      </c>
      <c r="G2061" s="304">
        <v>435</v>
      </c>
      <c r="H2061" s="304">
        <v>430</v>
      </c>
      <c r="I2061" s="304">
        <v>450.2</v>
      </c>
      <c r="J2061" s="304">
        <v>440.6</v>
      </c>
      <c r="K2061" s="269">
        <f t="shared" ref="K2061:K2062" si="1517">E2061-J2061</f>
        <v>4.3999999999999773</v>
      </c>
      <c r="L2061" s="269">
        <f t="shared" ref="L2061:L2062" si="1518">K2061*D2061</f>
        <v>1977.5280898876301</v>
      </c>
      <c r="M2061" s="275" t="s">
        <v>701</v>
      </c>
    </row>
    <row r="2062" spans="1:13" s="305" customFormat="1" ht="15" customHeight="1">
      <c r="A2062" s="334">
        <v>44099</v>
      </c>
      <c r="B2062" s="224" t="s">
        <v>1350</v>
      </c>
      <c r="C2062" s="304" t="s">
        <v>6</v>
      </c>
      <c r="D2062" s="269">
        <f t="shared" si="1514"/>
        <v>1212.121212121212</v>
      </c>
      <c r="E2062" s="304">
        <v>165</v>
      </c>
      <c r="F2062" s="304">
        <v>163</v>
      </c>
      <c r="G2062" s="304">
        <v>160</v>
      </c>
      <c r="H2062" s="304">
        <v>157</v>
      </c>
      <c r="I2062" s="304">
        <v>168</v>
      </c>
      <c r="J2062" s="304">
        <v>165</v>
      </c>
      <c r="K2062" s="269">
        <f t="shared" si="1517"/>
        <v>0</v>
      </c>
      <c r="L2062" s="269">
        <f t="shared" si="1518"/>
        <v>0</v>
      </c>
      <c r="M2062" s="275" t="s">
        <v>171</v>
      </c>
    </row>
    <row r="2063" spans="1:13" s="305" customFormat="1" ht="15" customHeight="1">
      <c r="A2063" s="334">
        <v>44098</v>
      </c>
      <c r="B2063" s="304" t="s">
        <v>1163</v>
      </c>
      <c r="C2063" s="304" t="s">
        <v>6</v>
      </c>
      <c r="D2063" s="269">
        <f t="shared" ref="D2063:D2067" si="1519">200000/E2063</f>
        <v>66.115702479338836</v>
      </c>
      <c r="E2063" s="304">
        <v>3025</v>
      </c>
      <c r="F2063" s="304">
        <v>3000</v>
      </c>
      <c r="G2063" s="304">
        <v>2970</v>
      </c>
      <c r="H2063" s="304">
        <v>2940</v>
      </c>
      <c r="I2063" s="304">
        <v>3055</v>
      </c>
      <c r="J2063" s="304">
        <v>3000</v>
      </c>
      <c r="K2063" s="269">
        <f t="shared" ref="K2063:K2067" si="1520">E2063-J2063</f>
        <v>25</v>
      </c>
      <c r="L2063" s="269">
        <f t="shared" ref="L2063:L2067" si="1521">K2063*D2063</f>
        <v>1652.8925619834708</v>
      </c>
      <c r="M2063" s="275" t="s">
        <v>701</v>
      </c>
    </row>
    <row r="2064" spans="1:13" s="305" customFormat="1" ht="15" customHeight="1">
      <c r="A2064" s="334">
        <v>44098</v>
      </c>
      <c r="B2064" s="224" t="s">
        <v>751</v>
      </c>
      <c r="C2064" s="304" t="s">
        <v>6</v>
      </c>
      <c r="D2064" s="269">
        <f t="shared" si="1519"/>
        <v>300.30030030030031</v>
      </c>
      <c r="E2064" s="304">
        <v>666</v>
      </c>
      <c r="F2064" s="305">
        <v>660</v>
      </c>
      <c r="G2064" s="304">
        <v>654</v>
      </c>
      <c r="H2064" s="304">
        <v>648</v>
      </c>
      <c r="I2064" s="304">
        <v>672</v>
      </c>
      <c r="J2064" s="304">
        <v>672</v>
      </c>
      <c r="K2064" s="267">
        <f t="shared" si="1520"/>
        <v>-6</v>
      </c>
      <c r="L2064" s="267">
        <f t="shared" si="1521"/>
        <v>-1801.801801801802</v>
      </c>
      <c r="M2064" s="324" t="s">
        <v>1243</v>
      </c>
    </row>
    <row r="2065" spans="1:13" s="305" customFormat="1" ht="15" customHeight="1">
      <c r="A2065" s="334">
        <v>44098</v>
      </c>
      <c r="B2065" s="224" t="s">
        <v>833</v>
      </c>
      <c r="C2065" s="304" t="s">
        <v>6</v>
      </c>
      <c r="D2065" s="269">
        <f t="shared" si="1519"/>
        <v>488.99755501222495</v>
      </c>
      <c r="E2065" s="304">
        <v>409</v>
      </c>
      <c r="F2065" s="304">
        <v>405</v>
      </c>
      <c r="G2065" s="304">
        <v>400</v>
      </c>
      <c r="H2065" s="304">
        <v>395</v>
      </c>
      <c r="I2065" s="304">
        <v>415</v>
      </c>
      <c r="J2065" s="304">
        <v>405</v>
      </c>
      <c r="K2065" s="269">
        <f t="shared" si="1520"/>
        <v>4</v>
      </c>
      <c r="L2065" s="269">
        <f t="shared" si="1521"/>
        <v>1955.9902200488998</v>
      </c>
      <c r="M2065" s="275" t="s">
        <v>701</v>
      </c>
    </row>
    <row r="2066" spans="1:13" s="305" customFormat="1" ht="15" customHeight="1">
      <c r="A2066" s="334">
        <v>44098</v>
      </c>
      <c r="B2066" s="224" t="s">
        <v>1253</v>
      </c>
      <c r="C2066" s="304" t="s">
        <v>6</v>
      </c>
      <c r="D2066" s="269">
        <f t="shared" si="1519"/>
        <v>340.13605442176873</v>
      </c>
      <c r="E2066" s="304">
        <v>588</v>
      </c>
      <c r="F2066" s="304">
        <v>582</v>
      </c>
      <c r="G2066" s="304">
        <v>576</v>
      </c>
      <c r="H2066" s="304">
        <v>570</v>
      </c>
      <c r="I2066" s="304">
        <v>595</v>
      </c>
      <c r="J2066" s="304">
        <v>582</v>
      </c>
      <c r="K2066" s="269">
        <f t="shared" si="1520"/>
        <v>6</v>
      </c>
      <c r="L2066" s="269">
        <f t="shared" si="1521"/>
        <v>2040.8163265306125</v>
      </c>
      <c r="M2066" s="275" t="s">
        <v>701</v>
      </c>
    </row>
    <row r="2067" spans="1:13" s="305" customFormat="1" ht="15" customHeight="1">
      <c r="A2067" s="334">
        <v>44098</v>
      </c>
      <c r="B2067" s="304" t="s">
        <v>149</v>
      </c>
      <c r="C2067" s="304" t="s">
        <v>6</v>
      </c>
      <c r="D2067" s="269">
        <f t="shared" si="1519"/>
        <v>384.61538461538464</v>
      </c>
      <c r="E2067" s="304">
        <v>520</v>
      </c>
      <c r="F2067" s="304">
        <v>515</v>
      </c>
      <c r="G2067" s="304">
        <v>510</v>
      </c>
      <c r="H2067" s="304">
        <v>505</v>
      </c>
      <c r="I2067" s="304">
        <v>526</v>
      </c>
      <c r="J2067" s="304">
        <v>505</v>
      </c>
      <c r="K2067" s="269">
        <f t="shared" si="1520"/>
        <v>15</v>
      </c>
      <c r="L2067" s="269">
        <f t="shared" si="1521"/>
        <v>5769.2307692307695</v>
      </c>
      <c r="M2067" s="275" t="s">
        <v>701</v>
      </c>
    </row>
    <row r="2068" spans="1:13" s="305" customFormat="1" ht="15" customHeight="1">
      <c r="A2068" s="334">
        <v>44097</v>
      </c>
      <c r="B2068" s="224" t="s">
        <v>149</v>
      </c>
      <c r="C2068" s="304" t="s">
        <v>6</v>
      </c>
      <c r="D2068" s="269">
        <f t="shared" ref="D2068:D2072" si="1522">200000/E2068</f>
        <v>380.95238095238096</v>
      </c>
      <c r="E2068" s="304">
        <v>525</v>
      </c>
      <c r="F2068" s="304">
        <v>520</v>
      </c>
      <c r="G2068" s="304">
        <v>515</v>
      </c>
      <c r="H2068" s="304">
        <v>510</v>
      </c>
      <c r="I2068" s="304">
        <v>531</v>
      </c>
      <c r="J2068" s="304">
        <v>522</v>
      </c>
      <c r="K2068" s="269">
        <f t="shared" ref="K2068:K2072" si="1523">E2068-J2068</f>
        <v>3</v>
      </c>
      <c r="L2068" s="269">
        <f t="shared" ref="L2068:L2072" si="1524">K2068*D2068</f>
        <v>1142.8571428571429</v>
      </c>
      <c r="M2068" s="275" t="s">
        <v>701</v>
      </c>
    </row>
    <row r="2069" spans="1:13" s="305" customFormat="1" ht="15" customHeight="1">
      <c r="A2069" s="334">
        <v>44097</v>
      </c>
      <c r="B2069" s="304" t="s">
        <v>513</v>
      </c>
      <c r="C2069" s="304" t="s">
        <v>6</v>
      </c>
      <c r="D2069" s="269">
        <f t="shared" si="1522"/>
        <v>1010.10101010101</v>
      </c>
      <c r="E2069" s="304">
        <v>198</v>
      </c>
      <c r="F2069" s="304">
        <v>195</v>
      </c>
      <c r="G2069" s="304">
        <v>192</v>
      </c>
      <c r="H2069" s="304">
        <v>188</v>
      </c>
      <c r="I2069" s="304">
        <v>202</v>
      </c>
      <c r="J2069" s="304">
        <v>188</v>
      </c>
      <c r="K2069" s="269">
        <f t="shared" si="1523"/>
        <v>10</v>
      </c>
      <c r="L2069" s="269">
        <f t="shared" si="1524"/>
        <v>10101.010101010101</v>
      </c>
      <c r="M2069" s="275" t="s">
        <v>701</v>
      </c>
    </row>
    <row r="2070" spans="1:13" s="305" customFormat="1" ht="15" customHeight="1">
      <c r="A2070" s="334">
        <v>44097</v>
      </c>
      <c r="B2070" s="304" t="s">
        <v>1344</v>
      </c>
      <c r="C2070" s="304" t="s">
        <v>6</v>
      </c>
      <c r="D2070" s="269">
        <f t="shared" si="1522"/>
        <v>370.37037037037038</v>
      </c>
      <c r="E2070" s="304">
        <v>540</v>
      </c>
      <c r="F2070" s="304">
        <v>535</v>
      </c>
      <c r="G2070" s="304">
        <v>530</v>
      </c>
      <c r="H2070" s="304">
        <v>524</v>
      </c>
      <c r="I2070" s="304">
        <v>546</v>
      </c>
      <c r="J2070" s="304">
        <v>524</v>
      </c>
      <c r="K2070" s="269">
        <f t="shared" si="1523"/>
        <v>16</v>
      </c>
      <c r="L2070" s="269">
        <f t="shared" si="1524"/>
        <v>5925.9259259259261</v>
      </c>
      <c r="M2070" s="275" t="s">
        <v>701</v>
      </c>
    </row>
    <row r="2071" spans="1:13" s="305" customFormat="1" ht="15" customHeight="1">
      <c r="A2071" s="334">
        <v>44097</v>
      </c>
      <c r="B2071" s="224" t="s">
        <v>1345</v>
      </c>
      <c r="C2071" s="304" t="s">
        <v>6</v>
      </c>
      <c r="D2071" s="269">
        <f t="shared" si="1522"/>
        <v>400.80160320641284</v>
      </c>
      <c r="E2071" s="304">
        <v>499</v>
      </c>
      <c r="F2071" s="304">
        <v>495</v>
      </c>
      <c r="G2071" s="304">
        <v>490</v>
      </c>
      <c r="H2071" s="304">
        <v>485</v>
      </c>
      <c r="I2071" s="304">
        <v>505</v>
      </c>
      <c r="J2071" s="304">
        <v>495</v>
      </c>
      <c r="K2071" s="269">
        <f t="shared" si="1523"/>
        <v>4</v>
      </c>
      <c r="L2071" s="269">
        <f t="shared" si="1524"/>
        <v>1603.2064128256513</v>
      </c>
      <c r="M2071" s="275" t="s">
        <v>701</v>
      </c>
    </row>
    <row r="2072" spans="1:13" s="305" customFormat="1" ht="15" customHeight="1">
      <c r="A2072" s="334">
        <v>44097</v>
      </c>
      <c r="B2072" s="224" t="s">
        <v>1346</v>
      </c>
      <c r="C2072" s="304" t="s">
        <v>6</v>
      </c>
      <c r="D2072" s="269">
        <f t="shared" si="1522"/>
        <v>38.834951456310677</v>
      </c>
      <c r="E2072" s="304">
        <v>5150</v>
      </c>
      <c r="F2072" s="304">
        <v>5110</v>
      </c>
      <c r="G2072" s="304">
        <v>5060</v>
      </c>
      <c r="H2072" s="304">
        <v>5012</v>
      </c>
      <c r="I2072" s="304">
        <v>5205</v>
      </c>
      <c r="J2072" s="304">
        <v>5110</v>
      </c>
      <c r="K2072" s="269">
        <f t="shared" si="1523"/>
        <v>40</v>
      </c>
      <c r="L2072" s="269">
        <f t="shared" si="1524"/>
        <v>1553.3980582524271</v>
      </c>
      <c r="M2072" s="275" t="s">
        <v>701</v>
      </c>
    </row>
    <row r="2073" spans="1:13" s="305" customFormat="1" ht="15" customHeight="1">
      <c r="A2073" s="334">
        <v>44096</v>
      </c>
      <c r="B2073" s="224" t="s">
        <v>753</v>
      </c>
      <c r="C2073" s="304" t="s">
        <v>6</v>
      </c>
      <c r="D2073" s="269">
        <f t="shared" ref="D2073:D2077" si="1525">200000/E2073</f>
        <v>481.92771084337352</v>
      </c>
      <c r="E2073" s="304">
        <v>415</v>
      </c>
      <c r="F2073" s="304">
        <v>410</v>
      </c>
      <c r="G2073" s="304">
        <v>405</v>
      </c>
      <c r="H2073" s="304">
        <v>400</v>
      </c>
      <c r="I2073" s="304">
        <v>421</v>
      </c>
      <c r="J2073" s="304">
        <v>410</v>
      </c>
      <c r="K2073" s="269">
        <f t="shared" ref="K2073:K2077" si="1526">E2073-J2073</f>
        <v>5</v>
      </c>
      <c r="L2073" s="269">
        <f t="shared" ref="L2073:L2077" si="1527">K2073*D2073</f>
        <v>2409.6385542168678</v>
      </c>
      <c r="M2073" s="275" t="s">
        <v>701</v>
      </c>
    </row>
    <row r="2074" spans="1:13" s="305" customFormat="1" ht="15" customHeight="1">
      <c r="A2074" s="334">
        <v>44096</v>
      </c>
      <c r="B2074" s="304" t="s">
        <v>513</v>
      </c>
      <c r="C2074" s="304" t="s">
        <v>6</v>
      </c>
      <c r="D2074" s="269">
        <f t="shared" si="1525"/>
        <v>1025.6410256410256</v>
      </c>
      <c r="E2074" s="304">
        <v>195</v>
      </c>
      <c r="F2074" s="304">
        <v>192</v>
      </c>
      <c r="G2074" s="304">
        <v>188</v>
      </c>
      <c r="H2074" s="304">
        <v>185</v>
      </c>
      <c r="I2074" s="304">
        <v>200</v>
      </c>
      <c r="J2074" s="304">
        <v>200</v>
      </c>
      <c r="K2074" s="267">
        <f t="shared" si="1526"/>
        <v>-5</v>
      </c>
      <c r="L2074" s="267">
        <f t="shared" si="1527"/>
        <v>-5128.2051282051279</v>
      </c>
      <c r="M2074" s="324" t="s">
        <v>1243</v>
      </c>
    </row>
    <row r="2075" spans="1:13" s="305" customFormat="1" ht="15" customHeight="1">
      <c r="A2075" s="334">
        <v>44096</v>
      </c>
      <c r="B2075" s="224" t="s">
        <v>1343</v>
      </c>
      <c r="C2075" s="304" t="s">
        <v>6</v>
      </c>
      <c r="D2075" s="269">
        <f t="shared" si="1525"/>
        <v>245.39877300613497</v>
      </c>
      <c r="E2075" s="304">
        <v>815</v>
      </c>
      <c r="F2075" s="304">
        <v>808</v>
      </c>
      <c r="G2075" s="304">
        <v>800</v>
      </c>
      <c r="H2075" s="304">
        <v>792</v>
      </c>
      <c r="I2075" s="304">
        <v>825</v>
      </c>
      <c r="J2075" s="304">
        <v>808</v>
      </c>
      <c r="K2075" s="269">
        <f t="shared" si="1526"/>
        <v>7</v>
      </c>
      <c r="L2075" s="269">
        <f t="shared" si="1527"/>
        <v>1717.7914110429449</v>
      </c>
      <c r="M2075" s="275" t="s">
        <v>701</v>
      </c>
    </row>
    <row r="2076" spans="1:13" s="305" customFormat="1" ht="15" customHeight="1">
      <c r="A2076" s="334">
        <v>44096</v>
      </c>
      <c r="B2076" s="224" t="s">
        <v>1341</v>
      </c>
      <c r="C2076" s="304" t="s">
        <v>6</v>
      </c>
      <c r="D2076" s="269">
        <f t="shared" si="1525"/>
        <v>360.36036036036035</v>
      </c>
      <c r="E2076" s="304">
        <v>555</v>
      </c>
      <c r="F2076" s="304">
        <v>550</v>
      </c>
      <c r="G2076" s="304">
        <v>545</v>
      </c>
      <c r="H2076" s="304">
        <v>540</v>
      </c>
      <c r="I2076" s="304">
        <v>562</v>
      </c>
      <c r="J2076" s="304">
        <v>545</v>
      </c>
      <c r="K2076" s="269">
        <f t="shared" si="1526"/>
        <v>10</v>
      </c>
      <c r="L2076" s="269">
        <f t="shared" si="1527"/>
        <v>3603.6036036036035</v>
      </c>
      <c r="M2076" s="275" t="s">
        <v>701</v>
      </c>
    </row>
    <row r="2077" spans="1:13" s="305" customFormat="1" ht="15" customHeight="1">
      <c r="A2077" s="334">
        <v>44096</v>
      </c>
      <c r="B2077" s="224" t="s">
        <v>830</v>
      </c>
      <c r="C2077" s="304" t="s">
        <v>6</v>
      </c>
      <c r="D2077" s="269">
        <f t="shared" si="1525"/>
        <v>427.35042735042737</v>
      </c>
      <c r="E2077" s="304">
        <v>468</v>
      </c>
      <c r="F2077" s="304">
        <v>463</v>
      </c>
      <c r="G2077" s="304">
        <v>458</v>
      </c>
      <c r="H2077" s="304">
        <v>453</v>
      </c>
      <c r="I2077" s="304">
        <v>475</v>
      </c>
      <c r="J2077" s="304">
        <v>458</v>
      </c>
      <c r="K2077" s="269">
        <f t="shared" si="1526"/>
        <v>10</v>
      </c>
      <c r="L2077" s="269">
        <f t="shared" si="1527"/>
        <v>4273.5042735042734</v>
      </c>
      <c r="M2077" s="275" t="s">
        <v>701</v>
      </c>
    </row>
    <row r="2078" spans="1:13" s="305" customFormat="1" ht="15" customHeight="1">
      <c r="A2078" s="334">
        <v>44095</v>
      </c>
      <c r="B2078" s="224" t="s">
        <v>1341</v>
      </c>
      <c r="C2078" s="304" t="s">
        <v>6</v>
      </c>
      <c r="D2078" s="269">
        <f t="shared" ref="D2078:D2082" si="1528">200000/E2078</f>
        <v>333.33333333333331</v>
      </c>
      <c r="E2078" s="304">
        <v>600</v>
      </c>
      <c r="F2078" s="304">
        <v>594</v>
      </c>
      <c r="G2078" s="304">
        <v>588</v>
      </c>
      <c r="H2078" s="304">
        <v>582</v>
      </c>
      <c r="I2078" s="304">
        <v>608</v>
      </c>
      <c r="J2078" s="304">
        <v>582</v>
      </c>
      <c r="K2078" s="269">
        <f t="shared" ref="K2078:K2080" si="1529">E2078-J2078</f>
        <v>18</v>
      </c>
      <c r="L2078" s="269">
        <f t="shared" ref="L2078:L2082" si="1530">K2078*D2078</f>
        <v>6000</v>
      </c>
      <c r="M2078" s="275" t="s">
        <v>701</v>
      </c>
    </row>
    <row r="2079" spans="1:13" s="305" customFormat="1" ht="15" customHeight="1">
      <c r="A2079" s="334">
        <v>44095</v>
      </c>
      <c r="B2079" s="304" t="s">
        <v>450</v>
      </c>
      <c r="C2079" s="304" t="s">
        <v>6</v>
      </c>
      <c r="D2079" s="269">
        <f t="shared" si="1528"/>
        <v>487.80487804878049</v>
      </c>
      <c r="E2079" s="304">
        <v>410</v>
      </c>
      <c r="F2079" s="304">
        <v>406</v>
      </c>
      <c r="G2079" s="304">
        <v>401</v>
      </c>
      <c r="H2079" s="304">
        <v>396</v>
      </c>
      <c r="I2079" s="304">
        <v>415.2</v>
      </c>
      <c r="J2079" s="304">
        <v>407.7</v>
      </c>
      <c r="K2079" s="269">
        <f t="shared" si="1529"/>
        <v>2.3000000000000114</v>
      </c>
      <c r="L2079" s="269">
        <f t="shared" si="1530"/>
        <v>1121.9512195122006</v>
      </c>
      <c r="M2079" s="275" t="s">
        <v>701</v>
      </c>
    </row>
    <row r="2080" spans="1:13" s="305" customFormat="1" ht="15" customHeight="1">
      <c r="A2080" s="334">
        <v>44095</v>
      </c>
      <c r="B2080" s="224" t="s">
        <v>1256</v>
      </c>
      <c r="C2080" s="304" t="s">
        <v>6</v>
      </c>
      <c r="D2080" s="269">
        <f t="shared" si="1528"/>
        <v>312.5</v>
      </c>
      <c r="E2080" s="304">
        <v>640</v>
      </c>
      <c r="F2080" s="304">
        <v>634</v>
      </c>
      <c r="G2080" s="304">
        <v>628</v>
      </c>
      <c r="H2080" s="304">
        <v>621</v>
      </c>
      <c r="I2080" s="304">
        <v>648</v>
      </c>
      <c r="J2080" s="304">
        <v>648</v>
      </c>
      <c r="K2080" s="267">
        <f t="shared" si="1529"/>
        <v>-8</v>
      </c>
      <c r="L2080" s="267">
        <f t="shared" si="1530"/>
        <v>-2500</v>
      </c>
      <c r="M2080" s="324" t="s">
        <v>1243</v>
      </c>
    </row>
    <row r="2081" spans="1:13" s="305" customFormat="1" ht="15" customHeight="1">
      <c r="A2081" s="334">
        <v>44095</v>
      </c>
      <c r="B2081" s="224" t="s">
        <v>830</v>
      </c>
      <c r="C2081" s="304" t="s">
        <v>498</v>
      </c>
      <c r="D2081" s="269">
        <f t="shared" si="1528"/>
        <v>399.20159680638722</v>
      </c>
      <c r="E2081" s="304">
        <v>501</v>
      </c>
      <c r="F2081" s="304">
        <v>507</v>
      </c>
      <c r="G2081" s="304">
        <v>512</v>
      </c>
      <c r="H2081" s="304">
        <v>518</v>
      </c>
      <c r="I2081" s="304">
        <v>495</v>
      </c>
      <c r="J2081" s="304">
        <v>506.9</v>
      </c>
      <c r="K2081" s="272">
        <f t="shared" ref="K2081:K2082" si="1531">J2081-E2081</f>
        <v>5.8999999999999773</v>
      </c>
      <c r="L2081" s="272">
        <f t="shared" si="1530"/>
        <v>2355.2894211576754</v>
      </c>
      <c r="M2081" s="275" t="s">
        <v>701</v>
      </c>
    </row>
    <row r="2082" spans="1:13" s="305" customFormat="1" ht="15" customHeight="1">
      <c r="A2082" s="334">
        <v>44095</v>
      </c>
      <c r="B2082" s="224" t="s">
        <v>1342</v>
      </c>
      <c r="C2082" s="304" t="s">
        <v>498</v>
      </c>
      <c r="D2082" s="269">
        <f t="shared" si="1528"/>
        <v>234.96240601503757</v>
      </c>
      <c r="E2082" s="304">
        <v>851.2</v>
      </c>
      <c r="F2082" s="304">
        <v>858</v>
      </c>
      <c r="G2082" s="304">
        <v>867</v>
      </c>
      <c r="H2082" s="304">
        <v>877</v>
      </c>
      <c r="I2082" s="304">
        <v>840</v>
      </c>
      <c r="J2082" s="304">
        <v>857.9</v>
      </c>
      <c r="K2082" s="272">
        <f t="shared" si="1531"/>
        <v>6.6999999999999318</v>
      </c>
      <c r="L2082" s="272">
        <f t="shared" si="1530"/>
        <v>1574.2481203007358</v>
      </c>
      <c r="M2082" s="275" t="s">
        <v>701</v>
      </c>
    </row>
    <row r="2083" spans="1:13" s="305" customFormat="1" ht="15" customHeight="1">
      <c r="A2083" s="334">
        <v>44092</v>
      </c>
      <c r="B2083" s="224" t="s">
        <v>828</v>
      </c>
      <c r="C2083" s="304" t="s">
        <v>6</v>
      </c>
      <c r="D2083" s="269">
        <f t="shared" ref="D2083:D2086" si="1532">200000/E2083</f>
        <v>325.20325203252031</v>
      </c>
      <c r="E2083" s="304">
        <v>615</v>
      </c>
      <c r="F2083" s="304">
        <v>610</v>
      </c>
      <c r="G2083" s="304">
        <v>604</v>
      </c>
      <c r="H2083" s="304">
        <v>598</v>
      </c>
      <c r="I2083" s="304">
        <v>604</v>
      </c>
      <c r="J2083" s="304">
        <v>604</v>
      </c>
      <c r="K2083" s="269">
        <f t="shared" ref="K2083" si="1533">E2083-J2083</f>
        <v>11</v>
      </c>
      <c r="L2083" s="269">
        <f t="shared" ref="L2083:L2086" si="1534">K2083*D2083</f>
        <v>3577.2357723577234</v>
      </c>
      <c r="M2083" s="275" t="s">
        <v>701</v>
      </c>
    </row>
    <row r="2084" spans="1:13" s="305" customFormat="1" ht="15" customHeight="1">
      <c r="A2084" s="334">
        <v>44092</v>
      </c>
      <c r="B2084" s="224" t="s">
        <v>1329</v>
      </c>
      <c r="C2084" s="304" t="s">
        <v>498</v>
      </c>
      <c r="D2084" s="269">
        <f t="shared" si="1532"/>
        <v>158.07777426493834</v>
      </c>
      <c r="E2084" s="304">
        <v>1265.2</v>
      </c>
      <c r="F2084" s="304">
        <v>1275</v>
      </c>
      <c r="G2084" s="304">
        <v>1286</v>
      </c>
      <c r="H2084" s="304">
        <v>1298</v>
      </c>
      <c r="I2084" s="304">
        <v>1254</v>
      </c>
      <c r="J2084" s="304">
        <v>1275</v>
      </c>
      <c r="K2084" s="272">
        <f t="shared" ref="K2084:K2086" si="1535">J2084-E2084</f>
        <v>9.7999999999999545</v>
      </c>
      <c r="L2084" s="272">
        <f t="shared" si="1534"/>
        <v>1549.1621877963885</v>
      </c>
      <c r="M2084" s="275" t="s">
        <v>701</v>
      </c>
    </row>
    <row r="2085" spans="1:13" s="305" customFormat="1" ht="15" customHeight="1">
      <c r="A2085" s="334">
        <v>44092</v>
      </c>
      <c r="B2085" s="224" t="s">
        <v>1340</v>
      </c>
      <c r="C2085" s="304" t="s">
        <v>498</v>
      </c>
      <c r="D2085" s="269">
        <f t="shared" si="1532"/>
        <v>109.40919037199124</v>
      </c>
      <c r="E2085" s="304">
        <v>1828</v>
      </c>
      <c r="F2085" s="304">
        <v>1844</v>
      </c>
      <c r="G2085" s="304">
        <v>1865</v>
      </c>
      <c r="H2085" s="304">
        <v>1885</v>
      </c>
      <c r="I2085" s="304">
        <v>1808</v>
      </c>
      <c r="J2085" s="304">
        <v>1865</v>
      </c>
      <c r="K2085" s="272">
        <f t="shared" si="1535"/>
        <v>37</v>
      </c>
      <c r="L2085" s="272">
        <f t="shared" si="1534"/>
        <v>4048.1400437636762</v>
      </c>
      <c r="M2085" s="275" t="s">
        <v>701</v>
      </c>
    </row>
    <row r="2086" spans="1:13" s="305" customFormat="1" ht="15" customHeight="1">
      <c r="A2086" s="334">
        <v>44092</v>
      </c>
      <c r="B2086" s="224" t="s">
        <v>1339</v>
      </c>
      <c r="C2086" s="304" t="s">
        <v>498</v>
      </c>
      <c r="D2086" s="269">
        <f t="shared" si="1532"/>
        <v>228.31050228310502</v>
      </c>
      <c r="E2086" s="304">
        <v>876</v>
      </c>
      <c r="F2086" s="304">
        <v>884</v>
      </c>
      <c r="G2086" s="304">
        <v>892</v>
      </c>
      <c r="H2086" s="304">
        <v>900</v>
      </c>
      <c r="I2086" s="304">
        <v>865</v>
      </c>
      <c r="J2086" s="304">
        <v>884</v>
      </c>
      <c r="K2086" s="272">
        <f t="shared" si="1535"/>
        <v>8</v>
      </c>
      <c r="L2086" s="272">
        <f t="shared" si="1534"/>
        <v>1826.4840182648402</v>
      </c>
      <c r="M2086" s="275" t="s">
        <v>701</v>
      </c>
    </row>
    <row r="2087" spans="1:13" s="305" customFormat="1" ht="15" customHeight="1">
      <c r="A2087" s="334">
        <v>44091</v>
      </c>
      <c r="B2087" s="224" t="s">
        <v>1338</v>
      </c>
      <c r="C2087" s="304" t="s">
        <v>6</v>
      </c>
      <c r="D2087" s="269">
        <f t="shared" ref="D2087:D2092" si="1536">200000/E2087</f>
        <v>303.030303030303</v>
      </c>
      <c r="E2087" s="304">
        <v>660</v>
      </c>
      <c r="F2087" s="304">
        <v>654</v>
      </c>
      <c r="G2087" s="304">
        <v>648</v>
      </c>
      <c r="H2087" s="304">
        <v>641</v>
      </c>
      <c r="I2087" s="304">
        <v>668</v>
      </c>
      <c r="J2087" s="304">
        <v>660</v>
      </c>
      <c r="K2087" s="269">
        <f t="shared" ref="K2087:K2089" si="1537">E2087-J2087</f>
        <v>0</v>
      </c>
      <c r="L2087" s="269">
        <f t="shared" ref="L2087:L2089" si="1538">K2087*D2087</f>
        <v>0</v>
      </c>
      <c r="M2087" s="275" t="s">
        <v>171</v>
      </c>
    </row>
    <row r="2088" spans="1:13" s="305" customFormat="1" ht="15" customHeight="1">
      <c r="A2088" s="334">
        <v>44091</v>
      </c>
      <c r="B2088" s="224" t="s">
        <v>484</v>
      </c>
      <c r="C2088" s="304" t="s">
        <v>6</v>
      </c>
      <c r="D2088" s="269">
        <f t="shared" si="1536"/>
        <v>888.88888888888891</v>
      </c>
      <c r="E2088" s="304">
        <v>225</v>
      </c>
      <c r="F2088" s="304">
        <v>222</v>
      </c>
      <c r="G2088" s="304">
        <v>220</v>
      </c>
      <c r="H2088" s="304">
        <v>217</v>
      </c>
      <c r="I2088" s="304">
        <v>228</v>
      </c>
      <c r="J2088" s="304">
        <v>222</v>
      </c>
      <c r="K2088" s="269">
        <f t="shared" si="1537"/>
        <v>3</v>
      </c>
      <c r="L2088" s="269">
        <f t="shared" si="1538"/>
        <v>2666.666666666667</v>
      </c>
      <c r="M2088" s="275" t="s">
        <v>701</v>
      </c>
    </row>
    <row r="2089" spans="1:13" s="305" customFormat="1" ht="15" customHeight="1">
      <c r="A2089" s="334">
        <v>44091</v>
      </c>
      <c r="B2089" s="224" t="s">
        <v>1314</v>
      </c>
      <c r="C2089" s="304" t="s">
        <v>6</v>
      </c>
      <c r="D2089" s="269">
        <f t="shared" si="1536"/>
        <v>308.16640986132512</v>
      </c>
      <c r="E2089" s="304">
        <v>649</v>
      </c>
      <c r="F2089" s="304">
        <v>642</v>
      </c>
      <c r="G2089" s="304">
        <v>635</v>
      </c>
      <c r="H2089" s="304">
        <v>628</v>
      </c>
      <c r="I2089" s="304">
        <v>658</v>
      </c>
      <c r="J2089" s="304">
        <v>649</v>
      </c>
      <c r="K2089" s="269">
        <f t="shared" si="1537"/>
        <v>0</v>
      </c>
      <c r="L2089" s="269">
        <f t="shared" si="1538"/>
        <v>0</v>
      </c>
      <c r="M2089" s="275" t="s">
        <v>171</v>
      </c>
    </row>
    <row r="2090" spans="1:13" s="305" customFormat="1" ht="15" customHeight="1">
      <c r="A2090" s="334">
        <v>44091</v>
      </c>
      <c r="B2090" s="224" t="s">
        <v>1336</v>
      </c>
      <c r="C2090" s="304" t="s">
        <v>498</v>
      </c>
      <c r="D2090" s="269">
        <f t="shared" si="1536"/>
        <v>449.43820224719099</v>
      </c>
      <c r="E2090" s="304">
        <v>445</v>
      </c>
      <c r="F2090" s="304">
        <v>449</v>
      </c>
      <c r="G2090" s="304">
        <v>454</v>
      </c>
      <c r="H2090" s="304">
        <v>460</v>
      </c>
      <c r="I2090" s="304">
        <v>440</v>
      </c>
      <c r="J2090" s="304">
        <v>440</v>
      </c>
      <c r="K2090" s="226">
        <f t="shared" ref="K2090:K2091" si="1539">J2090-E2090</f>
        <v>-5</v>
      </c>
      <c r="L2090" s="226">
        <f t="shared" ref="L2090:L2092" si="1540">K2090*D2090</f>
        <v>-2247.1910112359551</v>
      </c>
      <c r="M2090" s="324" t="s">
        <v>1243</v>
      </c>
    </row>
    <row r="2091" spans="1:13" s="305" customFormat="1" ht="15" customHeight="1">
      <c r="A2091" s="334">
        <v>44091</v>
      </c>
      <c r="B2091" s="224" t="s">
        <v>1337</v>
      </c>
      <c r="C2091" s="304" t="s">
        <v>498</v>
      </c>
      <c r="D2091" s="269">
        <f t="shared" si="1536"/>
        <v>277.70063871146903</v>
      </c>
      <c r="E2091" s="304">
        <v>720.2</v>
      </c>
      <c r="F2091" s="304">
        <v>727</v>
      </c>
      <c r="G2091" s="304">
        <v>736</v>
      </c>
      <c r="H2091" s="304">
        <v>744</v>
      </c>
      <c r="I2091" s="304">
        <v>710</v>
      </c>
      <c r="J2091" s="304">
        <v>727</v>
      </c>
      <c r="K2091" s="272">
        <f t="shared" si="1539"/>
        <v>6.7999999999999545</v>
      </c>
      <c r="L2091" s="272">
        <f t="shared" si="1540"/>
        <v>1888.3643432379768</v>
      </c>
      <c r="M2091" s="275" t="s">
        <v>701</v>
      </c>
    </row>
    <row r="2092" spans="1:13" s="305" customFormat="1" ht="15" customHeight="1">
      <c r="A2092" s="334">
        <v>44091</v>
      </c>
      <c r="B2092" s="224" t="s">
        <v>700</v>
      </c>
      <c r="C2092" s="304" t="s">
        <v>6</v>
      </c>
      <c r="D2092" s="269">
        <f t="shared" si="1536"/>
        <v>244.49877750611248</v>
      </c>
      <c r="E2092" s="304">
        <v>818</v>
      </c>
      <c r="F2092" s="304">
        <v>811</v>
      </c>
      <c r="G2092" s="304">
        <v>802</v>
      </c>
      <c r="H2092" s="304">
        <v>792</v>
      </c>
      <c r="I2092" s="304">
        <v>828</v>
      </c>
      <c r="J2092" s="304">
        <v>811</v>
      </c>
      <c r="K2092" s="269">
        <f t="shared" ref="K2092" si="1541">E2092-J2092</f>
        <v>7</v>
      </c>
      <c r="L2092" s="269">
        <f t="shared" si="1540"/>
        <v>1711.4914425427874</v>
      </c>
      <c r="M2092" s="275" t="s">
        <v>701</v>
      </c>
    </row>
    <row r="2093" spans="1:13" s="305" customFormat="1" ht="15" customHeight="1">
      <c r="A2093" s="334">
        <v>44090</v>
      </c>
      <c r="B2093" s="224" t="s">
        <v>891</v>
      </c>
      <c r="C2093" s="304" t="s">
        <v>498</v>
      </c>
      <c r="D2093" s="269">
        <f t="shared" ref="D2093:D2096" si="1542">200000/E2093</f>
        <v>389.48393378773125</v>
      </c>
      <c r="E2093" s="304">
        <v>513.5</v>
      </c>
      <c r="F2093" s="304">
        <v>518</v>
      </c>
      <c r="G2093" s="304">
        <v>524</v>
      </c>
      <c r="H2093" s="304">
        <v>530</v>
      </c>
      <c r="I2093" s="304">
        <v>507</v>
      </c>
      <c r="J2093" s="304">
        <v>518</v>
      </c>
      <c r="K2093" s="272">
        <f t="shared" ref="K2093:K2094" si="1543">J2093-E2093</f>
        <v>4.5</v>
      </c>
      <c r="L2093" s="272">
        <f t="shared" ref="L2093:L2096" si="1544">K2093*D2093</f>
        <v>1752.6777020447905</v>
      </c>
      <c r="M2093" s="275" t="s">
        <v>701</v>
      </c>
    </row>
    <row r="2094" spans="1:13" s="305" customFormat="1" ht="15" customHeight="1">
      <c r="A2094" s="334">
        <v>44090</v>
      </c>
      <c r="B2094" s="224" t="s">
        <v>754</v>
      </c>
      <c r="C2094" s="304" t="s">
        <v>498</v>
      </c>
      <c r="D2094" s="269">
        <f t="shared" si="1542"/>
        <v>601.50375939849619</v>
      </c>
      <c r="E2094" s="304">
        <v>332.5</v>
      </c>
      <c r="F2094" s="304">
        <v>337</v>
      </c>
      <c r="G2094" s="304">
        <v>342</v>
      </c>
      <c r="H2094" s="304">
        <v>347</v>
      </c>
      <c r="I2094" s="304">
        <v>327</v>
      </c>
      <c r="J2094" s="304">
        <v>337</v>
      </c>
      <c r="K2094" s="272">
        <f t="shared" si="1543"/>
        <v>4.5</v>
      </c>
      <c r="L2094" s="272">
        <f t="shared" si="1544"/>
        <v>2706.7669172932328</v>
      </c>
      <c r="M2094" s="275" t="s">
        <v>701</v>
      </c>
    </row>
    <row r="2095" spans="1:13" s="305" customFormat="1" ht="15" customHeight="1">
      <c r="A2095" s="334">
        <v>44090</v>
      </c>
      <c r="B2095" s="224" t="s">
        <v>1314</v>
      </c>
      <c r="C2095" s="304" t="s">
        <v>6</v>
      </c>
      <c r="D2095" s="269">
        <f t="shared" si="1542"/>
        <v>308.64197530864197</v>
      </c>
      <c r="E2095" s="304">
        <v>648</v>
      </c>
      <c r="F2095" s="304">
        <v>641</v>
      </c>
      <c r="G2095" s="304">
        <v>634</v>
      </c>
      <c r="H2095" s="304">
        <v>625</v>
      </c>
      <c r="I2095" s="304">
        <v>658</v>
      </c>
      <c r="J2095" s="304">
        <v>658</v>
      </c>
      <c r="K2095" s="267">
        <f t="shared" ref="K2095:K2096" si="1545">E2095-J2095</f>
        <v>-10</v>
      </c>
      <c r="L2095" s="267">
        <f t="shared" si="1544"/>
        <v>-3086.4197530864199</v>
      </c>
      <c r="M2095" s="324" t="s">
        <v>1243</v>
      </c>
    </row>
    <row r="2096" spans="1:13" s="305" customFormat="1" ht="15" customHeight="1">
      <c r="A2096" s="334">
        <v>44090</v>
      </c>
      <c r="B2096" s="224" t="s">
        <v>828</v>
      </c>
      <c r="C2096" s="304" t="s">
        <v>6</v>
      </c>
      <c r="D2096" s="269">
        <f t="shared" si="1542"/>
        <v>318.47133757961785</v>
      </c>
      <c r="E2096" s="304">
        <v>628</v>
      </c>
      <c r="F2096" s="304">
        <v>622</v>
      </c>
      <c r="G2096" s="304">
        <v>615</v>
      </c>
      <c r="H2096" s="304">
        <v>608</v>
      </c>
      <c r="I2096" s="304">
        <v>636</v>
      </c>
      <c r="J2096" s="304">
        <v>615</v>
      </c>
      <c r="K2096" s="269">
        <f t="shared" si="1545"/>
        <v>13</v>
      </c>
      <c r="L2096" s="269">
        <f t="shared" si="1544"/>
        <v>4140.127388535032</v>
      </c>
      <c r="M2096" s="275" t="s">
        <v>701</v>
      </c>
    </row>
    <row r="2097" spans="1:13" s="305" customFormat="1" ht="15" customHeight="1">
      <c r="A2097" s="334">
        <v>44089</v>
      </c>
      <c r="B2097" s="224" t="s">
        <v>1299</v>
      </c>
      <c r="C2097" s="304" t="s">
        <v>498</v>
      </c>
      <c r="D2097" s="269">
        <f t="shared" ref="D2097:D2102" si="1546">200000/E2097</f>
        <v>245.09803921568627</v>
      </c>
      <c r="E2097" s="304">
        <v>816</v>
      </c>
      <c r="F2097" s="304">
        <v>825</v>
      </c>
      <c r="G2097" s="304">
        <v>833</v>
      </c>
      <c r="H2097" s="304">
        <v>841</v>
      </c>
      <c r="I2097" s="304">
        <v>808</v>
      </c>
      <c r="J2097" s="304">
        <v>833</v>
      </c>
      <c r="K2097" s="272">
        <f t="shared" ref="K2097:K2098" si="1547">J2097-E2097</f>
        <v>17</v>
      </c>
      <c r="L2097" s="272">
        <f t="shared" ref="L2097:L2099" si="1548">K2097*D2097</f>
        <v>4166.666666666667</v>
      </c>
      <c r="M2097" s="275" t="s">
        <v>701</v>
      </c>
    </row>
    <row r="2098" spans="1:13" s="305" customFormat="1" ht="15" customHeight="1">
      <c r="A2098" s="334">
        <v>44089</v>
      </c>
      <c r="B2098" s="224" t="s">
        <v>67</v>
      </c>
      <c r="C2098" s="304" t="s">
        <v>498</v>
      </c>
      <c r="D2098" s="269">
        <f t="shared" si="1546"/>
        <v>266.59557451346308</v>
      </c>
      <c r="E2098" s="304">
        <v>750.2</v>
      </c>
      <c r="F2098" s="304">
        <v>756</v>
      </c>
      <c r="G2098" s="304">
        <v>763</v>
      </c>
      <c r="H2098" s="305">
        <v>770</v>
      </c>
      <c r="I2098" s="304">
        <v>742</v>
      </c>
      <c r="J2098" s="304">
        <v>754</v>
      </c>
      <c r="K2098" s="272">
        <f t="shared" si="1547"/>
        <v>3.7999999999999545</v>
      </c>
      <c r="L2098" s="272">
        <f t="shared" si="1548"/>
        <v>1013.0631831511475</v>
      </c>
      <c r="M2098" s="275" t="s">
        <v>701</v>
      </c>
    </row>
    <row r="2099" spans="1:13" s="305" customFormat="1" ht="15" customHeight="1">
      <c r="A2099" s="334">
        <v>44089</v>
      </c>
      <c r="B2099" s="224" t="s">
        <v>810</v>
      </c>
      <c r="C2099" s="304" t="s">
        <v>6</v>
      </c>
      <c r="D2099" s="269">
        <f t="shared" si="1546"/>
        <v>666.66666666666663</v>
      </c>
      <c r="E2099" s="304">
        <v>300</v>
      </c>
      <c r="F2099" s="304">
        <v>297</v>
      </c>
      <c r="G2099" s="304">
        <v>294</v>
      </c>
      <c r="H2099" s="304">
        <v>290</v>
      </c>
      <c r="I2099" s="304">
        <v>304</v>
      </c>
      <c r="J2099" s="304">
        <v>302</v>
      </c>
      <c r="K2099" s="267">
        <f t="shared" ref="K2099" si="1549">E2099-J2099</f>
        <v>-2</v>
      </c>
      <c r="L2099" s="267">
        <f t="shared" si="1548"/>
        <v>-1333.3333333333333</v>
      </c>
      <c r="M2099" s="324" t="s">
        <v>1243</v>
      </c>
    </row>
    <row r="2100" spans="1:13" s="305" customFormat="1" ht="15" customHeight="1">
      <c r="A2100" s="334">
        <v>44088</v>
      </c>
      <c r="B2100" s="224" t="s">
        <v>1279</v>
      </c>
      <c r="C2100" s="304" t="s">
        <v>498</v>
      </c>
      <c r="D2100" s="269">
        <f t="shared" si="1546"/>
        <v>263.15789473684208</v>
      </c>
      <c r="E2100" s="304">
        <v>760</v>
      </c>
      <c r="F2100" s="304">
        <v>767</v>
      </c>
      <c r="G2100" s="304">
        <v>774</v>
      </c>
      <c r="H2100" s="304">
        <v>782</v>
      </c>
      <c r="I2100" s="304">
        <v>750</v>
      </c>
      <c r="J2100" s="304">
        <v>782</v>
      </c>
      <c r="K2100" s="272">
        <f t="shared" ref="K2100:K2102" si="1550">J2100-E2100</f>
        <v>22</v>
      </c>
      <c r="L2100" s="272">
        <f t="shared" ref="L2100:L2102" si="1551">K2100*D2100</f>
        <v>5789.4736842105258</v>
      </c>
      <c r="M2100" s="275" t="s">
        <v>701</v>
      </c>
    </row>
    <row r="2101" spans="1:13" s="305" customFormat="1" ht="15" customHeight="1">
      <c r="A2101" s="334">
        <v>44088</v>
      </c>
      <c r="B2101" s="224" t="s">
        <v>671</v>
      </c>
      <c r="C2101" s="304" t="s">
        <v>498</v>
      </c>
      <c r="D2101" s="269">
        <f t="shared" si="1546"/>
        <v>273.89756231169542</v>
      </c>
      <c r="E2101" s="304">
        <v>730.2</v>
      </c>
      <c r="F2101" s="304">
        <v>736</v>
      </c>
      <c r="G2101" s="304">
        <v>743</v>
      </c>
      <c r="H2101" s="304">
        <v>752</v>
      </c>
      <c r="I2101" s="304">
        <v>732</v>
      </c>
      <c r="J2101" s="304">
        <v>736</v>
      </c>
      <c r="K2101" s="272">
        <f t="shared" si="1550"/>
        <v>5.7999999999999545</v>
      </c>
      <c r="L2101" s="272">
        <f t="shared" si="1551"/>
        <v>1588.6058614078211</v>
      </c>
      <c r="M2101" s="275" t="s">
        <v>701</v>
      </c>
    </row>
    <row r="2102" spans="1:13" s="305" customFormat="1" ht="15" customHeight="1">
      <c r="A2102" s="334">
        <v>44088</v>
      </c>
      <c r="B2102" s="224" t="s">
        <v>1335</v>
      </c>
      <c r="C2102" s="304" t="s">
        <v>498</v>
      </c>
      <c r="D2102" s="269">
        <f t="shared" si="1546"/>
        <v>257.99793601651186</v>
      </c>
      <c r="E2102" s="304">
        <v>775.2</v>
      </c>
      <c r="F2102" s="304">
        <v>782</v>
      </c>
      <c r="G2102" s="304">
        <v>789</v>
      </c>
      <c r="H2102" s="304">
        <v>796</v>
      </c>
      <c r="I2102" s="304">
        <v>767</v>
      </c>
      <c r="J2102" s="304">
        <v>796</v>
      </c>
      <c r="K2102" s="272">
        <f t="shared" si="1550"/>
        <v>20.799999999999955</v>
      </c>
      <c r="L2102" s="272">
        <f t="shared" si="1551"/>
        <v>5366.3570691434352</v>
      </c>
      <c r="M2102" s="275" t="s">
        <v>701</v>
      </c>
    </row>
    <row r="2103" spans="1:13" s="305" customFormat="1" ht="15" customHeight="1">
      <c r="A2103" s="334">
        <v>44085</v>
      </c>
      <c r="B2103" s="224" t="s">
        <v>828</v>
      </c>
      <c r="C2103" s="304" t="s">
        <v>6</v>
      </c>
      <c r="D2103" s="269">
        <f t="shared" ref="D2103:D2106" si="1552">200000/E2103</f>
        <v>327.86885245901641</v>
      </c>
      <c r="E2103" s="304">
        <v>610</v>
      </c>
      <c r="F2103" s="304">
        <v>605</v>
      </c>
      <c r="G2103" s="304">
        <v>599</v>
      </c>
      <c r="H2103" s="304">
        <v>590</v>
      </c>
      <c r="I2103" s="304">
        <v>616</v>
      </c>
      <c r="J2103" s="304">
        <v>605</v>
      </c>
      <c r="K2103" s="269">
        <f t="shared" ref="K2103:K2106" si="1553">E2103-J2103</f>
        <v>5</v>
      </c>
      <c r="L2103" s="269">
        <f t="shared" ref="L2103:L2106" si="1554">K2103*D2103</f>
        <v>1639.344262295082</v>
      </c>
      <c r="M2103" s="275" t="s">
        <v>701</v>
      </c>
    </row>
    <row r="2104" spans="1:13" s="305" customFormat="1" ht="15" customHeight="1">
      <c r="A2104" s="334">
        <v>44085</v>
      </c>
      <c r="B2104" s="304" t="s">
        <v>654</v>
      </c>
      <c r="C2104" s="304" t="s">
        <v>6</v>
      </c>
      <c r="D2104" s="269">
        <f t="shared" si="1552"/>
        <v>377.35849056603774</v>
      </c>
      <c r="E2104" s="304">
        <v>530</v>
      </c>
      <c r="F2104" s="304">
        <v>525</v>
      </c>
      <c r="G2104" s="304">
        <v>520</v>
      </c>
      <c r="H2104" s="304">
        <v>514</v>
      </c>
      <c r="I2104" s="304">
        <v>536</v>
      </c>
      <c r="J2104" s="304">
        <v>525</v>
      </c>
      <c r="K2104" s="269">
        <f t="shared" si="1553"/>
        <v>5</v>
      </c>
      <c r="L2104" s="269">
        <f t="shared" si="1554"/>
        <v>1886.7924528301887</v>
      </c>
      <c r="M2104" s="275" t="s">
        <v>701</v>
      </c>
    </row>
    <row r="2105" spans="1:13" s="305" customFormat="1" ht="15" customHeight="1">
      <c r="A2105" s="334">
        <v>44085</v>
      </c>
      <c r="B2105" s="304" t="s">
        <v>859</v>
      </c>
      <c r="C2105" s="304" t="s">
        <v>498</v>
      </c>
      <c r="D2105" s="269">
        <f t="shared" si="1552"/>
        <v>314.86146095717879</v>
      </c>
      <c r="E2105" s="304">
        <v>635.20000000000005</v>
      </c>
      <c r="F2105" s="304">
        <v>642</v>
      </c>
      <c r="G2105" s="304">
        <v>648</v>
      </c>
      <c r="H2105" s="304">
        <v>656</v>
      </c>
      <c r="I2105" s="304">
        <v>627</v>
      </c>
      <c r="J2105" s="304">
        <v>642</v>
      </c>
      <c r="K2105" s="272">
        <f t="shared" ref="K2105" si="1555">J2105-E2105</f>
        <v>6.7999999999999545</v>
      </c>
      <c r="L2105" s="272">
        <f t="shared" si="1554"/>
        <v>2141.0579345088013</v>
      </c>
      <c r="M2105" s="275" t="s">
        <v>701</v>
      </c>
    </row>
    <row r="2106" spans="1:13" s="305" customFormat="1" ht="15" customHeight="1">
      <c r="A2106" s="334">
        <v>44085</v>
      </c>
      <c r="B2106" s="224" t="s">
        <v>1331</v>
      </c>
      <c r="C2106" s="304" t="s">
        <v>6</v>
      </c>
      <c r="D2106" s="269">
        <f t="shared" si="1552"/>
        <v>579.71014492753625</v>
      </c>
      <c r="E2106" s="304">
        <v>345</v>
      </c>
      <c r="F2106" s="304">
        <v>341</v>
      </c>
      <c r="G2106" s="304">
        <v>337</v>
      </c>
      <c r="H2106" s="304">
        <v>332</v>
      </c>
      <c r="I2106" s="304">
        <v>350.2</v>
      </c>
      <c r="J2106" s="304">
        <v>341.35</v>
      </c>
      <c r="K2106" s="269">
        <f t="shared" si="1553"/>
        <v>3.6499999999999773</v>
      </c>
      <c r="L2106" s="269">
        <f t="shared" si="1554"/>
        <v>2115.9420289854943</v>
      </c>
      <c r="M2106" s="275" t="s">
        <v>701</v>
      </c>
    </row>
    <row r="2107" spans="1:13" s="305" customFormat="1" ht="15" customHeight="1">
      <c r="A2107" s="334">
        <v>44084</v>
      </c>
      <c r="B2107" s="224" t="s">
        <v>1332</v>
      </c>
      <c r="C2107" s="304" t="s">
        <v>6</v>
      </c>
      <c r="D2107" s="269">
        <f t="shared" ref="D2107:D2111" si="1556">200000/E2107</f>
        <v>312.5</v>
      </c>
      <c r="E2107" s="304">
        <v>640</v>
      </c>
      <c r="F2107" s="304">
        <v>633</v>
      </c>
      <c r="G2107" s="304">
        <v>627</v>
      </c>
      <c r="H2107" s="304">
        <v>620</v>
      </c>
      <c r="I2107" s="304">
        <v>648</v>
      </c>
      <c r="J2107" s="304">
        <v>627</v>
      </c>
      <c r="K2107" s="269">
        <f t="shared" ref="K2107:K2111" si="1557">E2107-J2107</f>
        <v>13</v>
      </c>
      <c r="L2107" s="269">
        <f t="shared" ref="L2107:L2111" si="1558">K2107*D2107</f>
        <v>4062.5</v>
      </c>
      <c r="M2107" s="275" t="s">
        <v>701</v>
      </c>
    </row>
    <row r="2108" spans="1:13" s="305" customFormat="1" ht="15" customHeight="1">
      <c r="A2108" s="334">
        <v>44084</v>
      </c>
      <c r="B2108" s="224" t="s">
        <v>1333</v>
      </c>
      <c r="C2108" s="304" t="s">
        <v>498</v>
      </c>
      <c r="D2108" s="269">
        <f t="shared" si="1556"/>
        <v>388.1987577639751</v>
      </c>
      <c r="E2108" s="304">
        <v>515.20000000000005</v>
      </c>
      <c r="F2108" s="304">
        <v>520</v>
      </c>
      <c r="G2108" s="304">
        <v>526</v>
      </c>
      <c r="H2108" s="304">
        <v>532</v>
      </c>
      <c r="I2108" s="304">
        <v>508</v>
      </c>
      <c r="J2108" s="304">
        <v>515.20000000000005</v>
      </c>
      <c r="K2108" s="272">
        <f t="shared" ref="K2108" si="1559">J2108-E2108</f>
        <v>0</v>
      </c>
      <c r="L2108" s="272">
        <f t="shared" si="1558"/>
        <v>0</v>
      </c>
      <c r="M2108" s="275" t="s">
        <v>171</v>
      </c>
    </row>
    <row r="2109" spans="1:13" s="305" customFormat="1" ht="15" customHeight="1">
      <c r="A2109" s="334">
        <v>44084</v>
      </c>
      <c r="B2109" s="304" t="s">
        <v>654</v>
      </c>
      <c r="C2109" s="304" t="s">
        <v>6</v>
      </c>
      <c r="D2109" s="269">
        <f t="shared" si="1556"/>
        <v>373.8317757009346</v>
      </c>
      <c r="E2109" s="304">
        <v>535</v>
      </c>
      <c r="F2109" s="304">
        <v>530</v>
      </c>
      <c r="G2109" s="304">
        <v>525</v>
      </c>
      <c r="H2109" s="304">
        <v>520</v>
      </c>
      <c r="I2109" s="304">
        <v>541</v>
      </c>
      <c r="J2109" s="304">
        <v>530</v>
      </c>
      <c r="K2109" s="269">
        <f t="shared" si="1557"/>
        <v>5</v>
      </c>
      <c r="L2109" s="269">
        <f t="shared" si="1558"/>
        <v>1869.1588785046729</v>
      </c>
      <c r="M2109" s="275" t="s">
        <v>701</v>
      </c>
    </row>
    <row r="2110" spans="1:13" s="305" customFormat="1" ht="15" customHeight="1">
      <c r="A2110" s="334">
        <v>44084</v>
      </c>
      <c r="B2110" s="304" t="s">
        <v>859</v>
      </c>
      <c r="C2110" s="304" t="s">
        <v>6</v>
      </c>
      <c r="D2110" s="269">
        <f t="shared" si="1556"/>
        <v>327.86885245901641</v>
      </c>
      <c r="E2110" s="304">
        <v>610</v>
      </c>
      <c r="F2110" s="304">
        <v>604</v>
      </c>
      <c r="G2110" s="304">
        <v>597</v>
      </c>
      <c r="H2110" s="304">
        <v>590</v>
      </c>
      <c r="I2110" s="304">
        <v>618</v>
      </c>
      <c r="J2110" s="304">
        <v>605.85</v>
      </c>
      <c r="K2110" s="269">
        <f t="shared" si="1557"/>
        <v>4.1499999999999773</v>
      </c>
      <c r="L2110" s="269">
        <f t="shared" si="1558"/>
        <v>1360.6557377049107</v>
      </c>
      <c r="M2110" s="275" t="s">
        <v>701</v>
      </c>
    </row>
    <row r="2111" spans="1:13" s="305" customFormat="1" ht="15" customHeight="1">
      <c r="A2111" s="334">
        <v>44084</v>
      </c>
      <c r="B2111" s="224" t="s">
        <v>1334</v>
      </c>
      <c r="C2111" s="304" t="s">
        <v>6</v>
      </c>
      <c r="D2111" s="269">
        <f t="shared" si="1556"/>
        <v>547.94520547945206</v>
      </c>
      <c r="E2111" s="304">
        <v>365</v>
      </c>
      <c r="F2111" s="304">
        <v>361</v>
      </c>
      <c r="G2111" s="304">
        <v>357</v>
      </c>
      <c r="H2111" s="304">
        <v>351</v>
      </c>
      <c r="I2111" s="304">
        <v>370.2</v>
      </c>
      <c r="J2111" s="304">
        <v>361</v>
      </c>
      <c r="K2111" s="269">
        <f t="shared" si="1557"/>
        <v>4</v>
      </c>
      <c r="L2111" s="269">
        <f t="shared" si="1558"/>
        <v>2191.7808219178082</v>
      </c>
      <c r="M2111" s="275" t="s">
        <v>701</v>
      </c>
    </row>
    <row r="2112" spans="1:13" s="305" customFormat="1" ht="15" customHeight="1">
      <c r="A2112" s="334">
        <v>44083</v>
      </c>
      <c r="B2112" s="224" t="s">
        <v>814</v>
      </c>
      <c r="C2112" s="304" t="s">
        <v>6</v>
      </c>
      <c r="D2112" s="269">
        <f t="shared" ref="D2112:D2116" si="1560">200000/E2112</f>
        <v>502.51256281407035</v>
      </c>
      <c r="E2112" s="304">
        <v>398</v>
      </c>
      <c r="F2112" s="304">
        <v>395</v>
      </c>
      <c r="G2112" s="304">
        <v>391</v>
      </c>
      <c r="H2112" s="304">
        <v>386</v>
      </c>
      <c r="I2112" s="304">
        <v>405</v>
      </c>
      <c r="J2112" s="304">
        <v>405</v>
      </c>
      <c r="K2112" s="267">
        <f t="shared" ref="K2112:K2116" si="1561">E2112-J2112</f>
        <v>-7</v>
      </c>
      <c r="L2112" s="267">
        <f t="shared" ref="L2112:L2116" si="1562">K2112*D2112</f>
        <v>-3517.5879396984924</v>
      </c>
      <c r="M2112" s="324" t="s">
        <v>1243</v>
      </c>
    </row>
    <row r="2113" spans="1:13" s="305" customFormat="1" ht="15" customHeight="1">
      <c r="A2113" s="334">
        <v>44083</v>
      </c>
      <c r="B2113" s="224" t="s">
        <v>1278</v>
      </c>
      <c r="C2113" s="304" t="s">
        <v>6</v>
      </c>
      <c r="D2113" s="269">
        <f t="shared" si="1560"/>
        <v>313.47962382445144</v>
      </c>
      <c r="E2113" s="304">
        <v>638</v>
      </c>
      <c r="F2113" s="304">
        <v>632</v>
      </c>
      <c r="G2113" s="304">
        <v>626</v>
      </c>
      <c r="H2113" s="304">
        <v>618</v>
      </c>
      <c r="I2113" s="304">
        <v>645</v>
      </c>
      <c r="J2113" s="304">
        <v>632</v>
      </c>
      <c r="K2113" s="269">
        <f t="shared" si="1561"/>
        <v>6</v>
      </c>
      <c r="L2113" s="269">
        <f t="shared" si="1562"/>
        <v>1880.8777429467086</v>
      </c>
      <c r="M2113" s="275" t="s">
        <v>701</v>
      </c>
    </row>
    <row r="2114" spans="1:13" s="305" customFormat="1" ht="15" customHeight="1">
      <c r="A2114" s="334">
        <v>44083</v>
      </c>
      <c r="B2114" s="224" t="s">
        <v>456</v>
      </c>
      <c r="C2114" s="304" t="s">
        <v>6</v>
      </c>
      <c r="D2114" s="269">
        <f t="shared" si="1560"/>
        <v>164.6090534979424</v>
      </c>
      <c r="E2114" s="304">
        <v>1215</v>
      </c>
      <c r="F2114" s="304">
        <v>1206</v>
      </c>
      <c r="G2114" s="304">
        <v>1195</v>
      </c>
      <c r="H2114" s="304">
        <v>1180</v>
      </c>
      <c r="I2114" s="304">
        <v>1226</v>
      </c>
      <c r="J2114" s="304">
        <v>1208.2</v>
      </c>
      <c r="K2114" s="269">
        <f t="shared" si="1561"/>
        <v>6.7999999999999545</v>
      </c>
      <c r="L2114" s="269">
        <f t="shared" si="1562"/>
        <v>1119.3415637860007</v>
      </c>
      <c r="M2114" s="275" t="s">
        <v>701</v>
      </c>
    </row>
    <row r="2115" spans="1:13" s="305" customFormat="1" ht="15" customHeight="1">
      <c r="A2115" s="334">
        <v>44083</v>
      </c>
      <c r="B2115" s="224" t="s">
        <v>638</v>
      </c>
      <c r="C2115" s="304" t="s">
        <v>6</v>
      </c>
      <c r="D2115" s="269">
        <f t="shared" si="1560"/>
        <v>157.48031496062993</v>
      </c>
      <c r="E2115" s="304">
        <v>1270</v>
      </c>
      <c r="F2115" s="304">
        <v>1260</v>
      </c>
      <c r="G2115" s="304">
        <v>1248</v>
      </c>
      <c r="H2115" s="304">
        <v>1235</v>
      </c>
      <c r="I2115" s="304">
        <v>1282</v>
      </c>
      <c r="J2115" s="304">
        <v>1282</v>
      </c>
      <c r="K2115" s="267">
        <f t="shared" si="1561"/>
        <v>-12</v>
      </c>
      <c r="L2115" s="267">
        <f t="shared" si="1562"/>
        <v>-1889.7637795275591</v>
      </c>
      <c r="M2115" s="324" t="s">
        <v>1243</v>
      </c>
    </row>
    <row r="2116" spans="1:13" s="305" customFormat="1" ht="15" customHeight="1">
      <c r="A2116" s="334">
        <v>44083</v>
      </c>
      <c r="B2116" s="224" t="s">
        <v>830</v>
      </c>
      <c r="C2116" s="304" t="s">
        <v>6</v>
      </c>
      <c r="D2116" s="269">
        <f t="shared" si="1560"/>
        <v>432.90043290043292</v>
      </c>
      <c r="E2116" s="304">
        <v>462</v>
      </c>
      <c r="F2116" s="304">
        <v>457</v>
      </c>
      <c r="G2116" s="304">
        <v>452</v>
      </c>
      <c r="H2116" s="304">
        <v>447</v>
      </c>
      <c r="I2116" s="304">
        <v>468</v>
      </c>
      <c r="J2116" s="304">
        <v>459.2</v>
      </c>
      <c r="K2116" s="269">
        <f t="shared" si="1561"/>
        <v>2.8000000000000114</v>
      </c>
      <c r="L2116" s="269">
        <f t="shared" si="1562"/>
        <v>1212.121212121217</v>
      </c>
      <c r="M2116" s="275" t="s">
        <v>701</v>
      </c>
    </row>
    <row r="2117" spans="1:13" s="305" customFormat="1" ht="15" customHeight="1">
      <c r="A2117" s="334">
        <v>44082</v>
      </c>
      <c r="B2117" s="224" t="s">
        <v>378</v>
      </c>
      <c r="C2117" s="304" t="s">
        <v>498</v>
      </c>
      <c r="D2117" s="269">
        <f t="shared" ref="D2117:D2121" si="1563">200000/E2117</f>
        <v>247.46349913387775</v>
      </c>
      <c r="E2117" s="304">
        <v>808.2</v>
      </c>
      <c r="F2117" s="304">
        <v>815</v>
      </c>
      <c r="G2117" s="304">
        <v>823</v>
      </c>
      <c r="H2117" s="304">
        <v>832</v>
      </c>
      <c r="I2117" s="304">
        <v>798</v>
      </c>
      <c r="J2117" s="304">
        <v>812</v>
      </c>
      <c r="K2117" s="272">
        <f t="shared" ref="K2117:K2119" si="1564">J2117-E2117</f>
        <v>3.7999999999999545</v>
      </c>
      <c r="L2117" s="272">
        <f t="shared" ref="L2117:L2119" si="1565">K2117*D2117</f>
        <v>940.36129670872424</v>
      </c>
      <c r="M2117" s="275" t="s">
        <v>701</v>
      </c>
    </row>
    <row r="2118" spans="1:13" s="305" customFormat="1" ht="15" customHeight="1">
      <c r="A2118" s="334">
        <v>44082</v>
      </c>
      <c r="B2118" s="224" t="s">
        <v>1324</v>
      </c>
      <c r="C2118" s="304" t="s">
        <v>498</v>
      </c>
      <c r="D2118" s="269">
        <f t="shared" si="1563"/>
        <v>399.84006397441027</v>
      </c>
      <c r="E2118" s="304">
        <v>500.2</v>
      </c>
      <c r="F2118" s="304">
        <v>505</v>
      </c>
      <c r="G2118" s="304">
        <v>510</v>
      </c>
      <c r="H2118" s="304">
        <v>515</v>
      </c>
      <c r="I2118" s="304">
        <v>494</v>
      </c>
      <c r="J2118" s="304">
        <v>503</v>
      </c>
      <c r="K2118" s="272">
        <f t="shared" si="1564"/>
        <v>2.8000000000000114</v>
      </c>
      <c r="L2118" s="272">
        <f t="shared" si="1565"/>
        <v>1119.5521791283534</v>
      </c>
      <c r="M2118" s="275" t="s">
        <v>701</v>
      </c>
    </row>
    <row r="2119" spans="1:13" s="305" customFormat="1" ht="15" customHeight="1">
      <c r="A2119" s="334">
        <v>44082</v>
      </c>
      <c r="B2119" s="224" t="s">
        <v>1329</v>
      </c>
      <c r="C2119" s="304" t="s">
        <v>498</v>
      </c>
      <c r="D2119" s="269">
        <f t="shared" si="1563"/>
        <v>173.91304347826087</v>
      </c>
      <c r="E2119" s="304">
        <v>1150</v>
      </c>
      <c r="F2119" s="304">
        <v>1160</v>
      </c>
      <c r="G2119" s="304">
        <v>1170</v>
      </c>
      <c r="H2119" s="304">
        <v>1182</v>
      </c>
      <c r="I2119" s="304">
        <v>1138</v>
      </c>
      <c r="J2119" s="304">
        <v>1160</v>
      </c>
      <c r="K2119" s="272">
        <f t="shared" si="1564"/>
        <v>10</v>
      </c>
      <c r="L2119" s="272">
        <f t="shared" si="1565"/>
        <v>1739.1304347826087</v>
      </c>
      <c r="M2119" s="275" t="s">
        <v>701</v>
      </c>
    </row>
    <row r="2120" spans="1:13" s="305" customFormat="1" ht="15" customHeight="1">
      <c r="A2120" s="334">
        <v>44082</v>
      </c>
      <c r="B2120" s="224" t="s">
        <v>1330</v>
      </c>
      <c r="C2120" s="304" t="s">
        <v>6</v>
      </c>
      <c r="D2120" s="269">
        <f t="shared" si="1563"/>
        <v>913.24200913242009</v>
      </c>
      <c r="E2120" s="304">
        <v>219</v>
      </c>
      <c r="F2120" s="304">
        <v>216</v>
      </c>
      <c r="G2120" s="304">
        <v>213</v>
      </c>
      <c r="H2120" s="304">
        <v>210</v>
      </c>
      <c r="I2120" s="304">
        <v>224</v>
      </c>
      <c r="J2120" s="304">
        <v>213</v>
      </c>
      <c r="K2120" s="269">
        <f t="shared" ref="K2120:K2121" si="1566">E2120-J2120</f>
        <v>6</v>
      </c>
      <c r="L2120" s="269">
        <f t="shared" ref="L2120:L2121" si="1567">K2120*D2120</f>
        <v>5479.4520547945203</v>
      </c>
      <c r="M2120" s="275" t="s">
        <v>701</v>
      </c>
    </row>
    <row r="2121" spans="1:13" s="305" customFormat="1" ht="15" customHeight="1">
      <c r="A2121" s="334">
        <v>44082</v>
      </c>
      <c r="B2121" s="224" t="s">
        <v>809</v>
      </c>
      <c r="C2121" s="304" t="s">
        <v>6</v>
      </c>
      <c r="D2121" s="269">
        <f t="shared" si="1563"/>
        <v>439.56043956043953</v>
      </c>
      <c r="E2121" s="304">
        <v>455</v>
      </c>
      <c r="F2121" s="304">
        <v>451</v>
      </c>
      <c r="G2121" s="304">
        <v>446</v>
      </c>
      <c r="H2121" s="304">
        <v>441</v>
      </c>
      <c r="I2121" s="304">
        <v>460.2</v>
      </c>
      <c r="J2121" s="304">
        <v>446</v>
      </c>
      <c r="K2121" s="269">
        <f t="shared" si="1566"/>
        <v>9</v>
      </c>
      <c r="L2121" s="269">
        <f t="shared" si="1567"/>
        <v>3956.0439560439559</v>
      </c>
      <c r="M2121" s="275" t="s">
        <v>701</v>
      </c>
    </row>
    <row r="2122" spans="1:13" s="305" customFormat="1" ht="15" customHeight="1">
      <c r="A2122" s="334">
        <v>44081</v>
      </c>
      <c r="B2122" s="224" t="s">
        <v>866</v>
      </c>
      <c r="C2122" s="304" t="s">
        <v>6</v>
      </c>
      <c r="D2122" s="269">
        <f t="shared" ref="D2122:D2124" si="1568">200000/E2122</f>
        <v>170.94017094017093</v>
      </c>
      <c r="E2122" s="304">
        <v>1170</v>
      </c>
      <c r="F2122" s="304">
        <v>1161</v>
      </c>
      <c r="G2122" s="304">
        <v>1151</v>
      </c>
      <c r="H2122" s="304">
        <v>1140</v>
      </c>
      <c r="I2122" s="304">
        <v>1182</v>
      </c>
      <c r="J2122" s="304">
        <v>1140</v>
      </c>
      <c r="K2122" s="269">
        <f t="shared" ref="K2122:K2124" si="1569">E2122-J2122</f>
        <v>30</v>
      </c>
      <c r="L2122" s="269">
        <f t="shared" ref="L2122:L2124" si="1570">K2122*D2122</f>
        <v>5128.2051282051279</v>
      </c>
      <c r="M2122" s="275" t="s">
        <v>701</v>
      </c>
    </row>
    <row r="2123" spans="1:13" s="305" customFormat="1" ht="15" customHeight="1">
      <c r="A2123" s="334">
        <v>44081</v>
      </c>
      <c r="B2123" s="224" t="s">
        <v>1266</v>
      </c>
      <c r="C2123" s="304" t="s">
        <v>6</v>
      </c>
      <c r="D2123" s="269">
        <f t="shared" si="1568"/>
        <v>325.20325203252031</v>
      </c>
      <c r="E2123" s="304">
        <v>615</v>
      </c>
      <c r="F2123" s="304">
        <v>610</v>
      </c>
      <c r="G2123" s="304">
        <v>604</v>
      </c>
      <c r="H2123" s="304">
        <v>598</v>
      </c>
      <c r="I2123" s="304">
        <v>621</v>
      </c>
      <c r="J2123" s="304">
        <v>610</v>
      </c>
      <c r="K2123" s="269">
        <f t="shared" si="1569"/>
        <v>5</v>
      </c>
      <c r="L2123" s="269">
        <f t="shared" si="1570"/>
        <v>1626.0162601626016</v>
      </c>
      <c r="M2123" s="275" t="s">
        <v>701</v>
      </c>
    </row>
    <row r="2124" spans="1:13" s="305" customFormat="1" ht="15" customHeight="1">
      <c r="A2124" s="334">
        <v>44081</v>
      </c>
      <c r="B2124" s="224" t="s">
        <v>825</v>
      </c>
      <c r="C2124" s="304" t="s">
        <v>6</v>
      </c>
      <c r="D2124" s="269">
        <f t="shared" si="1568"/>
        <v>400</v>
      </c>
      <c r="E2124" s="304">
        <v>500</v>
      </c>
      <c r="F2124" s="304">
        <v>495</v>
      </c>
      <c r="G2124" s="304">
        <v>490</v>
      </c>
      <c r="H2124" s="304">
        <v>485</v>
      </c>
      <c r="I2124" s="304">
        <v>506</v>
      </c>
      <c r="J2124" s="304">
        <v>495</v>
      </c>
      <c r="K2124" s="269">
        <f t="shared" si="1569"/>
        <v>5</v>
      </c>
      <c r="L2124" s="269">
        <f t="shared" si="1570"/>
        <v>2000</v>
      </c>
      <c r="M2124" s="275" t="s">
        <v>701</v>
      </c>
    </row>
    <row r="2125" spans="1:13" s="305" customFormat="1" ht="15" customHeight="1">
      <c r="A2125" s="334">
        <v>44078</v>
      </c>
      <c r="B2125" s="224" t="s">
        <v>1253</v>
      </c>
      <c r="C2125" s="304" t="s">
        <v>6</v>
      </c>
      <c r="D2125" s="269">
        <f t="shared" ref="D2125:D2129" si="1571">200000/E2125</f>
        <v>291.97080291970804</v>
      </c>
      <c r="E2125" s="304">
        <v>685</v>
      </c>
      <c r="F2125" s="304">
        <v>680</v>
      </c>
      <c r="G2125" s="304">
        <v>674</v>
      </c>
      <c r="H2125" s="304">
        <v>668</v>
      </c>
      <c r="I2125" s="304">
        <v>692</v>
      </c>
      <c r="J2125" s="304">
        <v>680.65</v>
      </c>
      <c r="K2125" s="269">
        <f t="shared" ref="K2125:K2127" si="1572">E2125-J2125</f>
        <v>4.3500000000000227</v>
      </c>
      <c r="L2125" s="269">
        <f t="shared" ref="L2125:L2127" si="1573">K2125*D2125</f>
        <v>1270.0729927007367</v>
      </c>
      <c r="M2125" s="275" t="s">
        <v>701</v>
      </c>
    </row>
    <row r="2126" spans="1:13" s="305" customFormat="1" ht="15" customHeight="1">
      <c r="A2126" s="334">
        <v>44078</v>
      </c>
      <c r="B2126" s="224" t="s">
        <v>370</v>
      </c>
      <c r="C2126" s="304" t="s">
        <v>6</v>
      </c>
      <c r="D2126" s="269">
        <f t="shared" si="1571"/>
        <v>168.0672268907563</v>
      </c>
      <c r="E2126" s="304">
        <v>1190</v>
      </c>
      <c r="F2126" s="304">
        <v>1180</v>
      </c>
      <c r="G2126" s="304">
        <v>1170</v>
      </c>
      <c r="H2126" s="304">
        <v>1160</v>
      </c>
      <c r="I2126" s="304">
        <v>1201</v>
      </c>
      <c r="J2126" s="304">
        <v>1180</v>
      </c>
      <c r="K2126" s="269">
        <f t="shared" si="1572"/>
        <v>10</v>
      </c>
      <c r="L2126" s="269">
        <f t="shared" si="1573"/>
        <v>1680.672268907563</v>
      </c>
      <c r="M2126" s="275" t="s">
        <v>701</v>
      </c>
    </row>
    <row r="2127" spans="1:13" s="305" customFormat="1" ht="15" customHeight="1">
      <c r="A2127" s="334">
        <v>44078</v>
      </c>
      <c r="B2127" s="304" t="s">
        <v>149</v>
      </c>
      <c r="C2127" s="304" t="s">
        <v>6</v>
      </c>
      <c r="D2127" s="269">
        <f t="shared" si="1571"/>
        <v>393.70078740157481</v>
      </c>
      <c r="E2127" s="304">
        <v>508</v>
      </c>
      <c r="F2127" s="304">
        <v>503</v>
      </c>
      <c r="G2127" s="304">
        <v>498</v>
      </c>
      <c r="H2127" s="304">
        <v>492</v>
      </c>
      <c r="I2127" s="304">
        <v>514</v>
      </c>
      <c r="J2127" s="304">
        <v>504.55</v>
      </c>
      <c r="K2127" s="269">
        <f t="shared" si="1572"/>
        <v>3.4499999999999886</v>
      </c>
      <c r="L2127" s="269">
        <f t="shared" si="1573"/>
        <v>1358.2677165354287</v>
      </c>
      <c r="M2127" s="275" t="s">
        <v>701</v>
      </c>
    </row>
    <row r="2128" spans="1:13" s="305" customFormat="1" ht="15" customHeight="1">
      <c r="A2128" s="334">
        <v>44078</v>
      </c>
      <c r="B2128" s="224" t="s">
        <v>1328</v>
      </c>
      <c r="C2128" s="304" t="s">
        <v>498</v>
      </c>
      <c r="D2128" s="269">
        <f t="shared" si="1571"/>
        <v>382.99502106472613</v>
      </c>
      <c r="E2128" s="304">
        <v>522.20000000000005</v>
      </c>
      <c r="F2128" s="304">
        <v>527</v>
      </c>
      <c r="G2128" s="304">
        <v>532</v>
      </c>
      <c r="H2128" s="304">
        <v>538</v>
      </c>
      <c r="I2128" s="304">
        <v>516</v>
      </c>
      <c r="J2128" s="304">
        <v>527</v>
      </c>
      <c r="K2128" s="272">
        <f t="shared" ref="K2128:K2129" si="1574">J2128-E2128</f>
        <v>4.7999999999999545</v>
      </c>
      <c r="L2128" s="272">
        <f t="shared" ref="L2128:L2129" si="1575">K2128*D2128</f>
        <v>1838.3761011106681</v>
      </c>
      <c r="M2128" s="275" t="s">
        <v>701</v>
      </c>
    </row>
    <row r="2129" spans="1:13" s="305" customFormat="1" ht="15" customHeight="1">
      <c r="A2129" s="334">
        <v>44078</v>
      </c>
      <c r="B2129" s="304" t="s">
        <v>343</v>
      </c>
      <c r="C2129" s="304" t="s">
        <v>498</v>
      </c>
      <c r="D2129" s="269">
        <f t="shared" si="1571"/>
        <v>150.57973196807708</v>
      </c>
      <c r="E2129" s="304">
        <v>1328.2</v>
      </c>
      <c r="F2129" s="304">
        <v>1340</v>
      </c>
      <c r="G2129" s="304">
        <v>1355</v>
      </c>
      <c r="H2129" s="304">
        <v>1375</v>
      </c>
      <c r="I2129" s="304">
        <v>1312</v>
      </c>
      <c r="J2129" s="304">
        <v>1312</v>
      </c>
      <c r="K2129" s="226">
        <f t="shared" si="1574"/>
        <v>-16.200000000000045</v>
      </c>
      <c r="L2129" s="226">
        <f t="shared" si="1575"/>
        <v>-2439.3916578828557</v>
      </c>
      <c r="M2129" s="324" t="s">
        <v>1243</v>
      </c>
    </row>
    <row r="2130" spans="1:13" s="305" customFormat="1" ht="15" customHeight="1">
      <c r="A2130" s="334">
        <v>44077</v>
      </c>
      <c r="B2130" s="304" t="s">
        <v>1327</v>
      </c>
      <c r="C2130" s="304" t="s">
        <v>498</v>
      </c>
      <c r="D2130" s="269">
        <f t="shared" ref="D2130:D2136" si="1576">200000/E2130</f>
        <v>390.47247169074575</v>
      </c>
      <c r="E2130" s="304">
        <v>512.20000000000005</v>
      </c>
      <c r="F2130" s="304">
        <v>517</v>
      </c>
      <c r="G2130" s="304">
        <v>524</v>
      </c>
      <c r="H2130" s="304">
        <v>530</v>
      </c>
      <c r="I2130" s="304">
        <v>505</v>
      </c>
      <c r="J2130" s="304">
        <v>524</v>
      </c>
      <c r="K2130" s="272">
        <f t="shared" ref="K2130:K2131" si="1577">J2130-E2130</f>
        <v>11.799999999999955</v>
      </c>
      <c r="L2130" s="272">
        <f t="shared" ref="L2130:L2131" si="1578">K2130*D2130</f>
        <v>4607.5751659507823</v>
      </c>
      <c r="M2130" s="275" t="s">
        <v>701</v>
      </c>
    </row>
    <row r="2131" spans="1:13" s="305" customFormat="1" ht="15" customHeight="1">
      <c r="A2131" s="334">
        <v>44077</v>
      </c>
      <c r="B2131" s="224" t="s">
        <v>605</v>
      </c>
      <c r="C2131" s="304" t="s">
        <v>498</v>
      </c>
      <c r="D2131" s="269">
        <f t="shared" si="1576"/>
        <v>908.26521344232526</v>
      </c>
      <c r="E2131" s="304">
        <v>220.2</v>
      </c>
      <c r="F2131" s="304">
        <v>224</v>
      </c>
      <c r="G2131" s="304">
        <v>228</v>
      </c>
      <c r="H2131" s="304">
        <v>233</v>
      </c>
      <c r="I2131" s="304">
        <v>215</v>
      </c>
      <c r="J2131" s="304">
        <v>224</v>
      </c>
      <c r="K2131" s="272">
        <f t="shared" si="1577"/>
        <v>3.8000000000000114</v>
      </c>
      <c r="L2131" s="272">
        <f t="shared" si="1578"/>
        <v>3451.4078110808464</v>
      </c>
      <c r="M2131" s="275" t="s">
        <v>701</v>
      </c>
    </row>
    <row r="2132" spans="1:13" s="305" customFormat="1" ht="15" customHeight="1">
      <c r="A2132" s="334">
        <v>44076</v>
      </c>
      <c r="B2132" s="224" t="s">
        <v>605</v>
      </c>
      <c r="C2132" s="304" t="s">
        <v>498</v>
      </c>
      <c r="D2132" s="269">
        <f t="shared" si="1576"/>
        <v>934.57943925233644</v>
      </c>
      <c r="E2132" s="304">
        <v>214</v>
      </c>
      <c r="F2132" s="304">
        <v>220</v>
      </c>
      <c r="G2132" s="304">
        <v>226</v>
      </c>
      <c r="H2132" s="304">
        <v>233</v>
      </c>
      <c r="I2132" s="304">
        <v>208</v>
      </c>
      <c r="J2132" s="304">
        <v>220</v>
      </c>
      <c r="K2132" s="272">
        <f t="shared" ref="K2132:K2133" si="1579">J2132-E2132</f>
        <v>6</v>
      </c>
      <c r="L2132" s="272">
        <f t="shared" ref="L2132:L2133" si="1580">K2132*D2132</f>
        <v>5607.4766355140182</v>
      </c>
      <c r="M2132" s="275" t="s">
        <v>701</v>
      </c>
    </row>
    <row r="2133" spans="1:13" s="305" customFormat="1" ht="15" customHeight="1">
      <c r="A2133" s="334">
        <v>44076</v>
      </c>
      <c r="B2133" s="224" t="s">
        <v>1326</v>
      </c>
      <c r="C2133" s="304" t="s">
        <v>498</v>
      </c>
      <c r="D2133" s="269">
        <f t="shared" si="1576"/>
        <v>172.38407171177383</v>
      </c>
      <c r="E2133" s="304">
        <v>1160.2</v>
      </c>
      <c r="F2133" s="304">
        <v>1170</v>
      </c>
      <c r="G2133" s="304">
        <v>1180</v>
      </c>
      <c r="H2133" s="304">
        <v>1190</v>
      </c>
      <c r="I2133" s="304">
        <v>1148</v>
      </c>
      <c r="J2133" s="304">
        <v>1160.2</v>
      </c>
      <c r="K2133" s="272">
        <f t="shared" si="1579"/>
        <v>0</v>
      </c>
      <c r="L2133" s="272">
        <f t="shared" si="1580"/>
        <v>0</v>
      </c>
      <c r="M2133" s="275" t="s">
        <v>171</v>
      </c>
    </row>
    <row r="2134" spans="1:13" s="305" customFormat="1" ht="15" customHeight="1">
      <c r="A2134" s="334">
        <v>44076</v>
      </c>
      <c r="B2134" s="224" t="s">
        <v>816</v>
      </c>
      <c r="C2134" s="304" t="s">
        <v>6</v>
      </c>
      <c r="D2134" s="269">
        <f t="shared" si="1576"/>
        <v>247.52475247524754</v>
      </c>
      <c r="E2134" s="304">
        <v>808</v>
      </c>
      <c r="F2134" s="304">
        <v>800.5</v>
      </c>
      <c r="G2134" s="304">
        <v>792</v>
      </c>
      <c r="H2134" s="304">
        <v>782</v>
      </c>
      <c r="I2134" s="304">
        <v>817</v>
      </c>
      <c r="J2134" s="304">
        <v>802.3</v>
      </c>
      <c r="K2134" s="269">
        <f t="shared" ref="K2134:K2136" si="1581">E2134-J2134</f>
        <v>5.7000000000000455</v>
      </c>
      <c r="L2134" s="269">
        <f t="shared" ref="L2134:L2136" si="1582">K2134*D2134</f>
        <v>1410.8910891089222</v>
      </c>
      <c r="M2134" s="275" t="s">
        <v>701</v>
      </c>
    </row>
    <row r="2135" spans="1:13" s="305" customFormat="1" ht="15" customHeight="1">
      <c r="A2135" s="334">
        <v>44076</v>
      </c>
      <c r="B2135" s="224" t="s">
        <v>1272</v>
      </c>
      <c r="C2135" s="304" t="s">
        <v>6</v>
      </c>
      <c r="D2135" s="269">
        <f t="shared" si="1576"/>
        <v>176.3668430335097</v>
      </c>
      <c r="E2135" s="304">
        <v>1134</v>
      </c>
      <c r="F2135" s="304">
        <v>1125</v>
      </c>
      <c r="G2135" s="304">
        <v>1114</v>
      </c>
      <c r="H2135" s="304">
        <v>1103</v>
      </c>
      <c r="I2135" s="304">
        <v>1145.2</v>
      </c>
      <c r="J2135" s="304">
        <v>1128</v>
      </c>
      <c r="K2135" s="269">
        <f t="shared" si="1581"/>
        <v>6</v>
      </c>
      <c r="L2135" s="269">
        <f t="shared" si="1582"/>
        <v>1058.2010582010582</v>
      </c>
      <c r="M2135" s="275" t="s">
        <v>701</v>
      </c>
    </row>
    <row r="2136" spans="1:13" s="305" customFormat="1" ht="15" customHeight="1">
      <c r="A2136" s="334">
        <v>44076</v>
      </c>
      <c r="B2136" s="224" t="s">
        <v>1314</v>
      </c>
      <c r="C2136" s="304" t="s">
        <v>6</v>
      </c>
      <c r="D2136" s="269">
        <f t="shared" si="1576"/>
        <v>291.97080291970804</v>
      </c>
      <c r="E2136" s="304">
        <v>685</v>
      </c>
      <c r="F2136" s="304">
        <v>680</v>
      </c>
      <c r="G2136" s="304">
        <v>674</v>
      </c>
      <c r="H2136" s="304">
        <v>668</v>
      </c>
      <c r="I2136" s="304">
        <v>692</v>
      </c>
      <c r="J2136" s="304">
        <v>692</v>
      </c>
      <c r="K2136" s="267">
        <f t="shared" si="1581"/>
        <v>-7</v>
      </c>
      <c r="L2136" s="267">
        <f t="shared" si="1582"/>
        <v>-2043.7956204379561</v>
      </c>
      <c r="M2136" s="324" t="s">
        <v>1243</v>
      </c>
    </row>
    <row r="2137" spans="1:13" s="305" customFormat="1" ht="15" customHeight="1">
      <c r="A2137" s="334">
        <v>44075</v>
      </c>
      <c r="B2137" s="224" t="s">
        <v>866</v>
      </c>
      <c r="C2137" s="304" t="s">
        <v>6</v>
      </c>
      <c r="D2137" s="269">
        <f t="shared" ref="D2137:D2142" si="1583">200000/E2137</f>
        <v>180.18018018018017</v>
      </c>
      <c r="E2137" s="304">
        <v>1110</v>
      </c>
      <c r="F2137" s="304">
        <v>1101</v>
      </c>
      <c r="G2137" s="304">
        <v>1090</v>
      </c>
      <c r="H2137" s="304">
        <v>1080</v>
      </c>
      <c r="I2137" s="304">
        <v>1122</v>
      </c>
      <c r="J2137" s="304">
        <v>1080</v>
      </c>
      <c r="K2137" s="269">
        <f t="shared" ref="K2137:K2142" si="1584">E2137-J2137</f>
        <v>30</v>
      </c>
      <c r="L2137" s="269">
        <f t="shared" ref="L2137:L2142" si="1585">K2137*D2137</f>
        <v>5405.405405405405</v>
      </c>
      <c r="M2137" s="275" t="s">
        <v>701</v>
      </c>
    </row>
    <row r="2138" spans="1:13" s="305" customFormat="1" ht="15" customHeight="1">
      <c r="A2138" s="334">
        <v>44075</v>
      </c>
      <c r="B2138" s="224" t="s">
        <v>728</v>
      </c>
      <c r="C2138" s="304" t="s">
        <v>6</v>
      </c>
      <c r="D2138" s="269">
        <f t="shared" si="1583"/>
        <v>1015.2284263959391</v>
      </c>
      <c r="E2138" s="304">
        <v>197</v>
      </c>
      <c r="F2138" s="304">
        <v>195</v>
      </c>
      <c r="G2138" s="304">
        <v>192</v>
      </c>
      <c r="H2138" s="304">
        <v>189</v>
      </c>
      <c r="I2138" s="304">
        <v>202</v>
      </c>
      <c r="J2138" s="304">
        <v>195</v>
      </c>
      <c r="K2138" s="269">
        <f t="shared" si="1584"/>
        <v>2</v>
      </c>
      <c r="L2138" s="269">
        <f t="shared" si="1585"/>
        <v>2030.4568527918782</v>
      </c>
      <c r="M2138" s="275" t="s">
        <v>701</v>
      </c>
    </row>
    <row r="2139" spans="1:13" s="305" customFormat="1" ht="15" customHeight="1">
      <c r="A2139" s="334">
        <v>44075</v>
      </c>
      <c r="B2139" s="224" t="s">
        <v>1253</v>
      </c>
      <c r="C2139" s="304" t="s">
        <v>6</v>
      </c>
      <c r="D2139" s="269">
        <f t="shared" si="1583"/>
        <v>289.85507246376812</v>
      </c>
      <c r="E2139" s="304">
        <v>690</v>
      </c>
      <c r="F2139" s="304">
        <v>685</v>
      </c>
      <c r="G2139" s="304">
        <v>678</v>
      </c>
      <c r="H2139" s="304">
        <v>671</v>
      </c>
      <c r="I2139" s="304">
        <v>694</v>
      </c>
      <c r="J2139" s="304">
        <v>694</v>
      </c>
      <c r="K2139" s="267">
        <f t="shared" si="1584"/>
        <v>-4</v>
      </c>
      <c r="L2139" s="267">
        <f t="shared" si="1585"/>
        <v>-1159.4202898550725</v>
      </c>
      <c r="M2139" s="324" t="s">
        <v>1243</v>
      </c>
    </row>
    <row r="2140" spans="1:13" s="305" customFormat="1" ht="15" customHeight="1">
      <c r="A2140" s="334">
        <v>44075</v>
      </c>
      <c r="B2140" s="304" t="s">
        <v>343</v>
      </c>
      <c r="C2140" s="304" t="s">
        <v>6</v>
      </c>
      <c r="D2140" s="269">
        <f t="shared" si="1583"/>
        <v>148.14814814814815</v>
      </c>
      <c r="E2140" s="304">
        <v>1350</v>
      </c>
      <c r="F2140" s="304">
        <v>1340</v>
      </c>
      <c r="G2140" s="304">
        <v>1326</v>
      </c>
      <c r="H2140" s="304">
        <v>1314</v>
      </c>
      <c r="I2140" s="304">
        <v>1362</v>
      </c>
      <c r="J2140" s="304">
        <v>1362</v>
      </c>
      <c r="K2140" s="267">
        <f t="shared" si="1584"/>
        <v>-12</v>
      </c>
      <c r="L2140" s="267">
        <f t="shared" si="1585"/>
        <v>-1777.7777777777778</v>
      </c>
      <c r="M2140" s="324" t="s">
        <v>1243</v>
      </c>
    </row>
    <row r="2141" spans="1:13" s="305" customFormat="1" ht="15" customHeight="1">
      <c r="A2141" s="334">
        <v>44075</v>
      </c>
      <c r="B2141" s="278" t="s">
        <v>1325</v>
      </c>
      <c r="C2141" s="304" t="s">
        <v>498</v>
      </c>
      <c r="D2141" s="269">
        <f t="shared" si="1583"/>
        <v>243.84296513045598</v>
      </c>
      <c r="E2141" s="304">
        <v>820.2</v>
      </c>
      <c r="F2141" s="304">
        <v>828</v>
      </c>
      <c r="G2141" s="304">
        <v>836</v>
      </c>
      <c r="H2141" s="304">
        <v>847</v>
      </c>
      <c r="I2141" s="304">
        <v>810</v>
      </c>
      <c r="J2141" s="304">
        <v>825</v>
      </c>
      <c r="K2141" s="272">
        <f t="shared" ref="K2141" si="1586">J2141-E2141</f>
        <v>4.7999999999999545</v>
      </c>
      <c r="L2141" s="272">
        <f t="shared" si="1585"/>
        <v>1170.4462326261776</v>
      </c>
      <c r="M2141" s="275" t="s">
        <v>701</v>
      </c>
    </row>
    <row r="2142" spans="1:13" s="305" customFormat="1" ht="15" customHeight="1">
      <c r="A2142" s="334">
        <v>44075</v>
      </c>
      <c r="B2142" s="304" t="s">
        <v>1324</v>
      </c>
      <c r="C2142" s="304" t="s">
        <v>6</v>
      </c>
      <c r="D2142" s="269">
        <f t="shared" si="1583"/>
        <v>401.60642570281124</v>
      </c>
      <c r="E2142" s="304">
        <v>498</v>
      </c>
      <c r="F2142" s="304">
        <v>493</v>
      </c>
      <c r="G2142" s="304">
        <v>488</v>
      </c>
      <c r="H2142" s="304">
        <v>482</v>
      </c>
      <c r="I2142" s="304">
        <v>504</v>
      </c>
      <c r="J2142" s="304">
        <v>493</v>
      </c>
      <c r="K2142" s="269">
        <f t="shared" si="1584"/>
        <v>5</v>
      </c>
      <c r="L2142" s="269">
        <f t="shared" si="1585"/>
        <v>2008.0321285140562</v>
      </c>
      <c r="M2142" s="275" t="s">
        <v>701</v>
      </c>
    </row>
    <row r="2143" spans="1:13" s="305" customFormat="1" ht="15" customHeight="1">
      <c r="B2143" s="336"/>
      <c r="C2143" s="304"/>
      <c r="D2143" s="337"/>
      <c r="E2143" s="338"/>
      <c r="F2143" s="339"/>
      <c r="G2143" s="339"/>
      <c r="H2143" s="336"/>
      <c r="I2143" s="338"/>
      <c r="J2143" s="338"/>
      <c r="K2143" s="337"/>
      <c r="L2143" s="337"/>
      <c r="M2143" s="340"/>
    </row>
    <row r="2144" spans="1:13" s="305" customFormat="1" ht="15" customHeight="1">
      <c r="A2144" s="342"/>
      <c r="B2144" s="327"/>
      <c r="C2144" s="327"/>
      <c r="D2144" s="327"/>
      <c r="E2144" s="327"/>
      <c r="F2144" s="327"/>
      <c r="G2144" s="327"/>
      <c r="H2144" s="327"/>
      <c r="I2144" s="327"/>
      <c r="J2144" s="327"/>
      <c r="K2144" s="327"/>
      <c r="L2144" s="327"/>
      <c r="M2144" s="344"/>
    </row>
    <row r="2145" spans="1:13" s="305" customFormat="1" ht="15" customHeight="1">
      <c r="A2145" s="334">
        <v>44074</v>
      </c>
      <c r="B2145" s="224" t="s">
        <v>1262</v>
      </c>
      <c r="C2145" s="304" t="s">
        <v>8</v>
      </c>
      <c r="D2145" s="269">
        <f t="shared" ref="D2145:D2150" si="1587">200000/E2145</f>
        <v>277.0083102493075</v>
      </c>
      <c r="E2145" s="327">
        <v>722</v>
      </c>
      <c r="F2145" s="327">
        <v>729</v>
      </c>
      <c r="G2145" s="327">
        <v>737</v>
      </c>
      <c r="H2145" s="327">
        <v>745</v>
      </c>
      <c r="I2145" s="327">
        <v>710</v>
      </c>
      <c r="J2145" s="327">
        <v>710</v>
      </c>
      <c r="K2145" s="226">
        <f t="shared" ref="K2145" si="1588">J2145-E2145</f>
        <v>-12</v>
      </c>
      <c r="L2145" s="226">
        <f t="shared" ref="L2145:L2150" si="1589">K2145*D2145</f>
        <v>-3324.0997229916902</v>
      </c>
      <c r="M2145" s="324" t="s">
        <v>1243</v>
      </c>
    </row>
    <row r="2146" spans="1:13" s="305" customFormat="1" ht="15" customHeight="1">
      <c r="A2146" s="334">
        <v>44074</v>
      </c>
      <c r="B2146" s="224" t="s">
        <v>814</v>
      </c>
      <c r="C2146" s="304" t="s">
        <v>6</v>
      </c>
      <c r="D2146" s="269">
        <f t="shared" si="1587"/>
        <v>471.69811320754718</v>
      </c>
      <c r="E2146" s="327">
        <v>424</v>
      </c>
      <c r="F2146" s="327">
        <v>420</v>
      </c>
      <c r="G2146" s="327">
        <v>415</v>
      </c>
      <c r="H2146" s="327">
        <v>410</v>
      </c>
      <c r="I2146" s="327">
        <v>429</v>
      </c>
      <c r="J2146" s="327">
        <v>410</v>
      </c>
      <c r="K2146" s="269">
        <f t="shared" ref="K2146:K2150" si="1590">E2146-J2146</f>
        <v>14</v>
      </c>
      <c r="L2146" s="269">
        <f t="shared" si="1589"/>
        <v>6603.7735849056608</v>
      </c>
      <c r="M2146" s="275" t="s">
        <v>701</v>
      </c>
    </row>
    <row r="2147" spans="1:13" s="305" customFormat="1" ht="15" customHeight="1">
      <c r="A2147" s="334">
        <v>44074</v>
      </c>
      <c r="B2147" s="224" t="s">
        <v>1322</v>
      </c>
      <c r="C2147" s="304" t="s">
        <v>6</v>
      </c>
      <c r="D2147" s="269">
        <f t="shared" si="1587"/>
        <v>168.91891891891891</v>
      </c>
      <c r="E2147" s="327">
        <v>1184</v>
      </c>
      <c r="F2147" s="327">
        <v>1175</v>
      </c>
      <c r="G2147" s="327">
        <v>1163</v>
      </c>
      <c r="H2147" s="327">
        <v>1151</v>
      </c>
      <c r="I2147" s="327">
        <v>1196</v>
      </c>
      <c r="J2147" s="327">
        <v>1151</v>
      </c>
      <c r="K2147" s="269">
        <f t="shared" si="1590"/>
        <v>33</v>
      </c>
      <c r="L2147" s="269">
        <f t="shared" si="1589"/>
        <v>5574.3243243243242</v>
      </c>
      <c r="M2147" s="275" t="s">
        <v>701</v>
      </c>
    </row>
    <row r="2148" spans="1:13" s="305" customFormat="1" ht="15" customHeight="1">
      <c r="A2148" s="334">
        <v>44074</v>
      </c>
      <c r="B2148" s="224" t="s">
        <v>753</v>
      </c>
      <c r="C2148" s="304" t="s">
        <v>6</v>
      </c>
      <c r="D2148" s="269">
        <f t="shared" si="1587"/>
        <v>396.03960396039605</v>
      </c>
      <c r="E2148" s="327">
        <v>505</v>
      </c>
      <c r="F2148" s="327">
        <v>500</v>
      </c>
      <c r="G2148" s="327">
        <v>495</v>
      </c>
      <c r="H2148" s="327">
        <v>490</v>
      </c>
      <c r="I2148" s="327">
        <v>511</v>
      </c>
      <c r="J2148" s="327">
        <v>490</v>
      </c>
      <c r="K2148" s="269">
        <f t="shared" si="1590"/>
        <v>15</v>
      </c>
      <c r="L2148" s="269">
        <f t="shared" si="1589"/>
        <v>5940.5940594059412</v>
      </c>
      <c r="M2148" s="275" t="s">
        <v>701</v>
      </c>
    </row>
    <row r="2149" spans="1:13" s="305" customFormat="1" ht="15" customHeight="1">
      <c r="A2149" s="334">
        <v>44074</v>
      </c>
      <c r="B2149" s="224" t="s">
        <v>1323</v>
      </c>
      <c r="C2149" s="304" t="s">
        <v>6</v>
      </c>
      <c r="D2149" s="269">
        <f t="shared" si="1587"/>
        <v>909.09090909090912</v>
      </c>
      <c r="E2149" s="327">
        <v>220</v>
      </c>
      <c r="F2149" s="327">
        <v>217</v>
      </c>
      <c r="G2149" s="327">
        <v>214</v>
      </c>
      <c r="H2149" s="327">
        <v>210</v>
      </c>
      <c r="I2149" s="327">
        <v>224</v>
      </c>
      <c r="J2149" s="327">
        <v>210.35</v>
      </c>
      <c r="K2149" s="269">
        <f t="shared" si="1590"/>
        <v>9.6500000000000057</v>
      </c>
      <c r="L2149" s="269">
        <f t="shared" si="1589"/>
        <v>8772.7272727272775</v>
      </c>
      <c r="M2149" s="275" t="s">
        <v>701</v>
      </c>
    </row>
    <row r="2150" spans="1:13" s="305" customFormat="1" ht="15" customHeight="1">
      <c r="A2150" s="334">
        <v>44074</v>
      </c>
      <c r="B2150" s="224" t="s">
        <v>659</v>
      </c>
      <c r="C2150" s="304" t="s">
        <v>6</v>
      </c>
      <c r="D2150" s="269">
        <f t="shared" si="1587"/>
        <v>149.81273408239701</v>
      </c>
      <c r="E2150" s="327">
        <v>1335</v>
      </c>
      <c r="F2150" s="327">
        <v>1323</v>
      </c>
      <c r="G2150" s="327">
        <v>1310</v>
      </c>
      <c r="H2150" s="327">
        <v>1295</v>
      </c>
      <c r="I2150" s="327">
        <v>1350</v>
      </c>
      <c r="J2150" s="327">
        <v>1310</v>
      </c>
      <c r="K2150" s="269">
        <f t="shared" si="1590"/>
        <v>25</v>
      </c>
      <c r="L2150" s="269">
        <f t="shared" si="1589"/>
        <v>3745.3183520599255</v>
      </c>
      <c r="M2150" s="275" t="s">
        <v>701</v>
      </c>
    </row>
    <row r="2151" spans="1:13" s="305" customFormat="1" ht="15" customHeight="1">
      <c r="A2151" s="334">
        <v>44071</v>
      </c>
      <c r="B2151" s="224" t="s">
        <v>343</v>
      </c>
      <c r="C2151" s="304" t="s">
        <v>8</v>
      </c>
      <c r="D2151" s="269">
        <f t="shared" ref="D2151:D2154" si="1591">200000/E2151</f>
        <v>130.0221037576388</v>
      </c>
      <c r="E2151" s="327">
        <v>1538.2</v>
      </c>
      <c r="F2151" s="327">
        <v>1550</v>
      </c>
      <c r="G2151" s="327">
        <v>1565</v>
      </c>
      <c r="H2151" s="327">
        <v>1580</v>
      </c>
      <c r="I2151" s="327">
        <v>1522</v>
      </c>
      <c r="J2151" s="327">
        <v>1550</v>
      </c>
      <c r="K2151" s="272">
        <f t="shared" ref="K2151:K2154" si="1592">J2151-E2151</f>
        <v>11.799999999999955</v>
      </c>
      <c r="L2151" s="272">
        <f t="shared" ref="L2151:L2154" si="1593">K2151*D2151</f>
        <v>1534.2608243401319</v>
      </c>
      <c r="M2151" s="275" t="s">
        <v>701</v>
      </c>
    </row>
    <row r="2152" spans="1:13" s="305" customFormat="1" ht="15" customHeight="1">
      <c r="A2152" s="334">
        <v>44071</v>
      </c>
      <c r="B2152" s="327" t="s">
        <v>149</v>
      </c>
      <c r="C2152" s="304" t="s">
        <v>8</v>
      </c>
      <c r="D2152" s="269">
        <f t="shared" si="1591"/>
        <v>395.88281868566906</v>
      </c>
      <c r="E2152" s="327">
        <v>505.2</v>
      </c>
      <c r="F2152" s="327">
        <v>510</v>
      </c>
      <c r="G2152" s="327">
        <v>515</v>
      </c>
      <c r="H2152" s="327">
        <v>520</v>
      </c>
      <c r="I2152" s="327">
        <v>498</v>
      </c>
      <c r="J2152" s="327">
        <v>520</v>
      </c>
      <c r="K2152" s="272">
        <f t="shared" si="1592"/>
        <v>14.800000000000011</v>
      </c>
      <c r="L2152" s="272">
        <f t="shared" si="1593"/>
        <v>5859.065716547907</v>
      </c>
      <c r="M2152" s="275" t="s">
        <v>701</v>
      </c>
    </row>
    <row r="2153" spans="1:13" s="305" customFormat="1" ht="15" customHeight="1">
      <c r="A2153" s="334">
        <v>44071</v>
      </c>
      <c r="B2153" s="343" t="s">
        <v>1318</v>
      </c>
      <c r="C2153" s="304" t="s">
        <v>6</v>
      </c>
      <c r="D2153" s="269">
        <f t="shared" si="1591"/>
        <v>225.22522522522522</v>
      </c>
      <c r="E2153" s="327">
        <v>888</v>
      </c>
      <c r="F2153" s="327">
        <v>880</v>
      </c>
      <c r="G2153" s="327">
        <v>871</v>
      </c>
      <c r="H2153" s="327">
        <v>861</v>
      </c>
      <c r="I2153" s="327">
        <v>898</v>
      </c>
      <c r="J2153" s="327">
        <v>880</v>
      </c>
      <c r="K2153" s="269">
        <f t="shared" ref="K2153" si="1594">E2153-J2153</f>
        <v>8</v>
      </c>
      <c r="L2153" s="269">
        <f t="shared" si="1593"/>
        <v>1801.8018018018017</v>
      </c>
      <c r="M2153" s="275" t="s">
        <v>701</v>
      </c>
    </row>
    <row r="2154" spans="1:13" s="305" customFormat="1" ht="15" customHeight="1">
      <c r="A2154" s="334">
        <v>44071</v>
      </c>
      <c r="B2154" s="343" t="s">
        <v>1321</v>
      </c>
      <c r="C2154" s="304" t="s">
        <v>8</v>
      </c>
      <c r="D2154" s="269">
        <f t="shared" si="1591"/>
        <v>366.83785766691119</v>
      </c>
      <c r="E2154" s="327">
        <v>545.20000000000005</v>
      </c>
      <c r="F2154" s="327">
        <v>550</v>
      </c>
      <c r="G2154" s="327">
        <v>555</v>
      </c>
      <c r="H2154" s="327">
        <v>560</v>
      </c>
      <c r="I2154" s="327">
        <v>538</v>
      </c>
      <c r="J2154" s="327">
        <v>560</v>
      </c>
      <c r="K2154" s="272">
        <f t="shared" si="1592"/>
        <v>14.799999999999955</v>
      </c>
      <c r="L2154" s="272">
        <f t="shared" si="1593"/>
        <v>5429.2002934702687</v>
      </c>
      <c r="M2154" s="275" t="s">
        <v>701</v>
      </c>
    </row>
    <row r="2155" spans="1:13" s="305" customFormat="1" ht="15" customHeight="1">
      <c r="A2155" s="334">
        <v>44070</v>
      </c>
      <c r="B2155" s="224" t="s">
        <v>1316</v>
      </c>
      <c r="C2155" s="304" t="s">
        <v>8</v>
      </c>
      <c r="D2155" s="269">
        <f t="shared" ref="D2155:D2162" si="1595">200000/E2155</f>
        <v>729.39460247994168</v>
      </c>
      <c r="E2155" s="304">
        <v>274.2</v>
      </c>
      <c r="F2155" s="304">
        <v>277</v>
      </c>
      <c r="G2155" s="304">
        <v>280</v>
      </c>
      <c r="H2155" s="304">
        <v>274</v>
      </c>
      <c r="I2155" s="304">
        <v>268</v>
      </c>
      <c r="J2155" s="304">
        <v>274.2</v>
      </c>
      <c r="K2155" s="272">
        <f t="shared" ref="K2155:K2162" si="1596">J2155-E2155</f>
        <v>0</v>
      </c>
      <c r="L2155" s="272">
        <f t="shared" ref="L2155:L2162" si="1597">K2155*D2155</f>
        <v>0</v>
      </c>
      <c r="M2155" s="275" t="s">
        <v>171</v>
      </c>
    </row>
    <row r="2156" spans="1:13" s="305" customFormat="1" ht="15" customHeight="1">
      <c r="A2156" s="334">
        <v>44070</v>
      </c>
      <c r="B2156" s="224" t="s">
        <v>378</v>
      </c>
      <c r="C2156" s="304" t="s">
        <v>8</v>
      </c>
      <c r="D2156" s="269">
        <f t="shared" si="1595"/>
        <v>225.93764121102575</v>
      </c>
      <c r="E2156" s="304">
        <v>885.2</v>
      </c>
      <c r="F2156" s="304">
        <v>894</v>
      </c>
      <c r="G2156" s="304">
        <v>905</v>
      </c>
      <c r="H2156" s="304">
        <v>917</v>
      </c>
      <c r="I2156" s="304">
        <v>870</v>
      </c>
      <c r="J2156" s="304">
        <v>870</v>
      </c>
      <c r="K2156" s="226">
        <f t="shared" si="1596"/>
        <v>-15.200000000000045</v>
      </c>
      <c r="L2156" s="226">
        <f t="shared" si="1597"/>
        <v>-3434.2521464076017</v>
      </c>
      <c r="M2156" s="324" t="s">
        <v>1243</v>
      </c>
    </row>
    <row r="2157" spans="1:13" s="305" customFormat="1" ht="15" customHeight="1">
      <c r="A2157" s="334">
        <v>44070</v>
      </c>
      <c r="B2157" s="224" t="s">
        <v>1317</v>
      </c>
      <c r="C2157" s="304" t="s">
        <v>8</v>
      </c>
      <c r="D2157" s="269">
        <f t="shared" si="1595"/>
        <v>467.07146193367589</v>
      </c>
      <c r="E2157" s="304">
        <v>428.2</v>
      </c>
      <c r="F2157" s="304">
        <v>432</v>
      </c>
      <c r="G2157" s="304">
        <v>437</v>
      </c>
      <c r="H2157" s="304">
        <v>442</v>
      </c>
      <c r="I2157" s="304">
        <v>423</v>
      </c>
      <c r="J2157" s="304">
        <v>432</v>
      </c>
      <c r="K2157" s="272">
        <f t="shared" si="1596"/>
        <v>3.8000000000000114</v>
      </c>
      <c r="L2157" s="272">
        <f t="shared" si="1597"/>
        <v>1774.8715553479738</v>
      </c>
      <c r="M2157" s="275" t="s">
        <v>701</v>
      </c>
    </row>
    <row r="2158" spans="1:13" s="305" customFormat="1" ht="15" customHeight="1">
      <c r="A2158" s="334">
        <v>44070</v>
      </c>
      <c r="B2158" s="224" t="s">
        <v>1315</v>
      </c>
      <c r="C2158" s="304" t="s">
        <v>8</v>
      </c>
      <c r="D2158" s="269">
        <f t="shared" si="1595"/>
        <v>317.35956839098696</v>
      </c>
      <c r="E2158" s="304">
        <v>630.20000000000005</v>
      </c>
      <c r="F2158" s="304">
        <v>636</v>
      </c>
      <c r="G2158" s="304">
        <v>643</v>
      </c>
      <c r="H2158" s="304">
        <v>650</v>
      </c>
      <c r="I2158" s="304">
        <v>622</v>
      </c>
      <c r="J2158" s="304">
        <v>643</v>
      </c>
      <c r="K2158" s="272">
        <f t="shared" si="1596"/>
        <v>12.799999999999955</v>
      </c>
      <c r="L2158" s="272">
        <f t="shared" si="1597"/>
        <v>4062.2024754046188</v>
      </c>
      <c r="M2158" s="275" t="s">
        <v>701</v>
      </c>
    </row>
    <row r="2159" spans="1:13" s="305" customFormat="1" ht="15" customHeight="1">
      <c r="A2159" s="334">
        <v>44070</v>
      </c>
      <c r="B2159" s="224" t="s">
        <v>1320</v>
      </c>
      <c r="C2159" s="304" t="s">
        <v>8</v>
      </c>
      <c r="D2159" s="269">
        <f t="shared" si="1595"/>
        <v>563.06306306306305</v>
      </c>
      <c r="E2159" s="304">
        <v>355.2</v>
      </c>
      <c r="F2159" s="304">
        <v>359</v>
      </c>
      <c r="G2159" s="304">
        <v>364</v>
      </c>
      <c r="H2159" s="304">
        <v>369</v>
      </c>
      <c r="I2159" s="304">
        <v>350</v>
      </c>
      <c r="J2159" s="304">
        <v>369</v>
      </c>
      <c r="K2159" s="272">
        <f t="shared" si="1596"/>
        <v>13.800000000000011</v>
      </c>
      <c r="L2159" s="272">
        <f t="shared" si="1597"/>
        <v>7770.2702702702763</v>
      </c>
      <c r="M2159" s="275" t="s">
        <v>701</v>
      </c>
    </row>
    <row r="2160" spans="1:13" s="305" customFormat="1" ht="15" customHeight="1">
      <c r="A2160" s="334">
        <v>44070</v>
      </c>
      <c r="B2160" s="224" t="s">
        <v>1318</v>
      </c>
      <c r="C2160" s="304" t="s">
        <v>8</v>
      </c>
      <c r="D2160" s="269">
        <f t="shared" si="1595"/>
        <v>220.99447513812154</v>
      </c>
      <c r="E2160" s="304">
        <v>905</v>
      </c>
      <c r="F2160" s="304">
        <v>914</v>
      </c>
      <c r="G2160" s="304">
        <v>925</v>
      </c>
      <c r="H2160" s="304">
        <v>935</v>
      </c>
      <c r="I2160" s="304">
        <v>894</v>
      </c>
      <c r="J2160" s="304">
        <v>914</v>
      </c>
      <c r="K2160" s="272">
        <f t="shared" si="1596"/>
        <v>9</v>
      </c>
      <c r="L2160" s="272">
        <f t="shared" si="1597"/>
        <v>1988.9502762430939</v>
      </c>
      <c r="M2160" s="275" t="s">
        <v>701</v>
      </c>
    </row>
    <row r="2161" spans="1:13" s="305" customFormat="1" ht="15" customHeight="1">
      <c r="A2161" s="334">
        <v>44070</v>
      </c>
      <c r="B2161" s="224" t="s">
        <v>1279</v>
      </c>
      <c r="C2161" s="304" t="s">
        <v>8</v>
      </c>
      <c r="D2161" s="269">
        <f t="shared" si="1595"/>
        <v>278.47396268448898</v>
      </c>
      <c r="E2161" s="304">
        <v>718.2</v>
      </c>
      <c r="F2161" s="304">
        <v>725</v>
      </c>
      <c r="G2161" s="304">
        <v>732</v>
      </c>
      <c r="H2161" s="304">
        <v>741</v>
      </c>
      <c r="I2161" s="304">
        <v>708</v>
      </c>
      <c r="J2161" s="304">
        <v>708</v>
      </c>
      <c r="K2161" s="226">
        <f t="shared" si="1596"/>
        <v>-10.200000000000045</v>
      </c>
      <c r="L2161" s="226">
        <f t="shared" si="1597"/>
        <v>-2840.4344193818001</v>
      </c>
      <c r="M2161" s="324" t="s">
        <v>1243</v>
      </c>
    </row>
    <row r="2162" spans="1:13" s="305" customFormat="1" ht="15" customHeight="1">
      <c r="A2162" s="334">
        <v>44070</v>
      </c>
      <c r="B2162" s="224" t="s">
        <v>1319</v>
      </c>
      <c r="C2162" s="304" t="s">
        <v>8</v>
      </c>
      <c r="D2162" s="269">
        <f t="shared" si="1595"/>
        <v>648.9292667099287</v>
      </c>
      <c r="E2162" s="304">
        <v>308.2</v>
      </c>
      <c r="F2162" s="304">
        <v>312</v>
      </c>
      <c r="G2162" s="304">
        <v>317</v>
      </c>
      <c r="H2162" s="304">
        <v>321</v>
      </c>
      <c r="I2162" s="304">
        <v>303</v>
      </c>
      <c r="J2162" s="304">
        <v>308.2</v>
      </c>
      <c r="K2162" s="272">
        <f t="shared" si="1596"/>
        <v>0</v>
      </c>
      <c r="L2162" s="272">
        <f t="shared" si="1597"/>
        <v>0</v>
      </c>
      <c r="M2162" s="275" t="s">
        <v>171</v>
      </c>
    </row>
    <row r="2163" spans="1:13" s="305" customFormat="1" ht="15" customHeight="1">
      <c r="A2163" s="334">
        <v>44069</v>
      </c>
      <c r="B2163" s="224" t="s">
        <v>363</v>
      </c>
      <c r="C2163" s="304" t="s">
        <v>8</v>
      </c>
      <c r="D2163" s="269">
        <f t="shared" ref="D2163:D2168" si="1598">200000/E2163</f>
        <v>203.62451639177357</v>
      </c>
      <c r="E2163" s="341">
        <v>982.2</v>
      </c>
      <c r="F2163" s="341">
        <v>989</v>
      </c>
      <c r="G2163" s="341">
        <v>998</v>
      </c>
      <c r="H2163" s="341">
        <v>1008</v>
      </c>
      <c r="I2163" s="341">
        <v>972</v>
      </c>
      <c r="J2163" s="341">
        <v>986.5</v>
      </c>
      <c r="K2163" s="272">
        <f t="shared" ref="K2163:K2164" si="1599">J2163-E2163</f>
        <v>4.2999999999999545</v>
      </c>
      <c r="L2163" s="272">
        <f t="shared" ref="L2163:L2164" si="1600">K2163*D2163</f>
        <v>875.58542048461709</v>
      </c>
      <c r="M2163" s="275" t="s">
        <v>701</v>
      </c>
    </row>
    <row r="2164" spans="1:13" s="305" customFormat="1" ht="15" customHeight="1">
      <c r="A2164" s="334">
        <v>44069</v>
      </c>
      <c r="B2164" s="224" t="s">
        <v>1313</v>
      </c>
      <c r="C2164" s="304" t="s">
        <v>8</v>
      </c>
      <c r="D2164" s="269">
        <f t="shared" si="1598"/>
        <v>240.67388688327316</v>
      </c>
      <c r="E2164" s="341">
        <v>831</v>
      </c>
      <c r="F2164" s="341">
        <v>840</v>
      </c>
      <c r="G2164" s="341">
        <v>848</v>
      </c>
      <c r="H2164" s="341">
        <v>858</v>
      </c>
      <c r="I2164" s="341">
        <v>820</v>
      </c>
      <c r="J2164" s="341">
        <v>831</v>
      </c>
      <c r="K2164" s="272">
        <f t="shared" si="1599"/>
        <v>0</v>
      </c>
      <c r="L2164" s="272">
        <f t="shared" si="1600"/>
        <v>0</v>
      </c>
      <c r="M2164" s="275" t="s">
        <v>171</v>
      </c>
    </row>
    <row r="2165" spans="1:13" s="305" customFormat="1" ht="15" customHeight="1">
      <c r="A2165" s="334">
        <v>44069</v>
      </c>
      <c r="B2165" s="224" t="s">
        <v>1314</v>
      </c>
      <c r="C2165" s="304" t="s">
        <v>8</v>
      </c>
      <c r="D2165" s="269">
        <f t="shared" si="1598"/>
        <v>282.40609997175937</v>
      </c>
      <c r="E2165" s="341">
        <v>708.2</v>
      </c>
      <c r="F2165" s="341">
        <v>715</v>
      </c>
      <c r="G2165" s="341">
        <v>722</v>
      </c>
      <c r="H2165" s="341">
        <v>730</v>
      </c>
      <c r="I2165" s="341">
        <v>699</v>
      </c>
      <c r="J2165" s="341">
        <v>715</v>
      </c>
      <c r="K2165" s="272">
        <f t="shared" ref="K2165:K2166" si="1601">J2165-E2165</f>
        <v>6.7999999999999545</v>
      </c>
      <c r="L2165" s="272">
        <f t="shared" ref="L2165:L2168" si="1602">K2165*D2165</f>
        <v>1920.3614798079509</v>
      </c>
      <c r="M2165" s="275" t="s">
        <v>701</v>
      </c>
    </row>
    <row r="2166" spans="1:13" s="305" customFormat="1" ht="15" customHeight="1">
      <c r="A2166" s="334">
        <v>44069</v>
      </c>
      <c r="B2166" s="224" t="s">
        <v>483</v>
      </c>
      <c r="C2166" s="304" t="s">
        <v>8</v>
      </c>
      <c r="D2166" s="269">
        <f t="shared" si="1598"/>
        <v>659.84823490597159</v>
      </c>
      <c r="E2166" s="341">
        <v>303.10000000000002</v>
      </c>
      <c r="F2166" s="341">
        <v>307</v>
      </c>
      <c r="G2166" s="341">
        <v>311</v>
      </c>
      <c r="H2166" s="341">
        <v>315</v>
      </c>
      <c r="I2166" s="341">
        <v>298</v>
      </c>
      <c r="J2166" s="341">
        <v>307</v>
      </c>
      <c r="K2166" s="272">
        <f t="shared" si="1601"/>
        <v>3.8999999999999773</v>
      </c>
      <c r="L2166" s="272">
        <f t="shared" si="1602"/>
        <v>2573.4081161332742</v>
      </c>
      <c r="M2166" s="275" t="s">
        <v>701</v>
      </c>
    </row>
    <row r="2167" spans="1:13" s="305" customFormat="1" ht="15" customHeight="1">
      <c r="A2167" s="334">
        <v>44069</v>
      </c>
      <c r="B2167" s="224" t="s">
        <v>370</v>
      </c>
      <c r="C2167" s="304" t="s">
        <v>6</v>
      </c>
      <c r="D2167" s="269">
        <f t="shared" si="1598"/>
        <v>179.85611510791367</v>
      </c>
      <c r="E2167" s="341">
        <v>1112</v>
      </c>
      <c r="F2167" s="341">
        <v>1103</v>
      </c>
      <c r="G2167" s="341">
        <v>1092</v>
      </c>
      <c r="H2167" s="341">
        <v>1080</v>
      </c>
      <c r="I2167" s="341">
        <v>1125</v>
      </c>
      <c r="J2167" s="341">
        <v>1125</v>
      </c>
      <c r="K2167" s="267">
        <f t="shared" ref="K2167:K2168" si="1603">E2167-J2167</f>
        <v>-13</v>
      </c>
      <c r="L2167" s="267">
        <f t="shared" si="1602"/>
        <v>-2338.1294964028775</v>
      </c>
      <c r="M2167" s="324" t="s">
        <v>1243</v>
      </c>
    </row>
    <row r="2168" spans="1:13" s="305" customFormat="1" ht="15" customHeight="1">
      <c r="A2168" s="334">
        <v>44069</v>
      </c>
      <c r="B2168" s="224" t="s">
        <v>1284</v>
      </c>
      <c r="C2168" s="304" t="s">
        <v>6</v>
      </c>
      <c r="D2168" s="269">
        <f t="shared" si="1598"/>
        <v>142.85714285714286</v>
      </c>
      <c r="E2168" s="341">
        <v>1400</v>
      </c>
      <c r="F2168" s="341">
        <v>1386</v>
      </c>
      <c r="G2168" s="341">
        <v>1370</v>
      </c>
      <c r="H2168" s="341">
        <v>1355</v>
      </c>
      <c r="I2168" s="341">
        <v>1415</v>
      </c>
      <c r="J2168" s="341">
        <v>1415</v>
      </c>
      <c r="K2168" s="267">
        <f t="shared" si="1603"/>
        <v>-15</v>
      </c>
      <c r="L2168" s="267">
        <f t="shared" si="1602"/>
        <v>-2142.8571428571431</v>
      </c>
      <c r="M2168" s="324" t="s">
        <v>1243</v>
      </c>
    </row>
    <row r="2169" spans="1:13" s="305" customFormat="1" ht="15" customHeight="1">
      <c r="A2169" s="334">
        <v>44068</v>
      </c>
      <c r="B2169" s="224" t="s">
        <v>654</v>
      </c>
      <c r="C2169" s="304" t="s">
        <v>8</v>
      </c>
      <c r="D2169" s="269">
        <f t="shared" ref="D2169:D2172" si="1604">200000/E2169</f>
        <v>325.09752925877763</v>
      </c>
      <c r="E2169" s="304">
        <v>615.20000000000005</v>
      </c>
      <c r="F2169" s="304">
        <v>621</v>
      </c>
      <c r="G2169" s="304">
        <v>628</v>
      </c>
      <c r="H2169" s="304">
        <v>635</v>
      </c>
      <c r="I2169" s="304">
        <v>608</v>
      </c>
      <c r="J2169" s="304">
        <v>635</v>
      </c>
      <c r="K2169" s="272">
        <f t="shared" ref="K2169:K2172" si="1605">J2169-E2169</f>
        <v>19.799999999999955</v>
      </c>
      <c r="L2169" s="272">
        <f t="shared" ref="L2169:L2172" si="1606">K2169*D2169</f>
        <v>6436.9310793237819</v>
      </c>
      <c r="M2169" s="275" t="s">
        <v>701</v>
      </c>
    </row>
    <row r="2170" spans="1:13" s="305" customFormat="1" ht="15" customHeight="1">
      <c r="A2170" s="334">
        <v>44068</v>
      </c>
      <c r="B2170" s="224" t="s">
        <v>830</v>
      </c>
      <c r="C2170" s="304" t="s">
        <v>8</v>
      </c>
      <c r="D2170" s="269">
        <f t="shared" si="1604"/>
        <v>409.66816878328552</v>
      </c>
      <c r="E2170" s="304">
        <v>488.2</v>
      </c>
      <c r="F2170" s="304">
        <v>493</v>
      </c>
      <c r="G2170" s="304">
        <v>498</v>
      </c>
      <c r="H2170" s="304">
        <v>504</v>
      </c>
      <c r="I2170" s="304">
        <v>480</v>
      </c>
      <c r="J2170" s="304">
        <v>480</v>
      </c>
      <c r="K2170" s="226">
        <f t="shared" si="1605"/>
        <v>-8.1999999999999886</v>
      </c>
      <c r="L2170" s="226">
        <f t="shared" si="1606"/>
        <v>-3359.2789840229366</v>
      </c>
      <c r="M2170" s="324" t="s">
        <v>1243</v>
      </c>
    </row>
    <row r="2171" spans="1:13" s="305" customFormat="1" ht="15" customHeight="1">
      <c r="A2171" s="334">
        <v>44068</v>
      </c>
      <c r="B2171" s="224" t="s">
        <v>1312</v>
      </c>
      <c r="C2171" s="304" t="s">
        <v>8</v>
      </c>
      <c r="D2171" s="269">
        <f t="shared" si="1604"/>
        <v>173.16017316017317</v>
      </c>
      <c r="E2171" s="304">
        <v>1155</v>
      </c>
      <c r="F2171" s="304">
        <v>1146</v>
      </c>
      <c r="G2171" s="304">
        <v>1135</v>
      </c>
      <c r="H2171" s="304">
        <v>1124</v>
      </c>
      <c r="I2171" s="304">
        <v>1168</v>
      </c>
      <c r="J2171" s="304">
        <v>1147</v>
      </c>
      <c r="K2171" s="269">
        <f t="shared" ref="K2171" si="1607">E2171-J2171</f>
        <v>8</v>
      </c>
      <c r="L2171" s="269">
        <f t="shared" si="1606"/>
        <v>1385.2813852813854</v>
      </c>
      <c r="M2171" s="275" t="s">
        <v>701</v>
      </c>
    </row>
    <row r="2172" spans="1:13" s="305" customFormat="1" ht="15" customHeight="1">
      <c r="A2172" s="334">
        <v>44068</v>
      </c>
      <c r="B2172" s="224" t="s">
        <v>828</v>
      </c>
      <c r="C2172" s="304" t="s">
        <v>8</v>
      </c>
      <c r="D2172" s="269">
        <f t="shared" si="1604"/>
        <v>370.23324694557567</v>
      </c>
      <c r="E2172" s="304">
        <v>540.20000000000005</v>
      </c>
      <c r="F2172" s="304">
        <v>545</v>
      </c>
      <c r="G2172" s="304">
        <v>550</v>
      </c>
      <c r="H2172" s="304">
        <v>555</v>
      </c>
      <c r="I2172" s="304">
        <v>534</v>
      </c>
      <c r="J2172" s="304">
        <v>545</v>
      </c>
      <c r="K2172" s="272">
        <f t="shared" si="1605"/>
        <v>4.7999999999999545</v>
      </c>
      <c r="L2172" s="272">
        <f t="shared" si="1606"/>
        <v>1777.1195853387464</v>
      </c>
      <c r="M2172" s="275" t="s">
        <v>701</v>
      </c>
    </row>
    <row r="2173" spans="1:13" s="305" customFormat="1" ht="15" customHeight="1">
      <c r="A2173" s="334">
        <v>44067</v>
      </c>
      <c r="B2173" s="224" t="s">
        <v>1309</v>
      </c>
      <c r="C2173" s="304" t="s">
        <v>8</v>
      </c>
      <c r="D2173" s="269">
        <f t="shared" ref="D2173:D2178" si="1608">200000/E2173</f>
        <v>143.7607820586544</v>
      </c>
      <c r="E2173" s="304">
        <v>1391.2</v>
      </c>
      <c r="F2173" s="304">
        <v>1405</v>
      </c>
      <c r="G2173" s="304">
        <v>1420</v>
      </c>
      <c r="H2173" s="304">
        <v>1435</v>
      </c>
      <c r="I2173" s="304">
        <v>1378</v>
      </c>
      <c r="J2173" s="304">
        <v>1391.2</v>
      </c>
      <c r="K2173" s="272">
        <f t="shared" ref="K2173:K2176" si="1609">J2173-E2173</f>
        <v>0</v>
      </c>
      <c r="L2173" s="272">
        <f t="shared" ref="L2173:L2178" si="1610">K2173*D2173</f>
        <v>0</v>
      </c>
      <c r="M2173" s="275" t="s">
        <v>171</v>
      </c>
    </row>
    <row r="2174" spans="1:13" s="305" customFormat="1" ht="15" customHeight="1">
      <c r="A2174" s="334">
        <v>44067</v>
      </c>
      <c r="B2174" s="224" t="s">
        <v>1310</v>
      </c>
      <c r="C2174" s="304" t="s">
        <v>8</v>
      </c>
      <c r="D2174" s="269">
        <f t="shared" si="1608"/>
        <v>1104.3622308117062</v>
      </c>
      <c r="E2174" s="304">
        <v>181.1</v>
      </c>
      <c r="F2174" s="304">
        <v>184</v>
      </c>
      <c r="G2174" s="304">
        <v>188</v>
      </c>
      <c r="H2174" s="304">
        <v>192</v>
      </c>
      <c r="I2174" s="304">
        <v>177</v>
      </c>
      <c r="J2174" s="304">
        <v>183.8</v>
      </c>
      <c r="K2174" s="272">
        <f t="shared" si="1609"/>
        <v>2.7000000000000171</v>
      </c>
      <c r="L2174" s="272">
        <f t="shared" si="1610"/>
        <v>2981.7780231916258</v>
      </c>
      <c r="M2174" s="275" t="s">
        <v>701</v>
      </c>
    </row>
    <row r="2175" spans="1:13" s="305" customFormat="1" ht="15" customHeight="1">
      <c r="A2175" s="334">
        <v>44067</v>
      </c>
      <c r="B2175" s="224" t="s">
        <v>1311</v>
      </c>
      <c r="C2175" s="304" t="s">
        <v>8</v>
      </c>
      <c r="D2175" s="269">
        <f t="shared" si="1608"/>
        <v>150.12760846719712</v>
      </c>
      <c r="E2175" s="304">
        <v>1332.2</v>
      </c>
      <c r="F2175" s="304">
        <v>1444</v>
      </c>
      <c r="G2175" s="304">
        <v>1460</v>
      </c>
      <c r="H2175" s="304">
        <v>1478</v>
      </c>
      <c r="I2175" s="304">
        <v>1318</v>
      </c>
      <c r="J2175" s="304">
        <v>1332.2</v>
      </c>
      <c r="K2175" s="272">
        <f t="shared" ref="K2175" si="1611">J2175-E2175</f>
        <v>0</v>
      </c>
      <c r="L2175" s="272">
        <f t="shared" ref="L2175" si="1612">K2175*D2175</f>
        <v>0</v>
      </c>
      <c r="M2175" s="275" t="s">
        <v>171</v>
      </c>
    </row>
    <row r="2176" spans="1:13" s="305" customFormat="1" ht="15" customHeight="1">
      <c r="A2176" s="334">
        <v>44067</v>
      </c>
      <c r="B2176" s="224" t="s">
        <v>830</v>
      </c>
      <c r="C2176" s="304" t="s">
        <v>8</v>
      </c>
      <c r="D2176" s="269">
        <f t="shared" si="1608"/>
        <v>418.23504809703053</v>
      </c>
      <c r="E2176" s="304">
        <v>478.2</v>
      </c>
      <c r="F2176" s="304">
        <v>483</v>
      </c>
      <c r="G2176" s="304">
        <v>488</v>
      </c>
      <c r="H2176" s="304">
        <v>495</v>
      </c>
      <c r="I2176" s="304">
        <v>473</v>
      </c>
      <c r="J2176" s="304">
        <v>483</v>
      </c>
      <c r="K2176" s="272">
        <f t="shared" si="1609"/>
        <v>4.8000000000000114</v>
      </c>
      <c r="L2176" s="272">
        <f t="shared" si="1610"/>
        <v>2007.5282308657513</v>
      </c>
      <c r="M2176" s="275" t="s">
        <v>701</v>
      </c>
    </row>
    <row r="2177" spans="1:13" s="305" customFormat="1" ht="15" customHeight="1">
      <c r="A2177" s="334">
        <v>44067</v>
      </c>
      <c r="B2177" s="224" t="s">
        <v>1284</v>
      </c>
      <c r="C2177" s="304" t="s">
        <v>6</v>
      </c>
      <c r="D2177" s="269">
        <f t="shared" si="1608"/>
        <v>141.34275618374559</v>
      </c>
      <c r="E2177" s="305">
        <v>1415</v>
      </c>
      <c r="F2177" s="304">
        <v>1402</v>
      </c>
      <c r="G2177" s="304">
        <v>1385</v>
      </c>
      <c r="H2177" s="304">
        <v>1368</v>
      </c>
      <c r="I2177" s="304">
        <v>1431</v>
      </c>
      <c r="J2177" s="304">
        <v>1406</v>
      </c>
      <c r="K2177" s="269">
        <f t="shared" ref="K2177:K2178" si="1613">E2177-J2177</f>
        <v>9</v>
      </c>
      <c r="L2177" s="269">
        <f t="shared" si="1610"/>
        <v>1272.0848056537104</v>
      </c>
      <c r="M2177" s="275" t="s">
        <v>701</v>
      </c>
    </row>
    <row r="2178" spans="1:13" s="305" customFormat="1" ht="15" customHeight="1">
      <c r="A2178" s="334">
        <v>44067</v>
      </c>
      <c r="B2178" s="224" t="s">
        <v>370</v>
      </c>
      <c r="C2178" s="304" t="s">
        <v>6</v>
      </c>
      <c r="D2178" s="269">
        <f t="shared" si="1608"/>
        <v>177.93594306049823</v>
      </c>
      <c r="E2178" s="304">
        <v>1124</v>
      </c>
      <c r="F2178" s="304">
        <v>1115</v>
      </c>
      <c r="G2178" s="304">
        <v>1104</v>
      </c>
      <c r="H2178" s="304">
        <v>1090</v>
      </c>
      <c r="I2178" s="304">
        <v>1136</v>
      </c>
      <c r="J2178" s="304">
        <v>1117.0999999999999</v>
      </c>
      <c r="K2178" s="269">
        <f t="shared" si="1613"/>
        <v>6.9000000000000909</v>
      </c>
      <c r="L2178" s="269">
        <f t="shared" si="1610"/>
        <v>1227.7580071174539</v>
      </c>
      <c r="M2178" s="275" t="s">
        <v>701</v>
      </c>
    </row>
    <row r="2179" spans="1:13" s="305" customFormat="1" ht="15" customHeight="1">
      <c r="A2179" s="334">
        <v>44064</v>
      </c>
      <c r="B2179" s="224" t="s">
        <v>406</v>
      </c>
      <c r="C2179" s="304" t="s">
        <v>8</v>
      </c>
      <c r="D2179" s="269">
        <f t="shared" ref="D2179:D2186" si="1614">200000/E2179</f>
        <v>353.10734463276839</v>
      </c>
      <c r="E2179" s="304">
        <v>566.4</v>
      </c>
      <c r="F2179" s="304">
        <v>572</v>
      </c>
      <c r="G2179" s="304">
        <v>578</v>
      </c>
      <c r="H2179" s="304">
        <v>587</v>
      </c>
      <c r="I2179" s="304">
        <v>558</v>
      </c>
      <c r="J2179" s="304">
        <v>558</v>
      </c>
      <c r="K2179" s="226">
        <f t="shared" ref="K2179:K2181" si="1615">J2179-E2179</f>
        <v>-8.3999999999999773</v>
      </c>
      <c r="L2179" s="226">
        <f t="shared" ref="L2179:L2181" si="1616">K2179*D2179</f>
        <v>-2966.1016949152463</v>
      </c>
      <c r="M2179" s="324" t="s">
        <v>1243</v>
      </c>
    </row>
    <row r="2180" spans="1:13" s="305" customFormat="1" ht="15" customHeight="1">
      <c r="A2180" s="334">
        <v>44064</v>
      </c>
      <c r="B2180" s="224" t="s">
        <v>859</v>
      </c>
      <c r="C2180" s="304" t="s">
        <v>8</v>
      </c>
      <c r="D2180" s="269">
        <f t="shared" si="1614"/>
        <v>317.35956839098696</v>
      </c>
      <c r="E2180" s="304">
        <v>630.20000000000005</v>
      </c>
      <c r="F2180" s="304">
        <v>636</v>
      </c>
      <c r="G2180" s="304">
        <v>642</v>
      </c>
      <c r="H2180" s="304">
        <v>650</v>
      </c>
      <c r="I2180" s="304">
        <v>622</v>
      </c>
      <c r="J2180" s="304">
        <v>634.70000000000005</v>
      </c>
      <c r="K2180" s="272">
        <f t="shared" si="1615"/>
        <v>4.5</v>
      </c>
      <c r="L2180" s="272">
        <f t="shared" si="1616"/>
        <v>1428.1180577594414</v>
      </c>
      <c r="M2180" s="275" t="s">
        <v>701</v>
      </c>
    </row>
    <row r="2181" spans="1:13" s="305" customFormat="1" ht="15" customHeight="1">
      <c r="A2181" s="334">
        <v>44064</v>
      </c>
      <c r="B2181" s="224" t="s">
        <v>1307</v>
      </c>
      <c r="C2181" s="304" t="s">
        <v>8</v>
      </c>
      <c r="D2181" s="269">
        <f t="shared" si="1614"/>
        <v>171.64435290078956</v>
      </c>
      <c r="E2181" s="304">
        <v>1165.2</v>
      </c>
      <c r="F2181" s="304">
        <v>1175</v>
      </c>
      <c r="G2181" s="304">
        <v>1185</v>
      </c>
      <c r="H2181" s="304">
        <v>2200</v>
      </c>
      <c r="I2181" s="304">
        <v>1145</v>
      </c>
      <c r="J2181" s="304">
        <v>1174.8</v>
      </c>
      <c r="K2181" s="272">
        <f t="shared" si="1615"/>
        <v>9.5999999999999091</v>
      </c>
      <c r="L2181" s="272">
        <f t="shared" si="1616"/>
        <v>1647.7857878475641</v>
      </c>
      <c r="M2181" s="275" t="s">
        <v>701</v>
      </c>
    </row>
    <row r="2182" spans="1:13" s="305" customFormat="1" ht="15" customHeight="1">
      <c r="A2182" s="334">
        <v>44064</v>
      </c>
      <c r="B2182" s="224" t="s">
        <v>343</v>
      </c>
      <c r="C2182" s="304" t="s">
        <v>6</v>
      </c>
      <c r="D2182" s="269">
        <f t="shared" si="1614"/>
        <v>140.35087719298247</v>
      </c>
      <c r="E2182" s="304">
        <v>1425</v>
      </c>
      <c r="F2182" s="304">
        <v>1412</v>
      </c>
      <c r="G2182" s="304">
        <v>1400</v>
      </c>
      <c r="H2182" s="304">
        <v>1382</v>
      </c>
      <c r="I2182" s="304">
        <v>1440</v>
      </c>
      <c r="J2182" s="304">
        <v>1440</v>
      </c>
      <c r="K2182" s="267">
        <f t="shared" ref="K2182" si="1617">E2182-J2182</f>
        <v>-15</v>
      </c>
      <c r="L2182" s="267">
        <f t="shared" ref="L2182:L2184" si="1618">K2182*D2182</f>
        <v>-2105.2631578947371</v>
      </c>
      <c r="M2182" s="324" t="s">
        <v>1243</v>
      </c>
    </row>
    <row r="2183" spans="1:13" s="305" customFormat="1" ht="15" customHeight="1">
      <c r="A2183" s="334">
        <v>44064</v>
      </c>
      <c r="B2183" s="224" t="s">
        <v>406</v>
      </c>
      <c r="C2183" s="304" t="s">
        <v>8</v>
      </c>
      <c r="D2183" s="269">
        <f t="shared" si="1614"/>
        <v>362.18761318362908</v>
      </c>
      <c r="E2183" s="304">
        <v>552.20000000000005</v>
      </c>
      <c r="F2183" s="304">
        <v>557</v>
      </c>
      <c r="G2183" s="304">
        <v>563</v>
      </c>
      <c r="H2183" s="304">
        <v>569</v>
      </c>
      <c r="I2183" s="304">
        <v>546</v>
      </c>
      <c r="J2183" s="304">
        <v>557</v>
      </c>
      <c r="K2183" s="272">
        <f t="shared" ref="K2183:K2184" si="1619">J2183-E2183</f>
        <v>4.7999999999999545</v>
      </c>
      <c r="L2183" s="272">
        <f t="shared" si="1618"/>
        <v>1738.5005432814032</v>
      </c>
      <c r="M2183" s="275" t="s">
        <v>701</v>
      </c>
    </row>
    <row r="2184" spans="1:13" s="305" customFormat="1" ht="15" customHeight="1">
      <c r="A2184" s="334">
        <v>44064</v>
      </c>
      <c r="B2184" s="224" t="s">
        <v>1308</v>
      </c>
      <c r="C2184" s="304" t="s">
        <v>8</v>
      </c>
      <c r="D2184" s="269">
        <f t="shared" si="1614"/>
        <v>330.46926635822865</v>
      </c>
      <c r="E2184" s="304">
        <v>605.20000000000005</v>
      </c>
      <c r="F2184" s="304">
        <v>612</v>
      </c>
      <c r="G2184" s="304">
        <v>619</v>
      </c>
      <c r="H2184" s="304">
        <v>626</v>
      </c>
      <c r="I2184" s="304">
        <v>597</v>
      </c>
      <c r="J2184" s="304">
        <v>597</v>
      </c>
      <c r="K2184" s="226">
        <f t="shared" si="1619"/>
        <v>-8.2000000000000455</v>
      </c>
      <c r="L2184" s="226">
        <f t="shared" si="1618"/>
        <v>-2709.8479841374901</v>
      </c>
      <c r="M2184" s="324" t="s">
        <v>1243</v>
      </c>
    </row>
    <row r="2185" spans="1:13" s="305" customFormat="1" ht="15" customHeight="1">
      <c r="A2185" s="334">
        <v>44064</v>
      </c>
      <c r="B2185" s="224" t="s">
        <v>1031</v>
      </c>
      <c r="C2185" s="304" t="s">
        <v>6</v>
      </c>
      <c r="D2185" s="269">
        <f t="shared" si="1614"/>
        <v>168.77637130801688</v>
      </c>
      <c r="E2185" s="304">
        <v>1185</v>
      </c>
      <c r="F2185" s="304">
        <v>1175</v>
      </c>
      <c r="G2185" s="304">
        <v>1162</v>
      </c>
      <c r="H2185" s="304">
        <v>1148</v>
      </c>
      <c r="I2185" s="304">
        <v>121</v>
      </c>
      <c r="J2185" s="304">
        <v>1178.2</v>
      </c>
      <c r="K2185" s="269">
        <f t="shared" ref="K2185:K2186" si="1620">E2185-J2185</f>
        <v>6.7999999999999545</v>
      </c>
      <c r="L2185" s="269">
        <f t="shared" ref="L2185:L2186" si="1621">K2185*D2185</f>
        <v>1147.6793248945071</v>
      </c>
      <c r="M2185" s="275" t="s">
        <v>701</v>
      </c>
    </row>
    <row r="2186" spans="1:13" s="305" customFormat="1" ht="15" customHeight="1">
      <c r="A2186" s="334">
        <v>44064</v>
      </c>
      <c r="B2186" s="224" t="s">
        <v>830</v>
      </c>
      <c r="C2186" s="304" t="s">
        <v>6</v>
      </c>
      <c r="D2186" s="269">
        <f t="shared" si="1614"/>
        <v>427.35042735042737</v>
      </c>
      <c r="E2186" s="304">
        <v>468</v>
      </c>
      <c r="F2186" s="304">
        <v>464</v>
      </c>
      <c r="G2186" s="304">
        <v>460</v>
      </c>
      <c r="H2186" s="304">
        <v>455</v>
      </c>
      <c r="I2186" s="304">
        <v>473</v>
      </c>
      <c r="J2186" s="304">
        <v>464.25</v>
      </c>
      <c r="K2186" s="269">
        <f t="shared" si="1620"/>
        <v>3.75</v>
      </c>
      <c r="L2186" s="269">
        <f t="shared" si="1621"/>
        <v>1602.5641025641025</v>
      </c>
      <c r="M2186" s="275" t="s">
        <v>701</v>
      </c>
    </row>
    <row r="2187" spans="1:13" s="305" customFormat="1" ht="15" customHeight="1">
      <c r="A2187" s="334">
        <v>44063</v>
      </c>
      <c r="B2187" s="224" t="s">
        <v>1031</v>
      </c>
      <c r="C2187" s="304" t="s">
        <v>6</v>
      </c>
      <c r="D2187" s="269">
        <f t="shared" ref="D2187:D2191" si="1622">200000/E2187</f>
        <v>168.35016835016836</v>
      </c>
      <c r="E2187" s="305">
        <v>1188</v>
      </c>
      <c r="F2187" s="305">
        <v>1178</v>
      </c>
      <c r="G2187" s="305">
        <v>1166</v>
      </c>
      <c r="H2187" s="305">
        <v>1152</v>
      </c>
      <c r="I2187" s="305">
        <v>1210</v>
      </c>
      <c r="J2187" s="305">
        <v>1178</v>
      </c>
      <c r="K2187" s="269">
        <f t="shared" ref="K2187" si="1623">E2187-J2187</f>
        <v>10</v>
      </c>
      <c r="L2187" s="269">
        <f t="shared" ref="L2187:L2189" si="1624">K2187*D2187</f>
        <v>1683.5016835016836</v>
      </c>
      <c r="M2187" s="275" t="s">
        <v>701</v>
      </c>
    </row>
    <row r="2188" spans="1:13" s="305" customFormat="1" ht="15" customHeight="1">
      <c r="A2188" s="334">
        <v>44063</v>
      </c>
      <c r="B2188" s="224" t="s">
        <v>671</v>
      </c>
      <c r="C2188" s="304" t="s">
        <v>8</v>
      </c>
      <c r="D2188" s="269">
        <f t="shared" si="1622"/>
        <v>297.53049687592977</v>
      </c>
      <c r="E2188" s="304">
        <v>672.2</v>
      </c>
      <c r="F2188" s="304">
        <v>678</v>
      </c>
      <c r="G2188" s="304">
        <v>685</v>
      </c>
      <c r="H2188" s="304">
        <v>692</v>
      </c>
      <c r="I2188" s="304">
        <v>665</v>
      </c>
      <c r="J2188" s="304">
        <v>675</v>
      </c>
      <c r="K2188" s="272">
        <f t="shared" ref="K2188:K2189" si="1625">J2188-E2188</f>
        <v>2.7999999999999545</v>
      </c>
      <c r="L2188" s="272">
        <f t="shared" si="1624"/>
        <v>833.08539125258983</v>
      </c>
      <c r="M2188" s="275" t="s">
        <v>701</v>
      </c>
    </row>
    <row r="2189" spans="1:13" s="305" customFormat="1" ht="15" customHeight="1">
      <c r="A2189" s="334">
        <v>44063</v>
      </c>
      <c r="B2189" s="224" t="s">
        <v>814</v>
      </c>
      <c r="C2189" s="304" t="s">
        <v>498</v>
      </c>
      <c r="D2189" s="269">
        <f t="shared" si="1622"/>
        <v>462.53469010175763</v>
      </c>
      <c r="E2189" s="304">
        <v>432.4</v>
      </c>
      <c r="F2189" s="304">
        <v>437</v>
      </c>
      <c r="G2189" s="304">
        <v>442</v>
      </c>
      <c r="H2189" s="304">
        <v>447</v>
      </c>
      <c r="I2189" s="304">
        <v>427</v>
      </c>
      <c r="J2189" s="304">
        <v>437</v>
      </c>
      <c r="K2189" s="272">
        <f t="shared" si="1625"/>
        <v>4.6000000000000227</v>
      </c>
      <c r="L2189" s="272">
        <f t="shared" si="1624"/>
        <v>2127.6595744680958</v>
      </c>
      <c r="M2189" s="275" t="s">
        <v>701</v>
      </c>
    </row>
    <row r="2190" spans="1:13" s="305" customFormat="1" ht="15" customHeight="1">
      <c r="A2190" s="334">
        <v>44063</v>
      </c>
      <c r="B2190" s="224" t="s">
        <v>1304</v>
      </c>
      <c r="C2190" s="304" t="s">
        <v>6</v>
      </c>
      <c r="D2190" s="269">
        <f t="shared" si="1622"/>
        <v>139.08205841446454</v>
      </c>
      <c r="E2190" s="304">
        <v>1438</v>
      </c>
      <c r="F2190" s="304">
        <v>1428</v>
      </c>
      <c r="G2190" s="304">
        <v>1415</v>
      </c>
      <c r="H2190" s="304">
        <v>1400</v>
      </c>
      <c r="I2190" s="304">
        <v>1451</v>
      </c>
      <c r="J2190" s="304">
        <v>1428</v>
      </c>
      <c r="K2190" s="269">
        <f t="shared" ref="K2190:K2191" si="1626">E2190-J2190</f>
        <v>10</v>
      </c>
      <c r="L2190" s="269">
        <f t="shared" ref="L2190:L2191" si="1627">K2190*D2190</f>
        <v>1390.8205841446454</v>
      </c>
      <c r="M2190" s="275" t="s">
        <v>701</v>
      </c>
    </row>
    <row r="2191" spans="1:13" s="305" customFormat="1" ht="15" customHeight="1">
      <c r="A2191" s="334">
        <v>44063</v>
      </c>
      <c r="B2191" s="224" t="s">
        <v>866</v>
      </c>
      <c r="C2191" s="304" t="s">
        <v>6</v>
      </c>
      <c r="D2191" s="269">
        <f t="shared" si="1622"/>
        <v>173.91304347826087</v>
      </c>
      <c r="E2191" s="304">
        <v>1150</v>
      </c>
      <c r="F2191" s="304">
        <v>1140</v>
      </c>
      <c r="G2191" s="304">
        <v>1130</v>
      </c>
      <c r="H2191" s="304">
        <v>1118</v>
      </c>
      <c r="I2191" s="304">
        <v>1162</v>
      </c>
      <c r="J2191" s="304">
        <v>1162</v>
      </c>
      <c r="K2191" s="267">
        <f t="shared" si="1626"/>
        <v>-12</v>
      </c>
      <c r="L2191" s="267">
        <f t="shared" si="1627"/>
        <v>-2086.9565217391305</v>
      </c>
      <c r="M2191" s="324" t="s">
        <v>1243</v>
      </c>
    </row>
    <row r="2192" spans="1:13" s="305" customFormat="1" ht="15" customHeight="1">
      <c r="A2192" s="334">
        <v>44062</v>
      </c>
      <c r="B2192" s="224" t="s">
        <v>1256</v>
      </c>
      <c r="C2192" s="304" t="s">
        <v>6</v>
      </c>
      <c r="D2192" s="269">
        <f t="shared" ref="D2192:D2202" si="1628">200000/E2192</f>
        <v>289.85507246376812</v>
      </c>
      <c r="E2192" s="304">
        <v>690</v>
      </c>
      <c r="F2192" s="304">
        <v>684</v>
      </c>
      <c r="G2192" s="304">
        <v>678</v>
      </c>
      <c r="H2192" s="304">
        <v>671</v>
      </c>
      <c r="I2192" s="304">
        <v>698</v>
      </c>
      <c r="J2192" s="304">
        <v>690</v>
      </c>
      <c r="K2192" s="269">
        <f t="shared" ref="K2192" si="1629">E2192-J2192</f>
        <v>0</v>
      </c>
      <c r="L2192" s="269">
        <f t="shared" ref="L2192" si="1630">K2192*D2192</f>
        <v>0</v>
      </c>
      <c r="M2192" s="275" t="s">
        <v>1306</v>
      </c>
    </row>
    <row r="2193" spans="1:13" s="305" customFormat="1" ht="15" customHeight="1">
      <c r="A2193" s="334">
        <v>44062</v>
      </c>
      <c r="B2193" s="224" t="s">
        <v>1292</v>
      </c>
      <c r="C2193" s="304" t="s">
        <v>8</v>
      </c>
      <c r="D2193" s="269">
        <f t="shared" si="1628"/>
        <v>392.00313602508822</v>
      </c>
      <c r="E2193" s="304">
        <v>510.2</v>
      </c>
      <c r="F2193" s="304">
        <v>517</v>
      </c>
      <c r="G2193" s="304">
        <v>524</v>
      </c>
      <c r="H2193" s="304">
        <v>532</v>
      </c>
      <c r="I2193" s="304">
        <v>500</v>
      </c>
      <c r="J2193" s="304">
        <v>517</v>
      </c>
      <c r="K2193" s="272">
        <f t="shared" ref="K2193:K2201" si="1631">J2193-E2193</f>
        <v>6.8000000000000114</v>
      </c>
      <c r="L2193" s="272">
        <f t="shared" ref="L2193:L2202" si="1632">K2193*D2193</f>
        <v>2665.6213249706043</v>
      </c>
      <c r="M2193" s="275" t="s">
        <v>701</v>
      </c>
    </row>
    <row r="2194" spans="1:13" s="305" customFormat="1" ht="15" customHeight="1">
      <c r="A2194" s="334">
        <v>44062</v>
      </c>
      <c r="B2194" s="224" t="s">
        <v>343</v>
      </c>
      <c r="C2194" s="304" t="s">
        <v>6</v>
      </c>
      <c r="D2194" s="269">
        <f t="shared" si="1628"/>
        <v>139.37282229965157</v>
      </c>
      <c r="E2194" s="304">
        <v>1435</v>
      </c>
      <c r="F2194" s="304">
        <v>1425</v>
      </c>
      <c r="G2194" s="304">
        <v>1412</v>
      </c>
      <c r="H2194" s="304">
        <v>1398</v>
      </c>
      <c r="I2194" s="304">
        <v>1448</v>
      </c>
      <c r="J2194" s="304">
        <v>1435</v>
      </c>
      <c r="K2194" s="269">
        <f t="shared" ref="K2194" si="1633">E2194-J2194</f>
        <v>0</v>
      </c>
      <c r="L2194" s="269">
        <f t="shared" si="1632"/>
        <v>0</v>
      </c>
      <c r="M2194" s="275" t="s">
        <v>1305</v>
      </c>
    </row>
    <row r="2195" spans="1:13" s="305" customFormat="1" ht="15" customHeight="1">
      <c r="A2195" s="334">
        <v>44062</v>
      </c>
      <c r="B2195" s="224" t="s">
        <v>859</v>
      </c>
      <c r="C2195" s="304" t="s">
        <v>8</v>
      </c>
      <c r="D2195" s="269">
        <f t="shared" si="1628"/>
        <v>342.93552812071329</v>
      </c>
      <c r="E2195" s="304">
        <v>583.20000000000005</v>
      </c>
      <c r="F2195" s="304">
        <v>588</v>
      </c>
      <c r="G2195" s="304">
        <v>595</v>
      </c>
      <c r="H2195" s="304">
        <v>600</v>
      </c>
      <c r="I2195" s="304">
        <v>577</v>
      </c>
      <c r="J2195" s="304">
        <v>577</v>
      </c>
      <c r="K2195" s="226">
        <f t="shared" si="1631"/>
        <v>-6.2000000000000455</v>
      </c>
      <c r="L2195" s="226">
        <f t="shared" si="1632"/>
        <v>-2126.2002743484381</v>
      </c>
      <c r="M2195" s="324" t="s">
        <v>1243</v>
      </c>
    </row>
    <row r="2196" spans="1:13" s="305" customFormat="1" ht="15" customHeight="1">
      <c r="A2196" s="334">
        <v>44062</v>
      </c>
      <c r="B2196" s="224" t="s">
        <v>1301</v>
      </c>
      <c r="C2196" s="304" t="s">
        <v>8</v>
      </c>
      <c r="D2196" s="269">
        <f t="shared" si="1628"/>
        <v>487.56704046806436</v>
      </c>
      <c r="E2196" s="304">
        <v>410.2</v>
      </c>
      <c r="F2196" s="304">
        <v>415</v>
      </c>
      <c r="G2196" s="304">
        <v>420</v>
      </c>
      <c r="H2196" s="304">
        <v>425</v>
      </c>
      <c r="I2196" s="304">
        <v>404</v>
      </c>
      <c r="J2196" s="305">
        <v>420</v>
      </c>
      <c r="K2196" s="272">
        <f t="shared" si="1631"/>
        <v>9.8000000000000114</v>
      </c>
      <c r="L2196" s="272">
        <f t="shared" si="1632"/>
        <v>4778.1569965870367</v>
      </c>
      <c r="M2196" s="275" t="s">
        <v>701</v>
      </c>
    </row>
    <row r="2197" spans="1:13" s="305" customFormat="1" ht="15" customHeight="1">
      <c r="A2197" s="334">
        <v>44062</v>
      </c>
      <c r="B2197" s="224" t="s">
        <v>1302</v>
      </c>
      <c r="C2197" s="304" t="s">
        <v>8</v>
      </c>
      <c r="D2197" s="269">
        <f t="shared" si="1628"/>
        <v>138.38915029061721</v>
      </c>
      <c r="E2197" s="304">
        <v>1445.2</v>
      </c>
      <c r="F2197" s="304">
        <v>1455</v>
      </c>
      <c r="G2197" s="304">
        <v>1470</v>
      </c>
      <c r="H2197" s="304">
        <v>1490</v>
      </c>
      <c r="I2197" s="304">
        <v>1432</v>
      </c>
      <c r="J2197" s="304">
        <v>1455</v>
      </c>
      <c r="K2197" s="272">
        <f t="shared" si="1631"/>
        <v>9.7999999999999545</v>
      </c>
      <c r="L2197" s="272">
        <f t="shared" si="1632"/>
        <v>1356.2136728480423</v>
      </c>
      <c r="M2197" s="275" t="s">
        <v>701</v>
      </c>
    </row>
    <row r="2198" spans="1:13" s="305" customFormat="1" ht="15" customHeight="1">
      <c r="A2198" s="334">
        <v>44062</v>
      </c>
      <c r="B2198" s="224" t="s">
        <v>828</v>
      </c>
      <c r="C2198" s="304" t="s">
        <v>8</v>
      </c>
      <c r="D2198" s="269">
        <f t="shared" si="1628"/>
        <v>380.37276531000384</v>
      </c>
      <c r="E2198" s="304">
        <v>525.79999999999995</v>
      </c>
      <c r="F2198" s="304">
        <v>530</v>
      </c>
      <c r="G2198" s="304">
        <v>535</v>
      </c>
      <c r="H2198" s="304">
        <v>540</v>
      </c>
      <c r="I2198" s="304">
        <v>519</v>
      </c>
      <c r="J2198" s="304">
        <v>530</v>
      </c>
      <c r="K2198" s="272">
        <f t="shared" si="1631"/>
        <v>4.2000000000000455</v>
      </c>
      <c r="L2198" s="272">
        <f t="shared" si="1632"/>
        <v>1597.5656143020335</v>
      </c>
      <c r="M2198" s="275" t="s">
        <v>701</v>
      </c>
    </row>
    <row r="2199" spans="1:13" s="305" customFormat="1" ht="15" customHeight="1">
      <c r="A2199" s="334">
        <v>44062</v>
      </c>
      <c r="B2199" s="224" t="s">
        <v>705</v>
      </c>
      <c r="C2199" s="304" t="s">
        <v>8</v>
      </c>
      <c r="D2199" s="269">
        <f t="shared" si="1628"/>
        <v>713.52122725651088</v>
      </c>
      <c r="E2199" s="304">
        <v>280.3</v>
      </c>
      <c r="F2199" s="304">
        <v>284</v>
      </c>
      <c r="G2199" s="304">
        <v>288</v>
      </c>
      <c r="H2199" s="304">
        <v>293</v>
      </c>
      <c r="I2199" s="304">
        <v>275</v>
      </c>
      <c r="J2199" s="304">
        <v>282.5</v>
      </c>
      <c r="K2199" s="272">
        <f t="shared" si="1631"/>
        <v>2.1999999999999886</v>
      </c>
      <c r="L2199" s="272">
        <f t="shared" si="1632"/>
        <v>1569.7466999643159</v>
      </c>
      <c r="M2199" s="275" t="s">
        <v>701</v>
      </c>
    </row>
    <row r="2200" spans="1:13" s="305" customFormat="1" ht="15" customHeight="1">
      <c r="A2200" s="334">
        <v>44062</v>
      </c>
      <c r="B2200" s="224" t="s">
        <v>1303</v>
      </c>
      <c r="C2200" s="304" t="s">
        <v>8</v>
      </c>
      <c r="D2200" s="269">
        <f t="shared" si="1628"/>
        <v>1814.8820326678765</v>
      </c>
      <c r="E2200" s="304">
        <v>110.2</v>
      </c>
      <c r="F2200" s="304">
        <v>112</v>
      </c>
      <c r="G2200" s="304">
        <v>115</v>
      </c>
      <c r="H2200" s="304">
        <v>118</v>
      </c>
      <c r="I2200" s="304">
        <v>107</v>
      </c>
      <c r="J2200" s="304">
        <v>115</v>
      </c>
      <c r="K2200" s="272">
        <f t="shared" si="1631"/>
        <v>4.7999999999999972</v>
      </c>
      <c r="L2200" s="272">
        <f t="shared" si="1632"/>
        <v>8711.4337568058017</v>
      </c>
      <c r="M2200" s="275" t="s">
        <v>701</v>
      </c>
    </row>
    <row r="2201" spans="1:13" s="305" customFormat="1" ht="15" customHeight="1">
      <c r="A2201" s="334">
        <v>44062</v>
      </c>
      <c r="B2201" s="224" t="s">
        <v>370</v>
      </c>
      <c r="C2201" s="304" t="s">
        <v>8</v>
      </c>
      <c r="D2201" s="269">
        <f t="shared" si="1628"/>
        <v>168.32183134152498</v>
      </c>
      <c r="E2201" s="304">
        <v>1188.2</v>
      </c>
      <c r="F2201" s="304">
        <v>1198</v>
      </c>
      <c r="G2201" s="304">
        <v>1209</v>
      </c>
      <c r="H2201" s="304">
        <v>1220</v>
      </c>
      <c r="I2201" s="304">
        <v>1175</v>
      </c>
      <c r="J2201" s="304">
        <v>1198</v>
      </c>
      <c r="K2201" s="272">
        <f t="shared" si="1631"/>
        <v>9.7999999999999545</v>
      </c>
      <c r="L2201" s="272">
        <f t="shared" si="1632"/>
        <v>1649.5539471469372</v>
      </c>
      <c r="M2201" s="275" t="s">
        <v>701</v>
      </c>
    </row>
    <row r="2202" spans="1:13" s="305" customFormat="1" ht="15" customHeight="1">
      <c r="A2202" s="334">
        <v>44062</v>
      </c>
      <c r="B2202" s="224" t="s">
        <v>450</v>
      </c>
      <c r="C2202" s="304" t="s">
        <v>6</v>
      </c>
      <c r="D2202" s="269">
        <f t="shared" si="1628"/>
        <v>500</v>
      </c>
      <c r="E2202" s="304">
        <v>400</v>
      </c>
      <c r="F2202" s="304">
        <v>396</v>
      </c>
      <c r="G2202" s="304">
        <v>391</v>
      </c>
      <c r="H2202" s="304">
        <v>386</v>
      </c>
      <c r="I2202" s="304">
        <v>405.2</v>
      </c>
      <c r="J2202" s="304">
        <v>405.2</v>
      </c>
      <c r="K2202" s="267">
        <f t="shared" ref="K2202" si="1634">E2202-J2202</f>
        <v>-5.1999999999999886</v>
      </c>
      <c r="L2202" s="267">
        <f t="shared" si="1632"/>
        <v>-2599.9999999999945</v>
      </c>
      <c r="M2202" s="324" t="s">
        <v>1243</v>
      </c>
    </row>
    <row r="2203" spans="1:13" s="305" customFormat="1" ht="15" customHeight="1">
      <c r="A2203" s="334">
        <v>44061</v>
      </c>
      <c r="B2203" s="224" t="s">
        <v>856</v>
      </c>
      <c r="C2203" s="304" t="s">
        <v>8</v>
      </c>
      <c r="D2203" s="269">
        <f t="shared" ref="D2203:D2207" si="1635">200000/E2203</f>
        <v>485.20135856380398</v>
      </c>
      <c r="E2203" s="304">
        <v>412.2</v>
      </c>
      <c r="F2203" s="304">
        <v>417</v>
      </c>
      <c r="G2203" s="304">
        <v>423</v>
      </c>
      <c r="H2203" s="304">
        <v>430</v>
      </c>
      <c r="I2203" s="304">
        <v>405</v>
      </c>
      <c r="J2203" s="304">
        <v>414</v>
      </c>
      <c r="K2203" s="272">
        <f t="shared" ref="K2203:K2207" si="1636">J2203-E2203</f>
        <v>1.8000000000000114</v>
      </c>
      <c r="L2203" s="272">
        <f t="shared" ref="L2203:L2207" si="1637">K2203*D2203</f>
        <v>873.36244541485269</v>
      </c>
      <c r="M2203" s="275" t="s">
        <v>701</v>
      </c>
    </row>
    <row r="2204" spans="1:13" s="305" customFormat="1" ht="15" customHeight="1">
      <c r="A2204" s="334">
        <v>44061</v>
      </c>
      <c r="B2204" s="224" t="s">
        <v>751</v>
      </c>
      <c r="C2204" s="304" t="s">
        <v>8</v>
      </c>
      <c r="D2204" s="269">
        <f t="shared" si="1635"/>
        <v>317.35956839098696</v>
      </c>
      <c r="E2204" s="304">
        <v>630.20000000000005</v>
      </c>
      <c r="F2204" s="304">
        <v>636</v>
      </c>
      <c r="G2204" s="304">
        <v>642</v>
      </c>
      <c r="H2204" s="304">
        <v>649</v>
      </c>
      <c r="I2204" s="304">
        <v>623</v>
      </c>
      <c r="J2204" s="304">
        <v>636</v>
      </c>
      <c r="K2204" s="272">
        <f t="shared" si="1636"/>
        <v>5.7999999999999545</v>
      </c>
      <c r="L2204" s="272">
        <f t="shared" si="1637"/>
        <v>1840.6854966677099</v>
      </c>
      <c r="M2204" s="275" t="s">
        <v>701</v>
      </c>
    </row>
    <row r="2205" spans="1:13" s="305" customFormat="1" ht="15" customHeight="1">
      <c r="A2205" s="334">
        <v>44061</v>
      </c>
      <c r="B2205" s="224" t="s">
        <v>1300</v>
      </c>
      <c r="C2205" s="304" t="s">
        <v>8</v>
      </c>
      <c r="D2205" s="269">
        <f t="shared" si="1635"/>
        <v>302.93850348379277</v>
      </c>
      <c r="E2205" s="304">
        <v>660.2</v>
      </c>
      <c r="F2205" s="304">
        <v>666</v>
      </c>
      <c r="G2205" s="304">
        <v>673</v>
      </c>
      <c r="H2205" s="304">
        <v>680</v>
      </c>
      <c r="I2205" s="304">
        <v>648</v>
      </c>
      <c r="J2205" s="304">
        <v>673</v>
      </c>
      <c r="K2205" s="272">
        <f t="shared" si="1636"/>
        <v>12.799999999999955</v>
      </c>
      <c r="L2205" s="272">
        <f t="shared" si="1637"/>
        <v>3877.6128445925337</v>
      </c>
      <c r="M2205" s="275" t="s">
        <v>701</v>
      </c>
    </row>
    <row r="2206" spans="1:13" s="305" customFormat="1" ht="15" customHeight="1">
      <c r="A2206" s="334">
        <v>44061</v>
      </c>
      <c r="B2206" s="224" t="s">
        <v>974</v>
      </c>
      <c r="C2206" s="304" t="s">
        <v>8</v>
      </c>
      <c r="D2206" s="269">
        <f t="shared" si="1635"/>
        <v>175.40782318891422</v>
      </c>
      <c r="E2206" s="304">
        <v>1140.2</v>
      </c>
      <c r="F2206" s="304">
        <v>1150</v>
      </c>
      <c r="G2206" s="304">
        <v>1162</v>
      </c>
      <c r="H2206" s="304">
        <v>1174</v>
      </c>
      <c r="I2206" s="304">
        <v>1128</v>
      </c>
      <c r="J2206" s="304">
        <v>1150</v>
      </c>
      <c r="K2206" s="272">
        <f t="shared" si="1636"/>
        <v>9.7999999999999545</v>
      </c>
      <c r="L2206" s="272">
        <f t="shared" si="1637"/>
        <v>1718.9966672513515</v>
      </c>
      <c r="M2206" s="275" t="s">
        <v>701</v>
      </c>
    </row>
    <row r="2207" spans="1:13" s="305" customFormat="1" ht="15" customHeight="1">
      <c r="A2207" s="334">
        <v>44061</v>
      </c>
      <c r="B2207" s="304" t="s">
        <v>25</v>
      </c>
      <c r="C2207" s="304" t="s">
        <v>8</v>
      </c>
      <c r="D2207" s="269">
        <f t="shared" si="1635"/>
        <v>395.88281868566906</v>
      </c>
      <c r="E2207" s="304">
        <v>505.2</v>
      </c>
      <c r="F2207" s="304">
        <v>510</v>
      </c>
      <c r="G2207" s="304">
        <v>515</v>
      </c>
      <c r="H2207" s="304">
        <v>520</v>
      </c>
      <c r="I2207" s="304">
        <v>499</v>
      </c>
      <c r="J2207" s="304">
        <v>508.95</v>
      </c>
      <c r="K2207" s="272">
        <f t="shared" si="1636"/>
        <v>3.75</v>
      </c>
      <c r="L2207" s="272">
        <f t="shared" si="1637"/>
        <v>1484.560570071259</v>
      </c>
      <c r="M2207" s="275" t="s">
        <v>701</v>
      </c>
    </row>
    <row r="2208" spans="1:13" s="305" customFormat="1" ht="15" customHeight="1">
      <c r="A2208" s="334">
        <v>44060</v>
      </c>
      <c r="B2208" s="224" t="s">
        <v>407</v>
      </c>
      <c r="C2208" s="304" t="s">
        <v>8</v>
      </c>
      <c r="D2208" s="269">
        <f t="shared" ref="D2208:D2213" si="1638">200000/E2208</f>
        <v>491.15913555992142</v>
      </c>
      <c r="E2208" s="304">
        <v>407.2</v>
      </c>
      <c r="F2208" s="304">
        <v>412</v>
      </c>
      <c r="G2208" s="304">
        <v>417</v>
      </c>
      <c r="H2208" s="304">
        <v>423</v>
      </c>
      <c r="I2208" s="304">
        <v>401</v>
      </c>
      <c r="J2208" s="304">
        <v>410.8</v>
      </c>
      <c r="K2208" s="272">
        <f t="shared" ref="K2208:K2209" si="1639">J2208-E2208</f>
        <v>3.6000000000000227</v>
      </c>
      <c r="L2208" s="272">
        <f t="shared" ref="L2208:L2209" si="1640">K2208*D2208</f>
        <v>1768.1728880157284</v>
      </c>
      <c r="M2208" s="275" t="s">
        <v>701</v>
      </c>
    </row>
    <row r="2209" spans="1:13" s="305" customFormat="1" ht="15" customHeight="1">
      <c r="A2209" s="334">
        <v>44060</v>
      </c>
      <c r="B2209" s="224" t="s">
        <v>1298</v>
      </c>
      <c r="C2209" s="304" t="s">
        <v>8</v>
      </c>
      <c r="D2209" s="269">
        <f t="shared" si="1638"/>
        <v>259.00025900025901</v>
      </c>
      <c r="E2209" s="304">
        <v>772.2</v>
      </c>
      <c r="F2209" s="304">
        <v>780</v>
      </c>
      <c r="G2209" s="304">
        <v>788</v>
      </c>
      <c r="H2209" s="304">
        <v>798</v>
      </c>
      <c r="I2209" s="304">
        <v>760</v>
      </c>
      <c r="J2209" s="304">
        <v>798</v>
      </c>
      <c r="K2209" s="272">
        <f t="shared" si="1639"/>
        <v>25.799999999999955</v>
      </c>
      <c r="L2209" s="272">
        <f t="shared" si="1640"/>
        <v>6682.2066822066708</v>
      </c>
      <c r="M2209" s="275" t="s">
        <v>701</v>
      </c>
    </row>
    <row r="2210" spans="1:13" s="305" customFormat="1" ht="15" customHeight="1">
      <c r="A2210" s="334">
        <v>44060</v>
      </c>
      <c r="B2210" s="224" t="s">
        <v>1297</v>
      </c>
      <c r="C2210" s="304" t="s">
        <v>6</v>
      </c>
      <c r="D2210" s="269">
        <f t="shared" si="1638"/>
        <v>396.82539682539681</v>
      </c>
      <c r="E2210" s="304">
        <v>504</v>
      </c>
      <c r="F2210" s="304">
        <v>500</v>
      </c>
      <c r="G2210" s="304">
        <v>495</v>
      </c>
      <c r="H2210" s="304">
        <v>490</v>
      </c>
      <c r="I2210" s="304">
        <v>509</v>
      </c>
      <c r="J2210" s="304">
        <v>502.5</v>
      </c>
      <c r="K2210" s="269">
        <f t="shared" ref="K2210:K2213" si="1641">E2210-J2210</f>
        <v>1.5</v>
      </c>
      <c r="L2210" s="269">
        <f t="shared" ref="L2210:L2213" si="1642">K2210*D2210</f>
        <v>595.23809523809518</v>
      </c>
      <c r="M2210" s="275" t="s">
        <v>701</v>
      </c>
    </row>
    <row r="2211" spans="1:13" s="305" customFormat="1" ht="15" customHeight="1">
      <c r="A2211" s="334">
        <v>44060</v>
      </c>
      <c r="B2211" s="224" t="s">
        <v>872</v>
      </c>
      <c r="C2211" s="304" t="s">
        <v>6</v>
      </c>
      <c r="D2211" s="269">
        <f t="shared" si="1638"/>
        <v>492.61083743842363</v>
      </c>
      <c r="E2211" s="304">
        <v>406</v>
      </c>
      <c r="F2211" s="304">
        <v>401</v>
      </c>
      <c r="G2211" s="304">
        <v>396</v>
      </c>
      <c r="H2211" s="304">
        <v>390</v>
      </c>
      <c r="I2211" s="304">
        <v>412</v>
      </c>
      <c r="J2211" s="304">
        <v>404</v>
      </c>
      <c r="K2211" s="269">
        <f t="shared" si="1641"/>
        <v>2</v>
      </c>
      <c r="L2211" s="269">
        <f t="shared" si="1642"/>
        <v>985.22167487684726</v>
      </c>
      <c r="M2211" s="275" t="s">
        <v>701</v>
      </c>
    </row>
    <row r="2212" spans="1:13" s="305" customFormat="1" ht="15" customHeight="1">
      <c r="A2212" s="334">
        <v>44060</v>
      </c>
      <c r="B2212" s="224" t="s">
        <v>1299</v>
      </c>
      <c r="C2212" s="304" t="s">
        <v>6</v>
      </c>
      <c r="D2212" s="269">
        <f t="shared" si="1638"/>
        <v>229.88505747126436</v>
      </c>
      <c r="E2212" s="304">
        <v>870</v>
      </c>
      <c r="F2212" s="304">
        <v>862</v>
      </c>
      <c r="G2212" s="304">
        <v>852</v>
      </c>
      <c r="H2212" s="304">
        <v>842</v>
      </c>
      <c r="I2212" s="304">
        <v>881</v>
      </c>
      <c r="J2212" s="304">
        <v>862</v>
      </c>
      <c r="K2212" s="269">
        <f t="shared" si="1641"/>
        <v>8</v>
      </c>
      <c r="L2212" s="269">
        <f t="shared" si="1642"/>
        <v>1839.0804597701149</v>
      </c>
      <c r="M2212" s="275" t="s">
        <v>701</v>
      </c>
    </row>
    <row r="2213" spans="1:13" s="305" customFormat="1" ht="15" customHeight="1">
      <c r="A2213" s="334">
        <v>44060</v>
      </c>
      <c r="B2213" s="224" t="s">
        <v>753</v>
      </c>
      <c r="C2213" s="304" t="s">
        <v>6</v>
      </c>
      <c r="D2213" s="269">
        <f t="shared" si="1638"/>
        <v>460.82949308755758</v>
      </c>
      <c r="E2213" s="304">
        <v>434</v>
      </c>
      <c r="F2213" s="304">
        <v>430</v>
      </c>
      <c r="G2213" s="304">
        <v>425</v>
      </c>
      <c r="H2213" s="304">
        <v>420</v>
      </c>
      <c r="I2213" s="304">
        <v>449</v>
      </c>
      <c r="J2213" s="304">
        <v>425.2</v>
      </c>
      <c r="K2213" s="269">
        <f t="shared" si="1641"/>
        <v>8.8000000000000114</v>
      </c>
      <c r="L2213" s="269">
        <f t="shared" si="1642"/>
        <v>4055.2995391705122</v>
      </c>
      <c r="M2213" s="275" t="s">
        <v>701</v>
      </c>
    </row>
    <row r="2214" spans="1:13" s="305" customFormat="1" ht="15" customHeight="1">
      <c r="A2214" s="334">
        <v>44057</v>
      </c>
      <c r="B2214" s="224" t="s">
        <v>1297</v>
      </c>
      <c r="C2214" s="304" t="s">
        <v>6</v>
      </c>
      <c r="D2214" s="269">
        <f t="shared" ref="D2214:D2220" si="1643">200000/E2214</f>
        <v>388.34951456310682</v>
      </c>
      <c r="E2214" s="304">
        <v>515</v>
      </c>
      <c r="F2214" s="304">
        <v>510</v>
      </c>
      <c r="G2214" s="304">
        <v>505</v>
      </c>
      <c r="H2214" s="304">
        <v>500</v>
      </c>
      <c r="I2214" s="304">
        <v>521</v>
      </c>
      <c r="J2214" s="304">
        <v>505</v>
      </c>
      <c r="K2214" s="269">
        <f t="shared" ref="K2214" si="1644">E2214-J2214</f>
        <v>10</v>
      </c>
      <c r="L2214" s="269">
        <f t="shared" ref="L2214" si="1645">K2214*D2214</f>
        <v>3883.4951456310682</v>
      </c>
      <c r="M2214" s="275" t="s">
        <v>701</v>
      </c>
    </row>
    <row r="2215" spans="1:13" s="305" customFormat="1" ht="15" customHeight="1">
      <c r="A2215" s="334">
        <v>44057</v>
      </c>
      <c r="B2215" s="224" t="s">
        <v>1256</v>
      </c>
      <c r="C2215" s="304" t="s">
        <v>8</v>
      </c>
      <c r="D2215" s="269">
        <f t="shared" si="1643"/>
        <v>274.649821477616</v>
      </c>
      <c r="E2215" s="304">
        <v>728.2</v>
      </c>
      <c r="F2215" s="304">
        <v>734</v>
      </c>
      <c r="G2215" s="304">
        <v>742</v>
      </c>
      <c r="H2215" s="304">
        <v>750</v>
      </c>
      <c r="I2215" s="304">
        <v>719</v>
      </c>
      <c r="J2215" s="304">
        <v>719</v>
      </c>
      <c r="K2215" s="226">
        <f t="shared" ref="K2215" si="1646">J2215-E2215</f>
        <v>-9.2000000000000455</v>
      </c>
      <c r="L2215" s="226">
        <f t="shared" ref="L2215:L2217" si="1647">K2215*D2215</f>
        <v>-2526.7783575940798</v>
      </c>
      <c r="M2215" s="324" t="s">
        <v>1243</v>
      </c>
    </row>
    <row r="2216" spans="1:13" s="305" customFormat="1" ht="15" customHeight="1">
      <c r="A2216" s="334">
        <v>44057</v>
      </c>
      <c r="B2216" s="224" t="s">
        <v>1284</v>
      </c>
      <c r="C2216" s="304" t="s">
        <v>6</v>
      </c>
      <c r="D2216" s="269">
        <f t="shared" si="1643"/>
        <v>137.93103448275863</v>
      </c>
      <c r="E2216" s="304">
        <v>1450</v>
      </c>
      <c r="F2216" s="304">
        <v>138</v>
      </c>
      <c r="G2216" s="304">
        <v>1426</v>
      </c>
      <c r="H2216" s="304">
        <v>1412</v>
      </c>
      <c r="I2216" s="304">
        <v>1465</v>
      </c>
      <c r="J2216" s="304">
        <v>1426</v>
      </c>
      <c r="K2216" s="269">
        <f t="shared" ref="K2216:K2217" si="1648">E2216-J2216</f>
        <v>24</v>
      </c>
      <c r="L2216" s="269">
        <f t="shared" si="1647"/>
        <v>3310.3448275862074</v>
      </c>
      <c r="M2216" s="275" t="s">
        <v>701</v>
      </c>
    </row>
    <row r="2217" spans="1:13" s="305" customFormat="1" ht="15" customHeight="1">
      <c r="A2217" s="334">
        <v>44057</v>
      </c>
      <c r="B2217" s="224" t="s">
        <v>753</v>
      </c>
      <c r="C2217" s="304" t="s">
        <v>6</v>
      </c>
      <c r="D2217" s="269">
        <f t="shared" si="1643"/>
        <v>450.45045045045043</v>
      </c>
      <c r="E2217" s="304">
        <v>444</v>
      </c>
      <c r="F2217" s="304">
        <v>440</v>
      </c>
      <c r="G2217" s="304">
        <v>435</v>
      </c>
      <c r="H2217" s="304">
        <v>430</v>
      </c>
      <c r="I2217" s="304">
        <v>449</v>
      </c>
      <c r="J2217" s="304">
        <v>430</v>
      </c>
      <c r="K2217" s="269">
        <f t="shared" si="1648"/>
        <v>14</v>
      </c>
      <c r="L2217" s="269">
        <f t="shared" si="1647"/>
        <v>6306.3063063063064</v>
      </c>
      <c r="M2217" s="275" t="s">
        <v>701</v>
      </c>
    </row>
    <row r="2218" spans="1:13" s="305" customFormat="1" ht="15" customHeight="1">
      <c r="A2218" s="334">
        <v>44057</v>
      </c>
      <c r="B2218" s="224" t="s">
        <v>363</v>
      </c>
      <c r="C2218" s="304" t="s">
        <v>8</v>
      </c>
      <c r="D2218" s="269">
        <f t="shared" si="1643"/>
        <v>204.03999183840031</v>
      </c>
      <c r="E2218" s="304">
        <v>980.2</v>
      </c>
      <c r="F2218" s="304">
        <v>987</v>
      </c>
      <c r="G2218" s="304">
        <v>996</v>
      </c>
      <c r="H2218" s="304">
        <v>1007</v>
      </c>
      <c r="I2218" s="304">
        <v>970</v>
      </c>
      <c r="J2218" s="304">
        <v>1007</v>
      </c>
      <c r="K2218" s="272">
        <f t="shared" ref="K2218" si="1649">J2218-E2218</f>
        <v>26.799999999999955</v>
      </c>
      <c r="L2218" s="272">
        <f t="shared" ref="L2218:L2219" si="1650">K2218*D2218</f>
        <v>5468.2717812691189</v>
      </c>
      <c r="M2218" s="275" t="s">
        <v>701</v>
      </c>
    </row>
    <row r="2219" spans="1:13" s="305" customFormat="1" ht="15" customHeight="1">
      <c r="A2219" s="334">
        <v>44057</v>
      </c>
      <c r="B2219" s="224" t="s">
        <v>450</v>
      </c>
      <c r="C2219" s="304" t="s">
        <v>6</v>
      </c>
      <c r="D2219" s="269">
        <f t="shared" si="1643"/>
        <v>481.92771084337352</v>
      </c>
      <c r="E2219" s="304">
        <v>415</v>
      </c>
      <c r="F2219" s="304">
        <v>411</v>
      </c>
      <c r="G2219" s="304">
        <v>406</v>
      </c>
      <c r="H2219" s="304">
        <v>401</v>
      </c>
      <c r="I2219" s="304">
        <v>420.2</v>
      </c>
      <c r="J2219" s="304">
        <v>411</v>
      </c>
      <c r="K2219" s="269">
        <f t="shared" ref="K2219" si="1651">E2219-J2219</f>
        <v>4</v>
      </c>
      <c r="L2219" s="269">
        <f t="shared" si="1650"/>
        <v>1927.7108433734941</v>
      </c>
      <c r="M2219" s="275" t="s">
        <v>701</v>
      </c>
    </row>
    <row r="2220" spans="1:13" s="305" customFormat="1" ht="15" customHeight="1">
      <c r="A2220" s="334">
        <v>44057</v>
      </c>
      <c r="B2220" s="224" t="s">
        <v>1261</v>
      </c>
      <c r="C2220" s="304" t="s">
        <v>8</v>
      </c>
      <c r="D2220" s="269">
        <f t="shared" si="1643"/>
        <v>199.56096587507483</v>
      </c>
      <c r="E2220" s="304">
        <v>1002.2</v>
      </c>
      <c r="F2220" s="304">
        <v>1012</v>
      </c>
      <c r="G2220" s="304">
        <v>1023</v>
      </c>
      <c r="H2220" s="304">
        <v>1035</v>
      </c>
      <c r="I2220" s="304">
        <v>989</v>
      </c>
      <c r="J2220" s="304">
        <v>1012</v>
      </c>
      <c r="K2220" s="272">
        <f t="shared" ref="K2220" si="1652">J2220-E2220</f>
        <v>9.7999999999999545</v>
      </c>
      <c r="L2220" s="272">
        <f t="shared" ref="L2220" si="1653">K2220*D2220</f>
        <v>1955.6974655757242</v>
      </c>
      <c r="M2220" s="275" t="s">
        <v>701</v>
      </c>
    </row>
    <row r="2221" spans="1:13" s="305" customFormat="1" ht="15" customHeight="1">
      <c r="A2221" s="334">
        <v>44056</v>
      </c>
      <c r="B2221" s="224" t="s">
        <v>1292</v>
      </c>
      <c r="C2221" s="304" t="s">
        <v>8</v>
      </c>
      <c r="D2221" s="269">
        <f t="shared" ref="D2221:D2228" si="1654">200000/E2221</f>
        <v>398.40637450199205</v>
      </c>
      <c r="E2221" s="304">
        <v>502</v>
      </c>
      <c r="F2221" s="304">
        <v>507</v>
      </c>
      <c r="G2221" s="304">
        <v>514</v>
      </c>
      <c r="H2221" s="304">
        <v>520</v>
      </c>
      <c r="I2221" s="304">
        <v>495</v>
      </c>
      <c r="J2221" s="304">
        <v>507</v>
      </c>
      <c r="K2221" s="272">
        <f t="shared" ref="K2221:K2223" si="1655">J2221-E2221</f>
        <v>5</v>
      </c>
      <c r="L2221" s="272">
        <f t="shared" ref="L2221:L2223" si="1656">K2221*D2221</f>
        <v>1992.0318725099603</v>
      </c>
      <c r="M2221" s="275" t="s">
        <v>701</v>
      </c>
    </row>
    <row r="2222" spans="1:13" s="305" customFormat="1" ht="15" customHeight="1">
      <c r="A2222" s="334">
        <v>44056</v>
      </c>
      <c r="B2222" s="224" t="s">
        <v>1293</v>
      </c>
      <c r="C2222" s="304" t="s">
        <v>8</v>
      </c>
      <c r="D2222" s="269">
        <f t="shared" si="1654"/>
        <v>285.22532800912717</v>
      </c>
      <c r="E2222" s="304">
        <v>701.2</v>
      </c>
      <c r="F2222" s="304">
        <v>709</v>
      </c>
      <c r="G2222" s="304">
        <v>717</v>
      </c>
      <c r="H2222" s="304">
        <v>727</v>
      </c>
      <c r="I2222" s="304">
        <v>692</v>
      </c>
      <c r="J2222" s="304">
        <v>717</v>
      </c>
      <c r="K2222" s="272">
        <f t="shared" si="1655"/>
        <v>15.799999999999955</v>
      </c>
      <c r="L2222" s="272">
        <f t="shared" si="1656"/>
        <v>4506.5601825441963</v>
      </c>
      <c r="M2222" s="275" t="s">
        <v>701</v>
      </c>
    </row>
    <row r="2223" spans="1:13" s="305" customFormat="1" ht="15" customHeight="1">
      <c r="A2223" s="334">
        <v>44056</v>
      </c>
      <c r="B2223" s="224" t="s">
        <v>1294</v>
      </c>
      <c r="C2223" s="304" t="s">
        <v>8</v>
      </c>
      <c r="D2223" s="269">
        <f t="shared" si="1654"/>
        <v>289.77108084613155</v>
      </c>
      <c r="E2223" s="304">
        <v>690.2</v>
      </c>
      <c r="F2223" s="304">
        <v>697</v>
      </c>
      <c r="G2223" s="304">
        <v>704</v>
      </c>
      <c r="H2223" s="304">
        <v>712</v>
      </c>
      <c r="I2223" s="304">
        <v>680</v>
      </c>
      <c r="J2223" s="304">
        <v>704</v>
      </c>
      <c r="K2223" s="272">
        <f t="shared" si="1655"/>
        <v>13.799999999999955</v>
      </c>
      <c r="L2223" s="272">
        <f t="shared" si="1656"/>
        <v>3998.8409156766024</v>
      </c>
      <c r="M2223" s="275" t="s">
        <v>701</v>
      </c>
    </row>
    <row r="2224" spans="1:13" s="305" customFormat="1" ht="15" customHeight="1">
      <c r="A2224" s="334">
        <v>44056</v>
      </c>
      <c r="B2224" s="224" t="s">
        <v>1295</v>
      </c>
      <c r="C2224" s="304" t="s">
        <v>6</v>
      </c>
      <c r="D2224" s="269">
        <f t="shared" si="1654"/>
        <v>224.71910112359549</v>
      </c>
      <c r="E2224" s="304">
        <v>890</v>
      </c>
      <c r="F2224" s="304">
        <v>882</v>
      </c>
      <c r="G2224" s="304">
        <v>873</v>
      </c>
      <c r="H2224" s="304">
        <v>862</v>
      </c>
      <c r="I2224" s="304">
        <v>901</v>
      </c>
      <c r="J2224" s="304">
        <v>882</v>
      </c>
      <c r="K2224" s="269">
        <f t="shared" ref="K2224:K2225" si="1657">E2224-J2224</f>
        <v>8</v>
      </c>
      <c r="L2224" s="269">
        <f t="shared" ref="L2224:L2228" si="1658">K2224*D2224</f>
        <v>1797.7528089887639</v>
      </c>
      <c r="M2224" s="275" t="s">
        <v>701</v>
      </c>
    </row>
    <row r="2225" spans="1:13" s="305" customFormat="1" ht="15" customHeight="1">
      <c r="A2225" s="334">
        <v>44056</v>
      </c>
      <c r="B2225" s="224" t="s">
        <v>834</v>
      </c>
      <c r="C2225" s="304" t="s">
        <v>6</v>
      </c>
      <c r="D2225" s="269">
        <f t="shared" si="1654"/>
        <v>377.35849056603774</v>
      </c>
      <c r="E2225" s="304">
        <v>530</v>
      </c>
      <c r="F2225" s="304">
        <v>525</v>
      </c>
      <c r="G2225" s="304">
        <v>520</v>
      </c>
      <c r="H2225" s="304">
        <v>515</v>
      </c>
      <c r="I2225" s="304">
        <v>536</v>
      </c>
      <c r="J2225" s="304">
        <v>525</v>
      </c>
      <c r="K2225" s="269">
        <f t="shared" si="1657"/>
        <v>5</v>
      </c>
      <c r="L2225" s="269">
        <f t="shared" si="1658"/>
        <v>1886.7924528301887</v>
      </c>
      <c r="M2225" s="275" t="s">
        <v>701</v>
      </c>
    </row>
    <row r="2226" spans="1:13" s="305" customFormat="1" ht="15" customHeight="1">
      <c r="A2226" s="334">
        <v>44056</v>
      </c>
      <c r="B2226" s="224" t="s">
        <v>1296</v>
      </c>
      <c r="C2226" s="304" t="s">
        <v>8</v>
      </c>
      <c r="D2226" s="269">
        <f t="shared" si="1654"/>
        <v>249.06600249066003</v>
      </c>
      <c r="E2226" s="304">
        <v>803</v>
      </c>
      <c r="F2226" s="304">
        <v>810</v>
      </c>
      <c r="G2226" s="304">
        <v>818</v>
      </c>
      <c r="H2226" s="304">
        <v>827</v>
      </c>
      <c r="I2226" s="304">
        <v>795</v>
      </c>
      <c r="J2226" s="304">
        <v>810</v>
      </c>
      <c r="K2226" s="272">
        <f t="shared" ref="K2226:K2228" si="1659">J2226-E2226</f>
        <v>7</v>
      </c>
      <c r="L2226" s="272">
        <f t="shared" si="1658"/>
        <v>1743.4620174346201</v>
      </c>
      <c r="M2226" s="275" t="s">
        <v>701</v>
      </c>
    </row>
    <row r="2227" spans="1:13" s="305" customFormat="1" ht="15" customHeight="1">
      <c r="A2227" s="334">
        <v>44056</v>
      </c>
      <c r="B2227" s="224" t="s">
        <v>1289</v>
      </c>
      <c r="C2227" s="304" t="s">
        <v>8</v>
      </c>
      <c r="D2227" s="269">
        <f t="shared" si="1654"/>
        <v>377.21614485099957</v>
      </c>
      <c r="E2227" s="304">
        <v>530.20000000000005</v>
      </c>
      <c r="F2227" s="304">
        <v>535</v>
      </c>
      <c r="G2227" s="304">
        <v>540</v>
      </c>
      <c r="H2227" s="304">
        <v>545</v>
      </c>
      <c r="I2227" s="304">
        <v>524</v>
      </c>
      <c r="J2227" s="304">
        <v>540</v>
      </c>
      <c r="K2227" s="272">
        <f t="shared" si="1659"/>
        <v>9.7999999999999545</v>
      </c>
      <c r="L2227" s="272">
        <f t="shared" si="1658"/>
        <v>3696.7182195397786</v>
      </c>
      <c r="M2227" s="275" t="s">
        <v>701</v>
      </c>
    </row>
    <row r="2228" spans="1:13" s="305" customFormat="1" ht="15" customHeight="1">
      <c r="A2228" s="334">
        <v>44056</v>
      </c>
      <c r="B2228" s="224" t="s">
        <v>1279</v>
      </c>
      <c r="C2228" s="304" t="s">
        <v>8</v>
      </c>
      <c r="D2228" s="269">
        <f t="shared" si="1654"/>
        <v>275.027502750275</v>
      </c>
      <c r="E2228" s="304">
        <v>727.2</v>
      </c>
      <c r="F2228" s="304">
        <v>734</v>
      </c>
      <c r="G2228" s="304">
        <v>743</v>
      </c>
      <c r="H2228" s="304">
        <v>750</v>
      </c>
      <c r="I2228" s="304">
        <v>718</v>
      </c>
      <c r="J2228" s="304">
        <v>718</v>
      </c>
      <c r="K2228" s="226">
        <f t="shared" si="1659"/>
        <v>-9.2000000000000455</v>
      </c>
      <c r="L2228" s="226">
        <f t="shared" si="1658"/>
        <v>-2530.2530253025425</v>
      </c>
      <c r="M2228" s="324" t="s">
        <v>1243</v>
      </c>
    </row>
    <row r="2229" spans="1:13" s="305" customFormat="1" ht="15" customHeight="1">
      <c r="A2229" s="334">
        <v>44055</v>
      </c>
      <c r="B2229" s="224" t="s">
        <v>1047</v>
      </c>
      <c r="C2229" s="304" t="s">
        <v>8</v>
      </c>
      <c r="D2229" s="269">
        <f t="shared" ref="D2229:D2233" si="1660">200000/E2229</f>
        <v>1769.9115044247787</v>
      </c>
      <c r="E2229" s="304">
        <v>113</v>
      </c>
      <c r="F2229" s="304">
        <v>115</v>
      </c>
      <c r="G2229" s="304">
        <v>118</v>
      </c>
      <c r="H2229" s="304">
        <v>122</v>
      </c>
      <c r="I2229" s="304">
        <v>110</v>
      </c>
      <c r="J2229" s="304">
        <v>113</v>
      </c>
      <c r="K2229" s="272">
        <f t="shared" ref="K2229" si="1661">J2229-E2229</f>
        <v>0</v>
      </c>
      <c r="L2229" s="272">
        <f t="shared" ref="L2229" si="1662">K2229*D2229</f>
        <v>0</v>
      </c>
      <c r="M2229" s="275" t="s">
        <v>171</v>
      </c>
    </row>
    <row r="2230" spans="1:13" s="305" customFormat="1" ht="15" customHeight="1">
      <c r="A2230" s="334">
        <v>44055</v>
      </c>
      <c r="B2230" s="224" t="s">
        <v>1278</v>
      </c>
      <c r="C2230" s="304" t="s">
        <v>6</v>
      </c>
      <c r="D2230" s="269">
        <f t="shared" si="1660"/>
        <v>303.951367781155</v>
      </c>
      <c r="E2230" s="304">
        <v>658</v>
      </c>
      <c r="F2230" s="304">
        <v>652</v>
      </c>
      <c r="G2230" s="304">
        <v>645</v>
      </c>
      <c r="H2230" s="304">
        <v>638</v>
      </c>
      <c r="I2230" s="304">
        <v>665.2</v>
      </c>
      <c r="J2230" s="304">
        <v>652</v>
      </c>
      <c r="K2230" s="269">
        <f t="shared" ref="K2230:K2233" si="1663">E2230-J2230</f>
        <v>6</v>
      </c>
      <c r="L2230" s="269">
        <f t="shared" ref="L2230:L2233" si="1664">K2230*D2230</f>
        <v>1823.70820668693</v>
      </c>
      <c r="M2230" s="275" t="s">
        <v>701</v>
      </c>
    </row>
    <row r="2231" spans="1:13" s="305" customFormat="1" ht="15" customHeight="1">
      <c r="A2231" s="334">
        <v>44055</v>
      </c>
      <c r="B2231" s="224" t="s">
        <v>450</v>
      </c>
      <c r="C2231" s="304" t="s">
        <v>6</v>
      </c>
      <c r="D2231" s="269">
        <f t="shared" si="1660"/>
        <v>470.58823529411762</v>
      </c>
      <c r="E2231" s="304">
        <v>425</v>
      </c>
      <c r="F2231" s="304">
        <v>421</v>
      </c>
      <c r="G2231" s="304">
        <v>416</v>
      </c>
      <c r="H2231" s="304">
        <v>411</v>
      </c>
      <c r="I2231" s="304">
        <v>430.25</v>
      </c>
      <c r="J2231" s="304">
        <v>421</v>
      </c>
      <c r="K2231" s="269">
        <f t="shared" si="1663"/>
        <v>4</v>
      </c>
      <c r="L2231" s="269">
        <f t="shared" si="1664"/>
        <v>1882.3529411764705</v>
      </c>
      <c r="M2231" s="275" t="s">
        <v>701</v>
      </c>
    </row>
    <row r="2232" spans="1:13" s="305" customFormat="1" ht="15" customHeight="1">
      <c r="A2232" s="334">
        <v>44055</v>
      </c>
      <c r="B2232" s="224" t="s">
        <v>1257</v>
      </c>
      <c r="C2232" s="304" t="s">
        <v>8</v>
      </c>
      <c r="D2232" s="269">
        <f t="shared" si="1660"/>
        <v>325.67985670086301</v>
      </c>
      <c r="E2232" s="304">
        <v>614.1</v>
      </c>
      <c r="F2232" s="304">
        <v>620</v>
      </c>
      <c r="G2232" s="304">
        <v>627</v>
      </c>
      <c r="H2232" s="304">
        <v>634</v>
      </c>
      <c r="I2232" s="304">
        <v>607</v>
      </c>
      <c r="J2232" s="304">
        <v>607</v>
      </c>
      <c r="K2232" s="226">
        <f t="shared" ref="K2232" si="1665">J2232-E2232</f>
        <v>-7.1000000000000227</v>
      </c>
      <c r="L2232" s="226">
        <f t="shared" si="1664"/>
        <v>-2312.3269825761349</v>
      </c>
      <c r="M2232" s="324" t="s">
        <v>1243</v>
      </c>
    </row>
    <row r="2233" spans="1:13" s="305" customFormat="1" ht="15" customHeight="1">
      <c r="A2233" s="334">
        <v>44055</v>
      </c>
      <c r="B2233" s="224" t="s">
        <v>669</v>
      </c>
      <c r="C2233" s="304" t="s">
        <v>6</v>
      </c>
      <c r="D2233" s="269">
        <f t="shared" si="1660"/>
        <v>540.54054054054052</v>
      </c>
      <c r="E2233" s="304">
        <v>370</v>
      </c>
      <c r="F2233" s="304">
        <v>366</v>
      </c>
      <c r="G2233" s="304">
        <v>361</v>
      </c>
      <c r="H2233" s="304">
        <v>356</v>
      </c>
      <c r="I2233" s="304">
        <v>375</v>
      </c>
      <c r="J2233" s="304">
        <v>361.2</v>
      </c>
      <c r="K2233" s="269">
        <f t="shared" si="1663"/>
        <v>8.8000000000000114</v>
      </c>
      <c r="L2233" s="269">
        <f t="shared" si="1664"/>
        <v>4756.756756756763</v>
      </c>
      <c r="M2233" s="275" t="s">
        <v>701</v>
      </c>
    </row>
    <row r="2234" spans="1:13" s="305" customFormat="1" ht="15" customHeight="1">
      <c r="A2234" s="334">
        <v>44054</v>
      </c>
      <c r="B2234" s="224" t="s">
        <v>364</v>
      </c>
      <c r="C2234" s="304" t="s">
        <v>6</v>
      </c>
      <c r="D2234" s="269">
        <f t="shared" ref="D2234:D2241" si="1666">200000/E2234</f>
        <v>178.57142857142858</v>
      </c>
      <c r="E2234" s="304">
        <v>1120</v>
      </c>
      <c r="F2234" s="304">
        <v>1110</v>
      </c>
      <c r="G2234" s="304">
        <v>1100</v>
      </c>
      <c r="H2234" s="304">
        <v>1090</v>
      </c>
      <c r="I2234" s="304">
        <v>1032</v>
      </c>
      <c r="J2234" s="304">
        <v>1111.8499999999999</v>
      </c>
      <c r="K2234" s="269">
        <f t="shared" ref="K2234:K2241" si="1667">E2234-J2234</f>
        <v>8.1500000000000909</v>
      </c>
      <c r="L2234" s="269">
        <f t="shared" ref="L2234:L2241" si="1668">K2234*D2234</f>
        <v>1455.3571428571593</v>
      </c>
      <c r="M2234" s="275" t="s">
        <v>701</v>
      </c>
    </row>
    <row r="2235" spans="1:13" s="305" customFormat="1" ht="15" customHeight="1">
      <c r="A2235" s="334">
        <v>44054</v>
      </c>
      <c r="B2235" s="224" t="s">
        <v>867</v>
      </c>
      <c r="C2235" s="304" t="s">
        <v>6</v>
      </c>
      <c r="D2235" s="269">
        <f t="shared" si="1666"/>
        <v>519.48051948051943</v>
      </c>
      <c r="E2235" s="304">
        <v>385</v>
      </c>
      <c r="F2235" s="304">
        <v>381</v>
      </c>
      <c r="G2235" s="304">
        <v>376</v>
      </c>
      <c r="H2235" s="304">
        <v>372</v>
      </c>
      <c r="I2235" s="304">
        <v>390</v>
      </c>
      <c r="J2235" s="304">
        <v>381</v>
      </c>
      <c r="K2235" s="269">
        <f t="shared" si="1667"/>
        <v>4</v>
      </c>
      <c r="L2235" s="269">
        <f t="shared" si="1668"/>
        <v>2077.9220779220777</v>
      </c>
      <c r="M2235" s="275" t="s">
        <v>701</v>
      </c>
    </row>
    <row r="2236" spans="1:13" s="305" customFormat="1" ht="15" customHeight="1">
      <c r="A2236" s="334">
        <v>44054</v>
      </c>
      <c r="B2236" s="224" t="s">
        <v>1291</v>
      </c>
      <c r="C2236" s="304" t="s">
        <v>6</v>
      </c>
      <c r="D2236" s="269">
        <f t="shared" si="1666"/>
        <v>530.50397877984085</v>
      </c>
      <c r="E2236" s="304">
        <v>377</v>
      </c>
      <c r="F2236" s="304">
        <v>374</v>
      </c>
      <c r="G2236" s="304">
        <v>370</v>
      </c>
      <c r="H2236" s="304">
        <v>365</v>
      </c>
      <c r="I2236" s="304">
        <v>383</v>
      </c>
      <c r="J2236" s="304">
        <v>377</v>
      </c>
      <c r="K2236" s="269">
        <f t="shared" si="1667"/>
        <v>0</v>
      </c>
      <c r="L2236" s="269">
        <f t="shared" si="1668"/>
        <v>0</v>
      </c>
      <c r="M2236" s="275" t="s">
        <v>171</v>
      </c>
    </row>
    <row r="2237" spans="1:13" s="305" customFormat="1" ht="15" customHeight="1">
      <c r="A2237" s="334">
        <v>44054</v>
      </c>
      <c r="B2237" s="224" t="s">
        <v>811</v>
      </c>
      <c r="C2237" s="304" t="s">
        <v>6</v>
      </c>
      <c r="D2237" s="269">
        <f t="shared" si="1666"/>
        <v>136.05442176870747</v>
      </c>
      <c r="E2237" s="304">
        <v>1470</v>
      </c>
      <c r="F2237" s="304">
        <v>1458</v>
      </c>
      <c r="G2237" s="304">
        <v>1445</v>
      </c>
      <c r="H2237" s="304">
        <v>1428</v>
      </c>
      <c r="I2237" s="304">
        <v>1485</v>
      </c>
      <c r="J2237" s="304">
        <v>1460.6</v>
      </c>
      <c r="K2237" s="269">
        <f t="shared" si="1667"/>
        <v>9.4000000000000909</v>
      </c>
      <c r="L2237" s="269">
        <f t="shared" si="1668"/>
        <v>1278.9115646258626</v>
      </c>
      <c r="M2237" s="275" t="s">
        <v>701</v>
      </c>
    </row>
    <row r="2238" spans="1:13" s="305" customFormat="1" ht="15" customHeight="1">
      <c r="A2238" s="334">
        <v>44054</v>
      </c>
      <c r="B2238" s="224" t="s">
        <v>363</v>
      </c>
      <c r="C2238" s="304" t="s">
        <v>6</v>
      </c>
      <c r="D2238" s="269">
        <f t="shared" si="1666"/>
        <v>210.52631578947367</v>
      </c>
      <c r="E2238" s="304">
        <v>950</v>
      </c>
      <c r="F2238" s="304">
        <v>942</v>
      </c>
      <c r="G2238" s="304">
        <v>932</v>
      </c>
      <c r="H2238" s="304">
        <v>922</v>
      </c>
      <c r="I2238" s="304">
        <v>960.2</v>
      </c>
      <c r="J2238" s="304">
        <v>960.2</v>
      </c>
      <c r="K2238" s="267">
        <f t="shared" si="1667"/>
        <v>-10.200000000000045</v>
      </c>
      <c r="L2238" s="267">
        <f t="shared" si="1668"/>
        <v>-2147.3684210526412</v>
      </c>
      <c r="M2238" s="324" t="s">
        <v>1243</v>
      </c>
    </row>
    <row r="2239" spans="1:13" s="305" customFormat="1" ht="15" customHeight="1">
      <c r="A2239" s="334">
        <v>44054</v>
      </c>
      <c r="B2239" s="224" t="s">
        <v>1278</v>
      </c>
      <c r="C2239" s="304" t="s">
        <v>6</v>
      </c>
      <c r="D2239" s="269">
        <f t="shared" si="1666"/>
        <v>297.61904761904759</v>
      </c>
      <c r="E2239" s="304">
        <v>672</v>
      </c>
      <c r="F2239" s="304">
        <v>667</v>
      </c>
      <c r="G2239" s="304">
        <v>661</v>
      </c>
      <c r="H2239" s="304">
        <v>655</v>
      </c>
      <c r="I2239" s="304">
        <v>680</v>
      </c>
      <c r="J2239" s="304">
        <v>667</v>
      </c>
      <c r="K2239" s="269">
        <f t="shared" si="1667"/>
        <v>5</v>
      </c>
      <c r="L2239" s="269">
        <f t="shared" si="1668"/>
        <v>1488.0952380952381</v>
      </c>
      <c r="M2239" s="275" t="s">
        <v>701</v>
      </c>
    </row>
    <row r="2240" spans="1:13" s="305" customFormat="1" ht="15" customHeight="1">
      <c r="A2240" s="334">
        <v>44054</v>
      </c>
      <c r="B2240" s="224" t="s">
        <v>809</v>
      </c>
      <c r="C2240" s="304" t="s">
        <v>8</v>
      </c>
      <c r="D2240" s="269">
        <f t="shared" si="1666"/>
        <v>454.02951191827469</v>
      </c>
      <c r="E2240" s="304">
        <v>440.5</v>
      </c>
      <c r="F2240" s="304">
        <v>445</v>
      </c>
      <c r="G2240" s="304">
        <v>450</v>
      </c>
      <c r="H2240" s="304">
        <v>455</v>
      </c>
      <c r="I2240" s="304">
        <v>435</v>
      </c>
      <c r="J2240" s="304">
        <v>450</v>
      </c>
      <c r="K2240" s="272">
        <f t="shared" ref="K2240" si="1669">J2240-E2240</f>
        <v>9.5</v>
      </c>
      <c r="L2240" s="272">
        <f t="shared" si="1668"/>
        <v>4313.28036322361</v>
      </c>
      <c r="M2240" s="275" t="s">
        <v>701</v>
      </c>
    </row>
    <row r="2241" spans="1:13" s="305" customFormat="1" ht="15" customHeight="1">
      <c r="A2241" s="334">
        <v>44054</v>
      </c>
      <c r="B2241" s="224" t="s">
        <v>399</v>
      </c>
      <c r="C2241" s="304" t="s">
        <v>6</v>
      </c>
      <c r="D2241" s="269">
        <f t="shared" si="1666"/>
        <v>186.9158878504673</v>
      </c>
      <c r="E2241" s="304">
        <v>1070</v>
      </c>
      <c r="F2241" s="304">
        <v>1060</v>
      </c>
      <c r="G2241" s="304">
        <v>1050</v>
      </c>
      <c r="H2241" s="304">
        <v>1038</v>
      </c>
      <c r="I2241" s="304">
        <v>1082</v>
      </c>
      <c r="J2241" s="304">
        <v>1082</v>
      </c>
      <c r="K2241" s="267">
        <f t="shared" si="1667"/>
        <v>-12</v>
      </c>
      <c r="L2241" s="267">
        <f t="shared" si="1668"/>
        <v>-2242.9906542056078</v>
      </c>
      <c r="M2241" s="324" t="s">
        <v>1243</v>
      </c>
    </row>
    <row r="2242" spans="1:13" s="305" customFormat="1" ht="15" customHeight="1">
      <c r="A2242" s="334">
        <v>44053</v>
      </c>
      <c r="B2242" s="224" t="s">
        <v>891</v>
      </c>
      <c r="C2242" s="304" t="s">
        <v>8</v>
      </c>
      <c r="D2242" s="269">
        <f t="shared" ref="D2242:D2245" si="1670">200000/E2242</f>
        <v>367.64705882352939</v>
      </c>
      <c r="E2242" s="304">
        <v>544</v>
      </c>
      <c r="F2242" s="304">
        <v>549</v>
      </c>
      <c r="G2242" s="304">
        <v>554</v>
      </c>
      <c r="H2242" s="304">
        <v>560</v>
      </c>
      <c r="I2242" s="304">
        <v>538</v>
      </c>
      <c r="J2242" s="304">
        <v>549</v>
      </c>
      <c r="K2242" s="272">
        <f t="shared" ref="K2242:K2245" si="1671">J2242-E2242</f>
        <v>5</v>
      </c>
      <c r="L2242" s="272">
        <f t="shared" ref="L2242:L2245" si="1672">K2242*D2242</f>
        <v>1838.2352941176468</v>
      </c>
      <c r="M2242" s="275" t="s">
        <v>701</v>
      </c>
    </row>
    <row r="2243" spans="1:13" s="305" customFormat="1" ht="15" customHeight="1">
      <c r="A2243" s="334">
        <v>44053</v>
      </c>
      <c r="B2243" s="224" t="s">
        <v>974</v>
      </c>
      <c r="C2243" s="304" t="s">
        <v>6</v>
      </c>
      <c r="D2243" s="269">
        <f t="shared" si="1670"/>
        <v>183.8235294117647</v>
      </c>
      <c r="E2243" s="304">
        <v>1088</v>
      </c>
      <c r="F2243" s="304">
        <v>1080</v>
      </c>
      <c r="G2243" s="304">
        <v>1070</v>
      </c>
      <c r="H2243" s="304">
        <v>1060</v>
      </c>
      <c r="I2243" s="304">
        <v>1100</v>
      </c>
      <c r="J2243" s="304">
        <v>1100</v>
      </c>
      <c r="K2243" s="267">
        <f t="shared" ref="K2243" si="1673">E2243-J2243</f>
        <v>-12</v>
      </c>
      <c r="L2243" s="267">
        <f t="shared" si="1672"/>
        <v>-2205.8823529411766</v>
      </c>
      <c r="M2243" s="324" t="s">
        <v>1243</v>
      </c>
    </row>
    <row r="2244" spans="1:13" s="305" customFormat="1" ht="15" customHeight="1">
      <c r="A2244" s="334">
        <v>44053</v>
      </c>
      <c r="B2244" s="224" t="s">
        <v>847</v>
      </c>
      <c r="C2244" s="304" t="s">
        <v>8</v>
      </c>
      <c r="D2244" s="269">
        <f t="shared" si="1670"/>
        <v>412.20115416323165</v>
      </c>
      <c r="E2244" s="304">
        <v>485.2</v>
      </c>
      <c r="F2244" s="304">
        <v>490</v>
      </c>
      <c r="G2244" s="304">
        <v>495</v>
      </c>
      <c r="H2244" s="304">
        <v>500</v>
      </c>
      <c r="I2244" s="304">
        <v>479</v>
      </c>
      <c r="J2244" s="304">
        <v>479</v>
      </c>
      <c r="K2244" s="226">
        <f t="shared" si="1671"/>
        <v>-6.1999999999999886</v>
      </c>
      <c r="L2244" s="226">
        <f t="shared" si="1672"/>
        <v>-2555.6471558120315</v>
      </c>
      <c r="M2244" s="324" t="s">
        <v>1243</v>
      </c>
    </row>
    <row r="2245" spans="1:13" s="305" customFormat="1" ht="15" customHeight="1">
      <c r="A2245" s="334">
        <v>44053</v>
      </c>
      <c r="B2245" s="224" t="s">
        <v>1290</v>
      </c>
      <c r="C2245" s="304" t="s">
        <v>8</v>
      </c>
      <c r="D2245" s="269">
        <f t="shared" si="1670"/>
        <v>208.76826722338205</v>
      </c>
      <c r="E2245" s="304">
        <v>958</v>
      </c>
      <c r="F2245" s="304">
        <v>965</v>
      </c>
      <c r="G2245" s="304">
        <v>974</v>
      </c>
      <c r="H2245" s="304">
        <v>984</v>
      </c>
      <c r="I2245" s="304">
        <v>949</v>
      </c>
      <c r="J2245" s="304">
        <v>984</v>
      </c>
      <c r="K2245" s="272">
        <f t="shared" si="1671"/>
        <v>26</v>
      </c>
      <c r="L2245" s="272">
        <f t="shared" si="1672"/>
        <v>5427.9749478079339</v>
      </c>
      <c r="M2245" s="275" t="s">
        <v>701</v>
      </c>
    </row>
    <row r="2246" spans="1:13" s="305" customFormat="1" ht="15" customHeight="1">
      <c r="A2246" s="334">
        <v>44050</v>
      </c>
      <c r="B2246" s="304" t="s">
        <v>771</v>
      </c>
      <c r="C2246" s="304" t="s">
        <v>8</v>
      </c>
      <c r="D2246" s="269">
        <f t="shared" ref="D2246:D2250" si="1674">200000/E2246</f>
        <v>131.99577613516368</v>
      </c>
      <c r="E2246" s="304">
        <v>1515.2</v>
      </c>
      <c r="F2246" s="304">
        <v>1530</v>
      </c>
      <c r="G2246" s="304">
        <v>1545</v>
      </c>
      <c r="H2246" s="304">
        <v>1562</v>
      </c>
      <c r="I2246" s="304">
        <v>1498</v>
      </c>
      <c r="J2246" s="304">
        <v>1498</v>
      </c>
      <c r="K2246" s="226">
        <f t="shared" ref="K2246:K2247" si="1675">J2246-E2246</f>
        <v>-17.200000000000045</v>
      </c>
      <c r="L2246" s="226">
        <f t="shared" ref="L2246:L2248" si="1676">K2246*D2246</f>
        <v>-2270.3273495248213</v>
      </c>
      <c r="M2246" s="324" t="s">
        <v>1243</v>
      </c>
    </row>
    <row r="2247" spans="1:13" s="305" customFormat="1" ht="15" customHeight="1">
      <c r="A2247" s="334">
        <v>44050</v>
      </c>
      <c r="B2247" s="278" t="s">
        <v>1289</v>
      </c>
      <c r="C2247" s="304" t="s">
        <v>8</v>
      </c>
      <c r="D2247" s="269">
        <f t="shared" si="1674"/>
        <v>395.25691699604744</v>
      </c>
      <c r="E2247" s="304">
        <v>506</v>
      </c>
      <c r="F2247" s="304">
        <v>512</v>
      </c>
      <c r="G2247" s="304">
        <v>518</v>
      </c>
      <c r="H2247" s="304">
        <v>524</v>
      </c>
      <c r="I2247" s="304">
        <v>499</v>
      </c>
      <c r="J2247" s="304">
        <v>524</v>
      </c>
      <c r="K2247" s="272">
        <f t="shared" si="1675"/>
        <v>18</v>
      </c>
      <c r="L2247" s="272">
        <f t="shared" si="1676"/>
        <v>7114.624505928854</v>
      </c>
      <c r="M2247" s="275" t="s">
        <v>701</v>
      </c>
    </row>
    <row r="2248" spans="1:13" s="305" customFormat="1" ht="15" customHeight="1">
      <c r="A2248" s="334">
        <v>44050</v>
      </c>
      <c r="B2248" s="278" t="s">
        <v>956</v>
      </c>
      <c r="C2248" s="304" t="s">
        <v>6</v>
      </c>
      <c r="D2248" s="269">
        <f t="shared" si="1674"/>
        <v>289.85507246376812</v>
      </c>
      <c r="E2248" s="304">
        <v>690</v>
      </c>
      <c r="F2248" s="304">
        <v>684</v>
      </c>
      <c r="G2248" s="304">
        <v>678</v>
      </c>
      <c r="H2248" s="304">
        <v>671</v>
      </c>
      <c r="I2248" s="304">
        <v>696</v>
      </c>
      <c r="J2248" s="304">
        <v>685</v>
      </c>
      <c r="K2248" s="269">
        <f t="shared" ref="K2248" si="1677">E2248-J2248</f>
        <v>5</v>
      </c>
      <c r="L2248" s="269">
        <f t="shared" si="1676"/>
        <v>1449.2753623188405</v>
      </c>
      <c r="M2248" s="275" t="s">
        <v>701</v>
      </c>
    </row>
    <row r="2249" spans="1:13" s="305" customFormat="1" ht="15" customHeight="1">
      <c r="A2249" s="334">
        <v>44050</v>
      </c>
      <c r="B2249" s="278" t="s">
        <v>908</v>
      </c>
      <c r="C2249" s="304" t="s">
        <v>8</v>
      </c>
      <c r="D2249" s="269">
        <f t="shared" si="1674"/>
        <v>398.2477100756671</v>
      </c>
      <c r="E2249" s="304">
        <v>502.2</v>
      </c>
      <c r="F2249" s="304">
        <v>508</v>
      </c>
      <c r="G2249" s="304">
        <v>514</v>
      </c>
      <c r="H2249" s="304">
        <v>522</v>
      </c>
      <c r="I2249" s="304">
        <v>496</v>
      </c>
      <c r="J2249" s="304">
        <v>508</v>
      </c>
      <c r="K2249" s="272">
        <f t="shared" ref="K2249" si="1678">J2249-E2249</f>
        <v>5.8000000000000114</v>
      </c>
      <c r="L2249" s="272">
        <f t="shared" ref="L2249" si="1679">K2249*D2249</f>
        <v>2309.8367184388735</v>
      </c>
      <c r="M2249" s="275" t="s">
        <v>701</v>
      </c>
    </row>
    <row r="2250" spans="1:13" s="305" customFormat="1" ht="15" customHeight="1">
      <c r="A2250" s="334">
        <v>44050</v>
      </c>
      <c r="B2250" s="278" t="s">
        <v>318</v>
      </c>
      <c r="C2250" s="304" t="s">
        <v>8</v>
      </c>
      <c r="D2250" s="269">
        <f t="shared" si="1674"/>
        <v>1680.672268907563</v>
      </c>
      <c r="E2250" s="304">
        <v>119</v>
      </c>
      <c r="F2250" s="304">
        <v>120.5</v>
      </c>
      <c r="G2250" s="304">
        <v>122</v>
      </c>
      <c r="H2250" s="304">
        <v>124</v>
      </c>
      <c r="I2250" s="304">
        <v>117</v>
      </c>
      <c r="J2250" s="304">
        <v>124</v>
      </c>
      <c r="K2250" s="272">
        <f t="shared" ref="K2250" si="1680">J2250-E2250</f>
        <v>5</v>
      </c>
      <c r="L2250" s="272">
        <f t="shared" ref="L2250" si="1681">K2250*D2250</f>
        <v>8403.3613445378141</v>
      </c>
      <c r="M2250" s="275" t="s">
        <v>701</v>
      </c>
    </row>
    <row r="2251" spans="1:13" s="305" customFormat="1" ht="15" customHeight="1">
      <c r="A2251" s="334">
        <v>44049</v>
      </c>
      <c r="B2251" s="224" t="s">
        <v>1287</v>
      </c>
      <c r="C2251" s="304" t="s">
        <v>8</v>
      </c>
      <c r="D2251" s="269">
        <f t="shared" ref="D2251:D2255" si="1682">200000/E2251</f>
        <v>114.60004584001834</v>
      </c>
      <c r="E2251" s="304">
        <v>1745.2</v>
      </c>
      <c r="F2251" s="304">
        <v>1760</v>
      </c>
      <c r="G2251" s="304">
        <v>1777</v>
      </c>
      <c r="H2251" s="304">
        <v>1795</v>
      </c>
      <c r="I2251" s="304">
        <v>1728</v>
      </c>
      <c r="J2251" s="304">
        <v>1728</v>
      </c>
      <c r="K2251" s="226">
        <f t="shared" ref="K2251" si="1683">J2251-E2251</f>
        <v>-17.200000000000045</v>
      </c>
      <c r="L2251" s="226">
        <f t="shared" ref="L2251" si="1684">K2251*D2251</f>
        <v>-1971.1207884483206</v>
      </c>
      <c r="M2251" s="324" t="s">
        <v>1243</v>
      </c>
    </row>
    <row r="2252" spans="1:13" s="305" customFormat="1" ht="15" customHeight="1">
      <c r="A2252" s="334">
        <v>44049</v>
      </c>
      <c r="B2252" s="224" t="s">
        <v>957</v>
      </c>
      <c r="C2252" s="304" t="s">
        <v>6</v>
      </c>
      <c r="D2252" s="269">
        <f t="shared" si="1682"/>
        <v>408.16326530612247</v>
      </c>
      <c r="E2252" s="304">
        <v>490</v>
      </c>
      <c r="F2252" s="304">
        <v>486</v>
      </c>
      <c r="G2252" s="304">
        <v>481</v>
      </c>
      <c r="H2252" s="304">
        <v>475</v>
      </c>
      <c r="I2252" s="304">
        <v>495.2</v>
      </c>
      <c r="J2252" s="304">
        <v>486</v>
      </c>
      <c r="K2252" s="269">
        <f t="shared" ref="K2252" si="1685">E2252-J2252</f>
        <v>4</v>
      </c>
      <c r="L2252" s="269">
        <f t="shared" ref="L2252:L2255" si="1686">K2252*D2252</f>
        <v>1632.6530612244899</v>
      </c>
      <c r="M2252" s="275" t="s">
        <v>701</v>
      </c>
    </row>
    <row r="2253" spans="1:13" s="305" customFormat="1" ht="15" customHeight="1">
      <c r="A2253" s="334">
        <v>44049</v>
      </c>
      <c r="B2253" s="224" t="s">
        <v>1039</v>
      </c>
      <c r="C2253" s="304" t="s">
        <v>8</v>
      </c>
      <c r="D2253" s="269">
        <f t="shared" si="1682"/>
        <v>431.4994606256742</v>
      </c>
      <c r="E2253" s="304">
        <v>463.5</v>
      </c>
      <c r="F2253" s="304">
        <v>468</v>
      </c>
      <c r="G2253" s="304">
        <v>474</v>
      </c>
      <c r="H2253" s="304">
        <v>479</v>
      </c>
      <c r="I2253" s="304">
        <v>454.5</v>
      </c>
      <c r="J2253" s="304">
        <v>463.5</v>
      </c>
      <c r="K2253" s="272">
        <f t="shared" ref="K2253" si="1687">J2253-E2253</f>
        <v>0</v>
      </c>
      <c r="L2253" s="272">
        <f t="shared" ref="L2253" si="1688">K2253*D2253</f>
        <v>0</v>
      </c>
      <c r="M2253" s="275" t="s">
        <v>171</v>
      </c>
    </row>
    <row r="2254" spans="1:13" s="305" customFormat="1" ht="15" customHeight="1">
      <c r="A2254" s="334">
        <v>44049</v>
      </c>
      <c r="B2254" s="224" t="s">
        <v>1288</v>
      </c>
      <c r="C2254" s="304" t="s">
        <v>8</v>
      </c>
      <c r="D2254" s="269">
        <f t="shared" si="1682"/>
        <v>227.27272727272728</v>
      </c>
      <c r="E2254" s="304">
        <v>880</v>
      </c>
      <c r="F2254" s="304">
        <v>888</v>
      </c>
      <c r="G2254" s="304">
        <v>898</v>
      </c>
      <c r="H2254" s="304">
        <v>907</v>
      </c>
      <c r="I2254" s="304">
        <v>870</v>
      </c>
      <c r="J2254" s="304">
        <v>907</v>
      </c>
      <c r="K2254" s="272">
        <f t="shared" ref="K2254:K2255" si="1689">J2254-E2254</f>
        <v>27</v>
      </c>
      <c r="L2254" s="272">
        <f t="shared" si="1686"/>
        <v>6136.3636363636369</v>
      </c>
      <c r="M2254" s="275" t="s">
        <v>701</v>
      </c>
    </row>
    <row r="2255" spans="1:13" s="305" customFormat="1" ht="13.5" customHeight="1">
      <c r="A2255" s="334">
        <v>44049</v>
      </c>
      <c r="B2255" s="224" t="s">
        <v>958</v>
      </c>
      <c r="C2255" s="304" t="s">
        <v>8</v>
      </c>
      <c r="D2255" s="269">
        <f t="shared" si="1682"/>
        <v>202.02020202020202</v>
      </c>
      <c r="E2255" s="304">
        <v>990</v>
      </c>
      <c r="F2255" s="304">
        <v>1000</v>
      </c>
      <c r="G2255" s="304">
        <v>1010</v>
      </c>
      <c r="H2255" s="304">
        <v>1020</v>
      </c>
      <c r="I2255" s="304">
        <v>978</v>
      </c>
      <c r="J2255" s="304">
        <v>1000</v>
      </c>
      <c r="K2255" s="272">
        <f t="shared" si="1689"/>
        <v>10</v>
      </c>
      <c r="L2255" s="272">
        <f t="shared" si="1686"/>
        <v>2020.2020202020203</v>
      </c>
      <c r="M2255" s="275" t="s">
        <v>701</v>
      </c>
    </row>
    <row r="2256" spans="1:13" s="305" customFormat="1" ht="13.5" customHeight="1">
      <c r="A2256" s="334">
        <v>44048</v>
      </c>
      <c r="B2256" s="224" t="s">
        <v>981</v>
      </c>
      <c r="C2256" s="304" t="s">
        <v>8</v>
      </c>
      <c r="D2256" s="269">
        <f t="shared" ref="D2256:D2260" si="1690">200000/E2256</f>
        <v>780.64012490241998</v>
      </c>
      <c r="E2256" s="304">
        <v>256.2</v>
      </c>
      <c r="F2256" s="304">
        <v>259</v>
      </c>
      <c r="G2256" s="304">
        <v>263</v>
      </c>
      <c r="H2256" s="304">
        <v>267</v>
      </c>
      <c r="I2256" s="304">
        <v>252</v>
      </c>
      <c r="J2256" s="304">
        <v>252</v>
      </c>
      <c r="K2256" s="226">
        <f t="shared" ref="K2256" si="1691">J2256-E2256</f>
        <v>-4.1999999999999886</v>
      </c>
      <c r="L2256" s="226">
        <f t="shared" ref="L2256" si="1692">K2256*D2256</f>
        <v>-3278.6885245901549</v>
      </c>
      <c r="M2256" s="324" t="s">
        <v>1243</v>
      </c>
    </row>
    <row r="2257" spans="1:13" s="305" customFormat="1" ht="13.5" customHeight="1">
      <c r="A2257" s="334">
        <v>44048</v>
      </c>
      <c r="B2257" s="224" t="s">
        <v>1284</v>
      </c>
      <c r="C2257" s="304" t="s">
        <v>6</v>
      </c>
      <c r="D2257" s="269">
        <f t="shared" si="1690"/>
        <v>139.08205841446454</v>
      </c>
      <c r="E2257" s="304">
        <v>1438</v>
      </c>
      <c r="F2257" s="304">
        <v>1425</v>
      </c>
      <c r="G2257" s="304">
        <v>1411</v>
      </c>
      <c r="H2257" s="304">
        <v>1396</v>
      </c>
      <c r="I2257" s="304">
        <v>1452</v>
      </c>
      <c r="J2257" s="304">
        <v>1425</v>
      </c>
      <c r="K2257" s="269">
        <f t="shared" ref="K2257:K2259" si="1693">E2257-J2257</f>
        <v>13</v>
      </c>
      <c r="L2257" s="269">
        <f t="shared" ref="L2257:L2260" si="1694">K2257*D2257</f>
        <v>1808.0667593880389</v>
      </c>
      <c r="M2257" s="275" t="s">
        <v>701</v>
      </c>
    </row>
    <row r="2258" spans="1:13" s="305" customFormat="1" ht="13.5" customHeight="1">
      <c r="A2258" s="334">
        <v>44048</v>
      </c>
      <c r="B2258" s="224" t="s">
        <v>1256</v>
      </c>
      <c r="C2258" s="304" t="s">
        <v>6</v>
      </c>
      <c r="D2258" s="269">
        <f t="shared" si="1690"/>
        <v>308.64197530864197</v>
      </c>
      <c r="E2258" s="304">
        <v>648</v>
      </c>
      <c r="F2258" s="304">
        <v>641</v>
      </c>
      <c r="G2258" s="304">
        <v>635</v>
      </c>
      <c r="H2258" s="304">
        <v>628</v>
      </c>
      <c r="I2258" s="304">
        <v>655</v>
      </c>
      <c r="J2258" s="304">
        <v>641</v>
      </c>
      <c r="K2258" s="269">
        <f t="shared" si="1693"/>
        <v>7</v>
      </c>
      <c r="L2258" s="269">
        <f t="shared" si="1694"/>
        <v>2160.4938271604938</v>
      </c>
      <c r="M2258" s="275" t="s">
        <v>701</v>
      </c>
    </row>
    <row r="2259" spans="1:13" s="305" customFormat="1" ht="13.5" customHeight="1">
      <c r="A2259" s="334">
        <v>44048</v>
      </c>
      <c r="B2259" s="224" t="s">
        <v>1285</v>
      </c>
      <c r="C2259" s="304" t="s">
        <v>6</v>
      </c>
      <c r="D2259" s="269">
        <f t="shared" si="1690"/>
        <v>157.48031496062993</v>
      </c>
      <c r="E2259" s="304">
        <v>1270</v>
      </c>
      <c r="F2259" s="304">
        <v>1260</v>
      </c>
      <c r="G2259" s="304">
        <v>1248</v>
      </c>
      <c r="H2259" s="304">
        <v>1235</v>
      </c>
      <c r="I2259" s="304">
        <v>1285</v>
      </c>
      <c r="J2259" s="304">
        <v>1248</v>
      </c>
      <c r="K2259" s="269">
        <f t="shared" si="1693"/>
        <v>22</v>
      </c>
      <c r="L2259" s="269">
        <f t="shared" si="1694"/>
        <v>3464.5669291338581</v>
      </c>
      <c r="M2259" s="275" t="s">
        <v>701</v>
      </c>
    </row>
    <row r="2260" spans="1:13" s="305" customFormat="1" ht="13.5" customHeight="1">
      <c r="A2260" s="334">
        <v>44048</v>
      </c>
      <c r="B2260" s="224" t="s">
        <v>753</v>
      </c>
      <c r="C2260" s="304" t="s">
        <v>8</v>
      </c>
      <c r="D2260" s="269">
        <f t="shared" si="1690"/>
        <v>449.23629829290206</v>
      </c>
      <c r="E2260" s="304">
        <v>445.2</v>
      </c>
      <c r="F2260" s="304" t="s">
        <v>1286</v>
      </c>
      <c r="G2260" s="304">
        <v>454</v>
      </c>
      <c r="H2260" s="304">
        <v>459</v>
      </c>
      <c r="I2260" s="304">
        <v>440</v>
      </c>
      <c r="J2260" s="304">
        <v>440</v>
      </c>
      <c r="K2260" s="226">
        <f t="shared" ref="K2260" si="1695">J2260-E2260</f>
        <v>-5.1999999999999886</v>
      </c>
      <c r="L2260" s="226">
        <f t="shared" si="1694"/>
        <v>-2336.0287511230858</v>
      </c>
      <c r="M2260" s="324" t="s">
        <v>1243</v>
      </c>
    </row>
    <row r="2261" spans="1:13" s="305" customFormat="1" ht="15" customHeight="1">
      <c r="A2261" s="334">
        <v>44047</v>
      </c>
      <c r="B2261" s="224" t="s">
        <v>1279</v>
      </c>
      <c r="C2261" s="304" t="s">
        <v>6</v>
      </c>
      <c r="D2261" s="269">
        <f t="shared" ref="D2261:D2264" si="1696">200000/E2261</f>
        <v>289.85507246376812</v>
      </c>
      <c r="E2261" s="304">
        <v>690</v>
      </c>
      <c r="F2261" s="304">
        <v>685</v>
      </c>
      <c r="G2261" s="304">
        <v>678</v>
      </c>
      <c r="H2261" s="304">
        <v>671</v>
      </c>
      <c r="I2261" s="304">
        <v>699</v>
      </c>
      <c r="J2261" s="304">
        <v>690</v>
      </c>
      <c r="K2261" s="269">
        <f t="shared" ref="K2261:K2264" si="1697">E2261-J2261</f>
        <v>0</v>
      </c>
      <c r="L2261" s="269">
        <f t="shared" ref="L2261:L2264" si="1698">K2261*D2261</f>
        <v>0</v>
      </c>
      <c r="M2261" s="275" t="s">
        <v>171</v>
      </c>
    </row>
    <row r="2262" spans="1:13" s="305" customFormat="1" ht="15" customHeight="1">
      <c r="A2262" s="334">
        <v>44047</v>
      </c>
      <c r="B2262" s="224" t="s">
        <v>925</v>
      </c>
      <c r="C2262" s="304" t="s">
        <v>6</v>
      </c>
      <c r="D2262" s="269">
        <f t="shared" si="1696"/>
        <v>1111.1111111111111</v>
      </c>
      <c r="E2262" s="304">
        <v>180</v>
      </c>
      <c r="F2262" s="304">
        <v>178</v>
      </c>
      <c r="G2262" s="304">
        <v>175</v>
      </c>
      <c r="H2262" s="304">
        <v>172</v>
      </c>
      <c r="I2262" s="304">
        <v>183</v>
      </c>
      <c r="J2262" s="304">
        <v>178</v>
      </c>
      <c r="K2262" s="269">
        <f t="shared" si="1697"/>
        <v>2</v>
      </c>
      <c r="L2262" s="269">
        <f t="shared" si="1698"/>
        <v>2222.2222222222222</v>
      </c>
      <c r="M2262" s="275" t="s">
        <v>701</v>
      </c>
    </row>
    <row r="2263" spans="1:13" s="305" customFormat="1" ht="15" customHeight="1">
      <c r="A2263" s="334">
        <v>44047</v>
      </c>
      <c r="B2263" s="224" t="s">
        <v>1278</v>
      </c>
      <c r="C2263" s="304" t="s">
        <v>6</v>
      </c>
      <c r="D2263" s="269">
        <f t="shared" si="1696"/>
        <v>299.85007496251876</v>
      </c>
      <c r="E2263" s="304">
        <v>667</v>
      </c>
      <c r="F2263" s="304">
        <v>661</v>
      </c>
      <c r="G2263" s="304">
        <v>654</v>
      </c>
      <c r="H2263" s="304">
        <v>648</v>
      </c>
      <c r="I2263" s="304">
        <v>675</v>
      </c>
      <c r="J2263" s="304">
        <v>648</v>
      </c>
      <c r="K2263" s="269">
        <f t="shared" si="1697"/>
        <v>19</v>
      </c>
      <c r="L2263" s="269">
        <f t="shared" si="1698"/>
        <v>5697.1514242878566</v>
      </c>
      <c r="M2263" s="275" t="s">
        <v>701</v>
      </c>
    </row>
    <row r="2264" spans="1:13" s="305" customFormat="1" ht="15" customHeight="1">
      <c r="A2264" s="334">
        <v>44047</v>
      </c>
      <c r="B2264" s="224" t="s">
        <v>908</v>
      </c>
      <c r="C2264" s="304" t="s">
        <v>6</v>
      </c>
      <c r="D2264" s="269">
        <f t="shared" si="1696"/>
        <v>400</v>
      </c>
      <c r="E2264" s="304">
        <v>500</v>
      </c>
      <c r="F2264" s="304">
        <v>495</v>
      </c>
      <c r="G2264" s="304">
        <v>490</v>
      </c>
      <c r="H2264" s="304">
        <v>485</v>
      </c>
      <c r="I2264" s="304">
        <v>506</v>
      </c>
      <c r="J2264" s="304">
        <v>485</v>
      </c>
      <c r="K2264" s="269">
        <f t="shared" si="1697"/>
        <v>15</v>
      </c>
      <c r="L2264" s="269">
        <f t="shared" si="1698"/>
        <v>6000</v>
      </c>
      <c r="M2264" s="275" t="s">
        <v>701</v>
      </c>
    </row>
    <row r="2265" spans="1:13" s="305" customFormat="1" ht="15" customHeight="1">
      <c r="A2265" s="334">
        <v>44046</v>
      </c>
      <c r="B2265" s="222" t="s">
        <v>866</v>
      </c>
      <c r="C2265" s="304" t="s">
        <v>6</v>
      </c>
      <c r="D2265" s="269">
        <f t="shared" ref="D2265:D2269" si="1699">200000/E2265</f>
        <v>181.81818181818181</v>
      </c>
      <c r="E2265" s="304">
        <v>1100</v>
      </c>
      <c r="F2265" s="304" t="s">
        <v>1282</v>
      </c>
      <c r="G2265" s="304" t="s">
        <v>1283</v>
      </c>
      <c r="H2265" s="304">
        <v>1070</v>
      </c>
      <c r="I2265" s="304">
        <v>1115</v>
      </c>
      <c r="J2265" s="304">
        <v>1091</v>
      </c>
      <c r="K2265" s="269">
        <f t="shared" ref="K2265:K2269" si="1700">E2265-J2265</f>
        <v>9</v>
      </c>
      <c r="L2265" s="269">
        <f t="shared" ref="L2265:L2269" si="1701">K2265*D2265</f>
        <v>1636.3636363636363</v>
      </c>
      <c r="M2265" s="275" t="s">
        <v>701</v>
      </c>
    </row>
    <row r="2266" spans="1:13" s="305" customFormat="1" ht="15" customHeight="1">
      <c r="A2266" s="334">
        <v>44046</v>
      </c>
      <c r="B2266" s="222" t="s">
        <v>149</v>
      </c>
      <c r="C2266" s="304" t="s">
        <v>6</v>
      </c>
      <c r="D2266" s="269">
        <f t="shared" si="1699"/>
        <v>440.52863436123346</v>
      </c>
      <c r="E2266" s="304">
        <v>454</v>
      </c>
      <c r="F2266" s="304">
        <v>450</v>
      </c>
      <c r="G2266" s="304">
        <v>445</v>
      </c>
      <c r="H2266" s="304">
        <v>440</v>
      </c>
      <c r="I2266" s="304">
        <v>460</v>
      </c>
      <c r="J2266" s="304">
        <v>450</v>
      </c>
      <c r="K2266" s="269">
        <f t="shared" si="1700"/>
        <v>4</v>
      </c>
      <c r="L2266" s="269">
        <f t="shared" si="1701"/>
        <v>1762.1145374449338</v>
      </c>
      <c r="M2266" s="275" t="s">
        <v>701</v>
      </c>
    </row>
    <row r="2267" spans="1:13" s="305" customFormat="1" ht="15" customHeight="1">
      <c r="A2267" s="334">
        <v>44046</v>
      </c>
      <c r="B2267" s="223" t="s">
        <v>1281</v>
      </c>
      <c r="C2267" s="304" t="s">
        <v>6</v>
      </c>
      <c r="D2267" s="269">
        <f t="shared" si="1699"/>
        <v>396.03960396039605</v>
      </c>
      <c r="E2267" s="304">
        <v>505</v>
      </c>
      <c r="F2267" s="304">
        <v>500</v>
      </c>
      <c r="G2267" s="304">
        <v>495</v>
      </c>
      <c r="H2267" s="304">
        <v>490</v>
      </c>
      <c r="I2267" s="304">
        <v>512</v>
      </c>
      <c r="J2267" s="304">
        <v>501.25</v>
      </c>
      <c r="K2267" s="269">
        <f t="shared" si="1700"/>
        <v>3.75</v>
      </c>
      <c r="L2267" s="269">
        <f t="shared" si="1701"/>
        <v>1485.1485148514853</v>
      </c>
      <c r="M2267" s="275" t="s">
        <v>701</v>
      </c>
    </row>
    <row r="2268" spans="1:13" s="305" customFormat="1" ht="15" customHeight="1">
      <c r="A2268" s="334">
        <v>44046</v>
      </c>
      <c r="B2268" s="222" t="s">
        <v>753</v>
      </c>
      <c r="C2268" s="304" t="s">
        <v>6</v>
      </c>
      <c r="D2268" s="269">
        <f t="shared" si="1699"/>
        <v>381.67938931297709</v>
      </c>
      <c r="E2268" s="304">
        <v>524</v>
      </c>
      <c r="F2268" s="304">
        <v>519</v>
      </c>
      <c r="G2268" s="304">
        <v>514</v>
      </c>
      <c r="H2268" s="304">
        <v>508</v>
      </c>
      <c r="I2268" s="304">
        <v>530</v>
      </c>
      <c r="J2268" s="304">
        <v>519</v>
      </c>
      <c r="K2268" s="269">
        <f t="shared" si="1700"/>
        <v>5</v>
      </c>
      <c r="L2268" s="269">
        <f t="shared" si="1701"/>
        <v>1908.3969465648854</v>
      </c>
      <c r="M2268" s="275" t="s">
        <v>701</v>
      </c>
    </row>
    <row r="2269" spans="1:13" s="305" customFormat="1" ht="15" customHeight="1">
      <c r="A2269" s="334">
        <v>44046</v>
      </c>
      <c r="B2269" s="222" t="s">
        <v>1248</v>
      </c>
      <c r="C2269" s="304" t="s">
        <v>6</v>
      </c>
      <c r="D2269" s="269">
        <f t="shared" si="1699"/>
        <v>775.19379844961236</v>
      </c>
      <c r="E2269" s="304">
        <v>258</v>
      </c>
      <c r="F2269" s="304">
        <v>255</v>
      </c>
      <c r="G2269" s="304">
        <v>252</v>
      </c>
      <c r="H2269" s="304">
        <v>248</v>
      </c>
      <c r="I2269" s="304">
        <v>263</v>
      </c>
      <c r="J2269" s="304">
        <v>258</v>
      </c>
      <c r="K2269" s="269">
        <f t="shared" si="1700"/>
        <v>0</v>
      </c>
      <c r="L2269" s="269">
        <f t="shared" si="1701"/>
        <v>0</v>
      </c>
      <c r="M2269" s="275" t="s">
        <v>171</v>
      </c>
    </row>
    <row r="2270" spans="1:13" s="305" customFormat="1" ht="15" customHeight="1">
      <c r="B2270" s="336"/>
      <c r="C2270" s="304"/>
      <c r="D2270" s="304"/>
      <c r="E2270" s="304"/>
      <c r="F2270" s="304"/>
      <c r="G2270" s="304"/>
      <c r="H2270" s="304"/>
      <c r="I2270" s="304"/>
      <c r="J2270" s="304"/>
      <c r="K2270" s="304"/>
      <c r="L2270" s="304"/>
      <c r="M2270" s="326"/>
    </row>
    <row r="2271" spans="1:13" s="305" customFormat="1" ht="15" customHeight="1">
      <c r="B2271" s="336"/>
      <c r="C2271" s="304"/>
      <c r="D2271" s="337"/>
      <c r="E2271" s="338"/>
      <c r="F2271" s="339"/>
      <c r="G2271" s="339"/>
      <c r="H2271" s="336"/>
      <c r="I2271" s="338"/>
      <c r="J2271" s="338"/>
      <c r="K2271" s="337"/>
      <c r="L2271" s="337"/>
      <c r="M2271" s="340"/>
    </row>
    <row r="2272" spans="1:13" s="305" customFormat="1" ht="15" customHeight="1">
      <c r="B2272" s="336"/>
      <c r="C2272" s="304"/>
      <c r="D2272" s="337"/>
      <c r="E2272" s="338"/>
      <c r="F2272" s="339"/>
      <c r="G2272" s="339"/>
      <c r="H2272" s="336"/>
      <c r="I2272" s="338"/>
      <c r="J2272" s="338"/>
      <c r="K2272" s="337"/>
      <c r="L2272" s="337"/>
      <c r="M2272" s="340"/>
    </row>
    <row r="2273" spans="1:13" s="305" customFormat="1" ht="15" customHeight="1">
      <c r="B2273" s="336"/>
      <c r="C2273" s="304"/>
      <c r="D2273" s="337"/>
      <c r="E2273" s="338"/>
      <c r="F2273" s="339"/>
      <c r="G2273" s="339"/>
      <c r="H2273" s="336"/>
      <c r="I2273" s="338"/>
      <c r="J2273" s="338"/>
      <c r="K2273" s="337"/>
      <c r="L2273" s="337"/>
      <c r="M2273" s="340"/>
    </row>
    <row r="2274" spans="1:13" s="305" customFormat="1" ht="15" customHeight="1">
      <c r="B2274" s="336"/>
      <c r="C2274" s="304"/>
      <c r="D2274" s="304"/>
      <c r="E2274" s="304"/>
      <c r="F2274" s="304"/>
      <c r="G2274" s="304"/>
      <c r="H2274" s="304"/>
      <c r="I2274" s="304"/>
      <c r="J2274" s="304"/>
      <c r="K2274" s="304"/>
      <c r="L2274" s="304"/>
      <c r="M2274" s="326"/>
    </row>
    <row r="2275" spans="1:13" s="305" customFormat="1" ht="15" customHeight="1">
      <c r="A2275" s="334">
        <v>44043</v>
      </c>
      <c r="B2275" s="224" t="s">
        <v>1075</v>
      </c>
      <c r="C2275" s="304" t="s">
        <v>8</v>
      </c>
      <c r="D2275" s="269">
        <f t="shared" ref="D2275:D2279" si="1702">200000/E2275</f>
        <v>726.74418604651169</v>
      </c>
      <c r="E2275" s="304">
        <v>275.2</v>
      </c>
      <c r="F2275" s="304">
        <v>278</v>
      </c>
      <c r="G2275" s="304">
        <v>282</v>
      </c>
      <c r="H2275" s="304">
        <v>286</v>
      </c>
      <c r="I2275" s="304">
        <v>271</v>
      </c>
      <c r="J2275" s="304">
        <v>278</v>
      </c>
      <c r="K2275" s="272">
        <f t="shared" ref="K2275" si="1703">J2275-E2275</f>
        <v>2.8000000000000114</v>
      </c>
      <c r="L2275" s="272">
        <f t="shared" ref="L2275:L2279" si="1704">K2275*D2275</f>
        <v>2034.883720930241</v>
      </c>
      <c r="M2275" s="275" t="s">
        <v>701</v>
      </c>
    </row>
    <row r="2276" spans="1:13" s="305" customFormat="1" ht="15" customHeight="1">
      <c r="A2276" s="334">
        <v>44043</v>
      </c>
      <c r="B2276" s="224" t="s">
        <v>1256</v>
      </c>
      <c r="C2276" s="304" t="s">
        <v>6</v>
      </c>
      <c r="D2276" s="269">
        <f t="shared" si="1702"/>
        <v>294.11764705882354</v>
      </c>
      <c r="E2276" s="304">
        <v>680</v>
      </c>
      <c r="F2276" s="304">
        <v>674</v>
      </c>
      <c r="G2276" s="304">
        <v>668</v>
      </c>
      <c r="H2276" s="304">
        <v>661</v>
      </c>
      <c r="I2276" s="304">
        <v>688</v>
      </c>
      <c r="J2276" s="304">
        <v>674</v>
      </c>
      <c r="K2276" s="269">
        <f t="shared" ref="K2276:K2279" si="1705">E2276-J2276</f>
        <v>6</v>
      </c>
      <c r="L2276" s="269">
        <f t="shared" si="1704"/>
        <v>1764.7058823529412</v>
      </c>
      <c r="M2276" s="275" t="s">
        <v>701</v>
      </c>
    </row>
    <row r="2277" spans="1:13" s="305" customFormat="1" ht="15" customHeight="1">
      <c r="A2277" s="334">
        <v>44043</v>
      </c>
      <c r="B2277" s="224" t="s">
        <v>71</v>
      </c>
      <c r="C2277" s="304" t="s">
        <v>6</v>
      </c>
      <c r="D2277" s="269">
        <f t="shared" si="1702"/>
        <v>481.92771084337352</v>
      </c>
      <c r="E2277" s="304">
        <v>415</v>
      </c>
      <c r="F2277" s="304">
        <v>411</v>
      </c>
      <c r="G2277" s="304">
        <v>406</v>
      </c>
      <c r="H2277" s="304">
        <v>402</v>
      </c>
      <c r="I2277" s="304">
        <v>421</v>
      </c>
      <c r="J2277" s="304">
        <v>411</v>
      </c>
      <c r="K2277" s="269">
        <f t="shared" si="1705"/>
        <v>4</v>
      </c>
      <c r="L2277" s="269">
        <f t="shared" si="1704"/>
        <v>1927.7108433734941</v>
      </c>
      <c r="M2277" s="275" t="s">
        <v>701</v>
      </c>
    </row>
    <row r="2278" spans="1:13" s="305" customFormat="1" ht="15" customHeight="1">
      <c r="A2278" s="334">
        <v>44043</v>
      </c>
      <c r="B2278" s="224" t="s">
        <v>823</v>
      </c>
      <c r="C2278" s="304" t="s">
        <v>6</v>
      </c>
      <c r="D2278" s="269">
        <f t="shared" si="1702"/>
        <v>364.96350364963502</v>
      </c>
      <c r="E2278" s="304">
        <v>548</v>
      </c>
      <c r="F2278" s="304">
        <v>543</v>
      </c>
      <c r="G2278" s="304">
        <v>538</v>
      </c>
      <c r="H2278" s="304">
        <v>532</v>
      </c>
      <c r="I2278" s="304">
        <v>554</v>
      </c>
      <c r="J2278" s="304">
        <v>554</v>
      </c>
      <c r="K2278" s="267">
        <f t="shared" si="1705"/>
        <v>-6</v>
      </c>
      <c r="L2278" s="267">
        <f t="shared" si="1704"/>
        <v>-2189.7810218978102</v>
      </c>
      <c r="M2278" s="324" t="s">
        <v>1243</v>
      </c>
    </row>
    <row r="2279" spans="1:13" s="305" customFormat="1" ht="15" customHeight="1">
      <c r="A2279" s="334">
        <v>44043</v>
      </c>
      <c r="B2279" s="224" t="s">
        <v>871</v>
      </c>
      <c r="C2279" s="304" t="s">
        <v>6</v>
      </c>
      <c r="D2279" s="269">
        <f t="shared" si="1702"/>
        <v>1025.6410256410256</v>
      </c>
      <c r="E2279" s="304">
        <v>195</v>
      </c>
      <c r="F2279" s="304">
        <v>192</v>
      </c>
      <c r="G2279" s="304">
        <v>189</v>
      </c>
      <c r="H2279" s="304">
        <v>185</v>
      </c>
      <c r="I2279" s="304">
        <v>200</v>
      </c>
      <c r="J2279" s="304">
        <v>185</v>
      </c>
      <c r="K2279" s="269">
        <f t="shared" si="1705"/>
        <v>10</v>
      </c>
      <c r="L2279" s="269">
        <f t="shared" si="1704"/>
        <v>10256.410256410256</v>
      </c>
      <c r="M2279" s="275" t="s">
        <v>701</v>
      </c>
    </row>
    <row r="2280" spans="1:13" s="305" customFormat="1" ht="15" customHeight="1">
      <c r="A2280" s="334">
        <v>44042</v>
      </c>
      <c r="B2280" s="224" t="s">
        <v>1264</v>
      </c>
      <c r="C2280" s="304" t="s">
        <v>6</v>
      </c>
      <c r="D2280" s="269">
        <f t="shared" ref="D2280:D2285" si="1706">200000/E2280</f>
        <v>543.47826086956525</v>
      </c>
      <c r="E2280" s="304">
        <v>368</v>
      </c>
      <c r="F2280" s="304">
        <v>365</v>
      </c>
      <c r="G2280" s="304">
        <v>362</v>
      </c>
      <c r="H2280" s="304">
        <v>358</v>
      </c>
      <c r="I2280" s="304">
        <v>372.5</v>
      </c>
      <c r="J2280" s="304">
        <v>365</v>
      </c>
      <c r="K2280" s="269">
        <f t="shared" ref="K2280" si="1707">E2280-J2280</f>
        <v>3</v>
      </c>
      <c r="L2280" s="269">
        <f t="shared" ref="L2280" si="1708">K2280*D2280</f>
        <v>1630.4347826086957</v>
      </c>
      <c r="M2280" s="275" t="s">
        <v>701</v>
      </c>
    </row>
    <row r="2281" spans="1:13" s="305" customFormat="1" ht="15" customHeight="1">
      <c r="A2281" s="334">
        <v>44042</v>
      </c>
      <c r="B2281" s="224" t="s">
        <v>1280</v>
      </c>
      <c r="C2281" s="304" t="s">
        <v>6</v>
      </c>
      <c r="D2281" s="269">
        <f t="shared" si="1706"/>
        <v>1025.6410256410256</v>
      </c>
      <c r="E2281" s="304">
        <v>195</v>
      </c>
      <c r="F2281" s="304">
        <v>193</v>
      </c>
      <c r="G2281" s="304">
        <v>190</v>
      </c>
      <c r="H2281" s="304">
        <v>187</v>
      </c>
      <c r="I2281" s="304">
        <v>198</v>
      </c>
      <c r="J2281" s="304">
        <v>193</v>
      </c>
      <c r="K2281" s="269">
        <f t="shared" ref="K2281:K2285" si="1709">E2281-J2281</f>
        <v>2</v>
      </c>
      <c r="L2281" s="269">
        <f t="shared" ref="L2281:L2285" si="1710">K2281*D2281</f>
        <v>2051.2820512820513</v>
      </c>
      <c r="M2281" s="275" t="s">
        <v>701</v>
      </c>
    </row>
    <row r="2282" spans="1:13" s="305" customFormat="1" ht="15" customHeight="1">
      <c r="A2282" s="334">
        <v>44042</v>
      </c>
      <c r="B2282" s="224" t="s">
        <v>728</v>
      </c>
      <c r="C2282" s="304" t="s">
        <v>6</v>
      </c>
      <c r="D2282" s="269">
        <f t="shared" si="1706"/>
        <v>962.4639076034648</v>
      </c>
      <c r="E2282" s="304">
        <v>207.8</v>
      </c>
      <c r="F2282" s="304">
        <v>205</v>
      </c>
      <c r="G2282" s="304">
        <v>202</v>
      </c>
      <c r="H2282" s="304">
        <v>198</v>
      </c>
      <c r="I2282" s="304">
        <v>212</v>
      </c>
      <c r="J2282" s="304">
        <v>198.25</v>
      </c>
      <c r="K2282" s="269">
        <f t="shared" si="1709"/>
        <v>9.5500000000000114</v>
      </c>
      <c r="L2282" s="269">
        <f t="shared" si="1710"/>
        <v>9191.5303176131001</v>
      </c>
      <c r="M2282" s="275" t="s">
        <v>701</v>
      </c>
    </row>
    <row r="2283" spans="1:13" s="305" customFormat="1" ht="15" customHeight="1">
      <c r="A2283" s="334">
        <v>44042</v>
      </c>
      <c r="B2283" s="224" t="s">
        <v>708</v>
      </c>
      <c r="C2283" s="304" t="s">
        <v>6</v>
      </c>
      <c r="D2283" s="269">
        <f t="shared" si="1706"/>
        <v>1149.4252873563219</v>
      </c>
      <c r="E2283" s="305">
        <v>174</v>
      </c>
      <c r="F2283" s="305">
        <v>172</v>
      </c>
      <c r="G2283" s="305">
        <v>170</v>
      </c>
      <c r="H2283" s="305">
        <v>167</v>
      </c>
      <c r="I2283" s="305">
        <v>177</v>
      </c>
      <c r="J2283" s="304">
        <v>170</v>
      </c>
      <c r="K2283" s="269">
        <f t="shared" si="1709"/>
        <v>4</v>
      </c>
      <c r="L2283" s="269">
        <f t="shared" si="1710"/>
        <v>4597.7011494252874</v>
      </c>
      <c r="M2283" s="275" t="s">
        <v>701</v>
      </c>
    </row>
    <row r="2284" spans="1:13" s="305" customFormat="1" ht="15" customHeight="1">
      <c r="A2284" s="334">
        <v>44042</v>
      </c>
      <c r="B2284" s="224" t="s">
        <v>370</v>
      </c>
      <c r="C2284" s="304" t="s">
        <v>6</v>
      </c>
      <c r="D2284" s="269">
        <f t="shared" si="1706"/>
        <v>177.46228926353149</v>
      </c>
      <c r="E2284" s="305">
        <v>1127</v>
      </c>
      <c r="F2284" s="305">
        <v>1120</v>
      </c>
      <c r="G2284" s="305">
        <v>1110</v>
      </c>
      <c r="H2284" s="305">
        <v>1100</v>
      </c>
      <c r="I2284" s="305">
        <v>1136</v>
      </c>
      <c r="J2284" s="305">
        <v>1136</v>
      </c>
      <c r="K2284" s="267">
        <f t="shared" si="1709"/>
        <v>-9</v>
      </c>
      <c r="L2284" s="267">
        <f t="shared" si="1710"/>
        <v>-1597.1606033717835</v>
      </c>
      <c r="M2284" s="324" t="s">
        <v>1243</v>
      </c>
    </row>
    <row r="2285" spans="1:13" s="305" customFormat="1" ht="15" customHeight="1">
      <c r="A2285" s="334">
        <v>44042</v>
      </c>
      <c r="B2285" s="224" t="s">
        <v>908</v>
      </c>
      <c r="C2285" s="304" t="s">
        <v>6</v>
      </c>
      <c r="D2285" s="269">
        <f t="shared" si="1706"/>
        <v>370.37037037037038</v>
      </c>
      <c r="E2285" s="305">
        <v>540</v>
      </c>
      <c r="F2285" s="305">
        <v>535</v>
      </c>
      <c r="G2285" s="305">
        <v>530</v>
      </c>
      <c r="H2285" s="305">
        <v>525</v>
      </c>
      <c r="I2285" s="305">
        <v>546</v>
      </c>
      <c r="J2285" s="305">
        <v>525</v>
      </c>
      <c r="K2285" s="269">
        <f t="shared" si="1709"/>
        <v>15</v>
      </c>
      <c r="L2285" s="269">
        <f t="shared" si="1710"/>
        <v>5555.5555555555557</v>
      </c>
      <c r="M2285" s="275" t="s">
        <v>701</v>
      </c>
    </row>
    <row r="2286" spans="1:13" s="305" customFormat="1" ht="15" customHeight="1">
      <c r="A2286" s="334">
        <v>44041</v>
      </c>
      <c r="B2286" s="224" t="s">
        <v>1277</v>
      </c>
      <c r="C2286" s="304" t="s">
        <v>8</v>
      </c>
      <c r="D2286" s="269">
        <f t="shared" ref="D2286:D2291" si="1711">200000/E2286</f>
        <v>464.03712296983758</v>
      </c>
      <c r="E2286" s="304">
        <v>431</v>
      </c>
      <c r="F2286" s="304">
        <v>435</v>
      </c>
      <c r="G2286" s="304">
        <v>440</v>
      </c>
      <c r="H2286" s="304">
        <v>445</v>
      </c>
      <c r="I2286" s="304">
        <v>424.7</v>
      </c>
      <c r="J2286" s="304">
        <v>435</v>
      </c>
      <c r="K2286" s="272">
        <f t="shared" ref="K2286" si="1712">J2286-E2286</f>
        <v>4</v>
      </c>
      <c r="L2286" s="272">
        <f t="shared" ref="L2286" si="1713">K2286*D2286</f>
        <v>1856.1484918793503</v>
      </c>
      <c r="M2286" s="275" t="s">
        <v>701</v>
      </c>
    </row>
    <row r="2287" spans="1:13" s="305" customFormat="1" ht="15" customHeight="1">
      <c r="A2287" s="334">
        <v>44041</v>
      </c>
      <c r="B2287" s="224" t="s">
        <v>1278</v>
      </c>
      <c r="C2287" s="304" t="s">
        <v>6</v>
      </c>
      <c r="D2287" s="269">
        <f t="shared" si="1711"/>
        <v>277.77777777777777</v>
      </c>
      <c r="E2287" s="304">
        <v>720</v>
      </c>
      <c r="F2287" s="304">
        <v>714</v>
      </c>
      <c r="G2287" s="304">
        <v>708</v>
      </c>
      <c r="H2287" s="304">
        <v>702</v>
      </c>
      <c r="I2287" s="304">
        <v>728</v>
      </c>
      <c r="J2287" s="304">
        <v>714</v>
      </c>
      <c r="K2287" s="269">
        <f t="shared" ref="K2287" si="1714">E2287-J2287</f>
        <v>6</v>
      </c>
      <c r="L2287" s="269">
        <f t="shared" ref="L2287" si="1715">K2287*D2287</f>
        <v>1666.6666666666665</v>
      </c>
      <c r="M2287" s="275" t="s">
        <v>701</v>
      </c>
    </row>
    <row r="2288" spans="1:13" s="305" customFormat="1" ht="15" customHeight="1">
      <c r="A2288" s="334">
        <v>44041</v>
      </c>
      <c r="B2288" s="224" t="s">
        <v>1264</v>
      </c>
      <c r="C2288" s="304" t="s">
        <v>6</v>
      </c>
      <c r="D2288" s="269">
        <f t="shared" si="1711"/>
        <v>534.75935828877004</v>
      </c>
      <c r="E2288" s="304">
        <v>374</v>
      </c>
      <c r="F2288" s="304">
        <v>370</v>
      </c>
      <c r="G2288" s="304">
        <v>365</v>
      </c>
      <c r="H2288" s="304">
        <v>360</v>
      </c>
      <c r="I2288" s="304">
        <v>379</v>
      </c>
      <c r="J2288" s="304">
        <v>374</v>
      </c>
      <c r="K2288" s="272">
        <f t="shared" ref="K2288" si="1716">J2288-E2288</f>
        <v>0</v>
      </c>
      <c r="L2288" s="272">
        <f t="shared" ref="L2288:L2291" si="1717">K2288*D2288</f>
        <v>0</v>
      </c>
      <c r="M2288" s="275" t="s">
        <v>701</v>
      </c>
    </row>
    <row r="2289" spans="1:13" s="305" customFormat="1" ht="15" customHeight="1">
      <c r="A2289" s="334">
        <v>44041</v>
      </c>
      <c r="B2289" s="224" t="s">
        <v>1279</v>
      </c>
      <c r="C2289" s="304" t="s">
        <v>6</v>
      </c>
      <c r="D2289" s="269">
        <f t="shared" si="1711"/>
        <v>285.71428571428572</v>
      </c>
      <c r="E2289" s="304">
        <v>700</v>
      </c>
      <c r="F2289" s="304">
        <v>693</v>
      </c>
      <c r="G2289" s="304">
        <v>685</v>
      </c>
      <c r="H2289" s="304">
        <v>676</v>
      </c>
      <c r="I2289" s="304">
        <v>710</v>
      </c>
      <c r="J2289" s="304">
        <v>693</v>
      </c>
      <c r="K2289" s="269">
        <f t="shared" ref="K2289:K2291" si="1718">E2289-J2289</f>
        <v>7</v>
      </c>
      <c r="L2289" s="269">
        <f t="shared" si="1717"/>
        <v>2000</v>
      </c>
      <c r="M2289" s="275" t="s">
        <v>701</v>
      </c>
    </row>
    <row r="2290" spans="1:13" s="305" customFormat="1" ht="15" customHeight="1">
      <c r="A2290" s="334">
        <v>44041</v>
      </c>
      <c r="B2290" s="224" t="s">
        <v>1273</v>
      </c>
      <c r="C2290" s="304" t="s">
        <v>6</v>
      </c>
      <c r="D2290" s="269">
        <f t="shared" si="1711"/>
        <v>439.56043956043953</v>
      </c>
      <c r="E2290" s="304">
        <v>455</v>
      </c>
      <c r="F2290" s="304">
        <v>451</v>
      </c>
      <c r="G2290" s="304">
        <v>446</v>
      </c>
      <c r="H2290" s="304">
        <v>441</v>
      </c>
      <c r="I2290" s="304">
        <v>461</v>
      </c>
      <c r="J2290" s="304">
        <v>451</v>
      </c>
      <c r="K2290" s="269">
        <f t="shared" si="1718"/>
        <v>4</v>
      </c>
      <c r="L2290" s="269">
        <f t="shared" si="1717"/>
        <v>1758.2417582417581</v>
      </c>
      <c r="M2290" s="275" t="s">
        <v>701</v>
      </c>
    </row>
    <row r="2291" spans="1:13" s="305" customFormat="1" ht="15" customHeight="1">
      <c r="A2291" s="334">
        <v>44041</v>
      </c>
      <c r="B2291" s="224" t="s">
        <v>1082</v>
      </c>
      <c r="C2291" s="304" t="s">
        <v>8</v>
      </c>
      <c r="D2291" s="269">
        <f t="shared" si="1711"/>
        <v>485.20135856380398</v>
      </c>
      <c r="E2291" s="304">
        <v>412.2</v>
      </c>
      <c r="F2291" s="304">
        <v>417</v>
      </c>
      <c r="G2291" s="304">
        <v>422</v>
      </c>
      <c r="H2291" s="304">
        <v>427</v>
      </c>
      <c r="I2291" s="304">
        <v>405</v>
      </c>
      <c r="J2291" s="304">
        <v>405</v>
      </c>
      <c r="K2291" s="269">
        <f t="shared" si="1718"/>
        <v>7.1999999999999886</v>
      </c>
      <c r="L2291" s="269">
        <f t="shared" si="1717"/>
        <v>3493.449781659383</v>
      </c>
      <c r="M2291" s="275" t="s">
        <v>701</v>
      </c>
    </row>
    <row r="2292" spans="1:13" s="305" customFormat="1" ht="15" customHeight="1">
      <c r="A2292" s="334">
        <v>44040</v>
      </c>
      <c r="B2292" s="224" t="s">
        <v>828</v>
      </c>
      <c r="C2292" s="304" t="s">
        <v>8</v>
      </c>
      <c r="D2292" s="269">
        <f t="shared" ref="D2292:D2294" si="1719">200000/E2292</f>
        <v>382.99502106472613</v>
      </c>
      <c r="E2292" s="304">
        <v>522.20000000000005</v>
      </c>
      <c r="F2292" s="304">
        <v>527</v>
      </c>
      <c r="G2292" s="304">
        <v>534</v>
      </c>
      <c r="H2292" s="304">
        <v>540</v>
      </c>
      <c r="I2292" s="304">
        <v>516</v>
      </c>
      <c r="J2292" s="304">
        <v>527</v>
      </c>
      <c r="K2292" s="272">
        <f t="shared" ref="K2292" si="1720">J2292-E2292</f>
        <v>4.7999999999999545</v>
      </c>
      <c r="L2292" s="272">
        <f t="shared" ref="L2292:L2294" si="1721">K2292*D2292</f>
        <v>1838.3761011106681</v>
      </c>
      <c r="M2292" s="275" t="s">
        <v>701</v>
      </c>
    </row>
    <row r="2293" spans="1:13" s="305" customFormat="1" ht="15" customHeight="1">
      <c r="A2293" s="334">
        <v>44040</v>
      </c>
      <c r="B2293" s="224" t="s">
        <v>753</v>
      </c>
      <c r="C2293" s="304" t="s">
        <v>6</v>
      </c>
      <c r="D2293" s="269">
        <f t="shared" si="1719"/>
        <v>467.28971962616822</v>
      </c>
      <c r="E2293" s="304">
        <v>428</v>
      </c>
      <c r="F2293" s="304">
        <v>424</v>
      </c>
      <c r="G2293" s="304">
        <v>420</v>
      </c>
      <c r="H2293" s="304">
        <v>415</v>
      </c>
      <c r="I2293" s="304">
        <v>433</v>
      </c>
      <c r="J2293" s="304">
        <v>424.5</v>
      </c>
      <c r="K2293" s="269">
        <f t="shared" ref="K2293:K2294" si="1722">E2293-J2293</f>
        <v>3.5</v>
      </c>
      <c r="L2293" s="269">
        <f t="shared" si="1721"/>
        <v>1635.5140186915887</v>
      </c>
      <c r="M2293" s="275" t="s">
        <v>701</v>
      </c>
    </row>
    <row r="2294" spans="1:13" s="305" customFormat="1" ht="15" customHeight="1">
      <c r="A2294" s="334">
        <v>44040</v>
      </c>
      <c r="B2294" s="224" t="s">
        <v>1256</v>
      </c>
      <c r="C2294" s="304" t="s">
        <v>6</v>
      </c>
      <c r="D2294" s="269">
        <f t="shared" si="1719"/>
        <v>296.2962962962963</v>
      </c>
      <c r="E2294" s="305">
        <v>675</v>
      </c>
      <c r="F2294" s="305">
        <v>670</v>
      </c>
      <c r="G2294" s="305">
        <v>664</v>
      </c>
      <c r="H2294" s="305">
        <v>658</v>
      </c>
      <c r="I2294" s="305">
        <v>681</v>
      </c>
      <c r="J2294" s="304">
        <v>670.7</v>
      </c>
      <c r="K2294" s="269">
        <f t="shared" si="1722"/>
        <v>4.2999999999999545</v>
      </c>
      <c r="L2294" s="269">
        <f t="shared" si="1721"/>
        <v>1274.0740740740607</v>
      </c>
      <c r="M2294" s="275" t="s">
        <v>701</v>
      </c>
    </row>
    <row r="2295" spans="1:13" s="305" customFormat="1" ht="15" customHeight="1">
      <c r="A2295" s="334">
        <v>44039</v>
      </c>
      <c r="B2295" s="224" t="s">
        <v>1274</v>
      </c>
      <c r="C2295" s="304" t="s">
        <v>8</v>
      </c>
      <c r="D2295" s="269">
        <f t="shared" ref="D2295:D2299" si="1723">200000/E2295</f>
        <v>176.99115044247787</v>
      </c>
      <c r="E2295" s="304">
        <v>1130</v>
      </c>
      <c r="F2295" s="304">
        <v>1140</v>
      </c>
      <c r="G2295" s="304">
        <v>1150</v>
      </c>
      <c r="H2295" s="304">
        <v>1160</v>
      </c>
      <c r="I2295" s="304">
        <v>1118</v>
      </c>
      <c r="J2295" s="304">
        <v>1150</v>
      </c>
      <c r="K2295" s="272">
        <f t="shared" ref="K2295:K2296" si="1724">J2295-E2295</f>
        <v>20</v>
      </c>
      <c r="L2295" s="272">
        <f t="shared" ref="L2295:L2296" si="1725">K2295*D2295</f>
        <v>3539.8230088495575</v>
      </c>
      <c r="M2295" s="275" t="s">
        <v>701</v>
      </c>
    </row>
    <row r="2296" spans="1:13" s="305" customFormat="1" ht="15" customHeight="1">
      <c r="A2296" s="334">
        <v>44039</v>
      </c>
      <c r="B2296" s="224" t="s">
        <v>1275</v>
      </c>
      <c r="C2296" s="304" t="s">
        <v>8</v>
      </c>
      <c r="D2296" s="269">
        <f t="shared" si="1723"/>
        <v>390.47247169074575</v>
      </c>
      <c r="E2296" s="305">
        <v>512.20000000000005</v>
      </c>
      <c r="F2296" s="305">
        <v>517</v>
      </c>
      <c r="G2296" s="305">
        <v>523</v>
      </c>
      <c r="H2296" s="305">
        <v>530</v>
      </c>
      <c r="I2296" s="305">
        <v>506</v>
      </c>
      <c r="J2296" s="305">
        <v>506</v>
      </c>
      <c r="K2296" s="226">
        <f t="shared" si="1724"/>
        <v>-6.2000000000000455</v>
      </c>
      <c r="L2296" s="226">
        <f t="shared" si="1725"/>
        <v>-2420.9293244826413</v>
      </c>
      <c r="M2296" s="324" t="s">
        <v>1243</v>
      </c>
    </row>
    <row r="2297" spans="1:13" s="305" customFormat="1" ht="15" customHeight="1">
      <c r="A2297" s="334">
        <v>44039</v>
      </c>
      <c r="B2297" s="224" t="s">
        <v>1276</v>
      </c>
      <c r="C2297" s="304" t="s">
        <v>6</v>
      </c>
      <c r="D2297" s="269">
        <f t="shared" si="1723"/>
        <v>154.44015444015443</v>
      </c>
      <c r="E2297" s="304">
        <v>1295</v>
      </c>
      <c r="F2297" s="304">
        <v>1282</v>
      </c>
      <c r="G2297" s="304">
        <v>1268</v>
      </c>
      <c r="H2297" s="304">
        <v>1255</v>
      </c>
      <c r="I2297" s="304">
        <v>1312</v>
      </c>
      <c r="J2297" s="304">
        <v>1312</v>
      </c>
      <c r="K2297" s="267">
        <f t="shared" ref="K2297:K2299" si="1726">E2297-J2297</f>
        <v>-17</v>
      </c>
      <c r="L2297" s="267">
        <f t="shared" ref="L2297:L2299" si="1727">K2297*D2297</f>
        <v>-2625.4826254826253</v>
      </c>
      <c r="M2297" s="324" t="s">
        <v>1243</v>
      </c>
    </row>
    <row r="2298" spans="1:13" s="305" customFormat="1" ht="15" customHeight="1">
      <c r="A2298" s="334">
        <v>44039</v>
      </c>
      <c r="B2298" s="224" t="s">
        <v>1273</v>
      </c>
      <c r="C2298" s="304" t="s">
        <v>6</v>
      </c>
      <c r="D2298" s="269">
        <f t="shared" si="1723"/>
        <v>446.42857142857144</v>
      </c>
      <c r="E2298" s="304">
        <v>448</v>
      </c>
      <c r="F2298" s="304">
        <v>444</v>
      </c>
      <c r="G2298" s="304">
        <v>440</v>
      </c>
      <c r="H2298" s="304">
        <v>435</v>
      </c>
      <c r="I2298" s="304">
        <v>453</v>
      </c>
      <c r="J2298" s="304">
        <v>444</v>
      </c>
      <c r="K2298" s="269">
        <f t="shared" si="1726"/>
        <v>4</v>
      </c>
      <c r="L2298" s="269">
        <f t="shared" si="1727"/>
        <v>1785.7142857142858</v>
      </c>
      <c r="M2298" s="275" t="s">
        <v>701</v>
      </c>
    </row>
    <row r="2299" spans="1:13" s="305" customFormat="1" ht="15" customHeight="1">
      <c r="A2299" s="334">
        <v>44039</v>
      </c>
      <c r="B2299" s="224" t="s">
        <v>1256</v>
      </c>
      <c r="C2299" s="304" t="s">
        <v>6</v>
      </c>
      <c r="D2299" s="269">
        <f t="shared" si="1723"/>
        <v>287.76978417266184</v>
      </c>
      <c r="E2299" s="304">
        <v>695</v>
      </c>
      <c r="F2299" s="304">
        <v>688</v>
      </c>
      <c r="G2299" s="304">
        <v>681</v>
      </c>
      <c r="H2299" s="304">
        <v>675</v>
      </c>
      <c r="I2299" s="304">
        <v>702</v>
      </c>
      <c r="J2299" s="304">
        <v>681</v>
      </c>
      <c r="K2299" s="269">
        <f t="shared" si="1726"/>
        <v>14</v>
      </c>
      <c r="L2299" s="269">
        <f t="shared" si="1727"/>
        <v>4028.776978417266</v>
      </c>
      <c r="M2299" s="275" t="s">
        <v>701</v>
      </c>
    </row>
    <row r="2300" spans="1:13" s="305" customFormat="1" ht="15" customHeight="1">
      <c r="A2300" s="334">
        <v>44036</v>
      </c>
      <c r="B2300" s="224" t="s">
        <v>1273</v>
      </c>
      <c r="C2300" s="304" t="s">
        <v>6</v>
      </c>
      <c r="D2300" s="269">
        <f t="shared" ref="D2300:D2304" si="1728">200000/E2300</f>
        <v>446.42857142857144</v>
      </c>
      <c r="E2300" s="327">
        <v>448</v>
      </c>
      <c r="F2300" s="327">
        <v>443</v>
      </c>
      <c r="G2300" s="327">
        <v>438</v>
      </c>
      <c r="H2300" s="327">
        <v>432</v>
      </c>
      <c r="I2300" s="327">
        <v>453</v>
      </c>
      <c r="J2300" s="327">
        <v>448</v>
      </c>
      <c r="K2300" s="269">
        <f t="shared" ref="K2300:K2304" si="1729">E2300-J2300</f>
        <v>0</v>
      </c>
      <c r="L2300" s="269">
        <f t="shared" ref="L2300:L2304" si="1730">K2300*D2300</f>
        <v>0</v>
      </c>
      <c r="M2300" s="275" t="s">
        <v>171</v>
      </c>
    </row>
    <row r="2301" spans="1:13" s="305" customFormat="1" ht="15" customHeight="1">
      <c r="A2301" s="334">
        <v>44036</v>
      </c>
      <c r="B2301" s="224" t="s">
        <v>814</v>
      </c>
      <c r="C2301" s="304" t="s">
        <v>6</v>
      </c>
      <c r="D2301" s="269">
        <f t="shared" si="1728"/>
        <v>581.39534883720933</v>
      </c>
      <c r="E2301" s="327">
        <v>344</v>
      </c>
      <c r="F2301" s="327">
        <v>340</v>
      </c>
      <c r="G2301" s="327">
        <v>335</v>
      </c>
      <c r="H2301" s="327">
        <v>330</v>
      </c>
      <c r="I2301" s="327">
        <v>349</v>
      </c>
      <c r="J2301" s="327">
        <v>346.5</v>
      </c>
      <c r="K2301" s="267">
        <f t="shared" si="1729"/>
        <v>-2.5</v>
      </c>
      <c r="L2301" s="267">
        <f t="shared" si="1730"/>
        <v>-1453.4883720930234</v>
      </c>
      <c r="M2301" s="324" t="s">
        <v>1243</v>
      </c>
    </row>
    <row r="2302" spans="1:13" s="305" customFormat="1" ht="15" customHeight="1">
      <c r="A2302" s="334">
        <v>44036</v>
      </c>
      <c r="B2302" s="224" t="s">
        <v>866</v>
      </c>
      <c r="C2302" s="304" t="s">
        <v>6</v>
      </c>
      <c r="D2302" s="269">
        <f t="shared" si="1728"/>
        <v>173.91304347826087</v>
      </c>
      <c r="E2302" s="327">
        <v>1150</v>
      </c>
      <c r="F2302" s="327">
        <v>1140</v>
      </c>
      <c r="G2302" s="327">
        <v>1130</v>
      </c>
      <c r="H2302" s="327">
        <v>1118</v>
      </c>
      <c r="I2302" s="327">
        <v>1162</v>
      </c>
      <c r="J2302" s="327">
        <v>1130</v>
      </c>
      <c r="K2302" s="269">
        <f t="shared" si="1729"/>
        <v>20</v>
      </c>
      <c r="L2302" s="269">
        <f t="shared" si="1730"/>
        <v>3478.2608695652175</v>
      </c>
      <c r="M2302" s="275" t="s">
        <v>701</v>
      </c>
    </row>
    <row r="2303" spans="1:13" s="305" customFormat="1" ht="15" customHeight="1">
      <c r="A2303" s="334">
        <v>44036</v>
      </c>
      <c r="B2303" s="224" t="s">
        <v>753</v>
      </c>
      <c r="C2303" s="304" t="s">
        <v>6</v>
      </c>
      <c r="D2303" s="269">
        <f t="shared" si="1728"/>
        <v>444.44444444444446</v>
      </c>
      <c r="E2303" s="327">
        <v>450</v>
      </c>
      <c r="F2303" s="327">
        <v>445</v>
      </c>
      <c r="G2303" s="327">
        <v>440</v>
      </c>
      <c r="H2303" s="327">
        <v>435</v>
      </c>
      <c r="I2303" s="327">
        <v>456</v>
      </c>
      <c r="J2303" s="327">
        <v>445</v>
      </c>
      <c r="K2303" s="269">
        <f t="shared" si="1729"/>
        <v>5</v>
      </c>
      <c r="L2303" s="269">
        <f t="shared" si="1730"/>
        <v>2222.2222222222222</v>
      </c>
      <c r="M2303" s="275" t="s">
        <v>701</v>
      </c>
    </row>
    <row r="2304" spans="1:13" s="305" customFormat="1" ht="15" customHeight="1">
      <c r="A2304" s="334">
        <v>44036</v>
      </c>
      <c r="B2304" s="224" t="s">
        <v>703</v>
      </c>
      <c r="C2304" s="304" t="s">
        <v>6</v>
      </c>
      <c r="D2304" s="269">
        <f t="shared" si="1728"/>
        <v>336.24747814391395</v>
      </c>
      <c r="E2304" s="327">
        <v>594.79999999999995</v>
      </c>
      <c r="F2304" s="327">
        <v>590</v>
      </c>
      <c r="G2304" s="327">
        <v>585</v>
      </c>
      <c r="H2304" s="327">
        <v>580</v>
      </c>
      <c r="I2304" s="327">
        <v>601</v>
      </c>
      <c r="J2304" s="327">
        <v>590</v>
      </c>
      <c r="K2304" s="269">
        <f t="shared" si="1729"/>
        <v>4.7999999999999545</v>
      </c>
      <c r="L2304" s="269">
        <f t="shared" si="1730"/>
        <v>1613.9878950907716</v>
      </c>
      <c r="M2304" s="275" t="s">
        <v>701</v>
      </c>
    </row>
    <row r="2305" spans="1:14" s="305" customFormat="1" ht="15" customHeight="1">
      <c r="A2305" s="334">
        <v>44035</v>
      </c>
      <c r="B2305" s="224" t="s">
        <v>1271</v>
      </c>
      <c r="C2305" s="304" t="s">
        <v>6</v>
      </c>
      <c r="D2305" s="269">
        <f t="shared" ref="D2305:D2309" si="1731">200000/E2305</f>
        <v>873.36244541484712</v>
      </c>
      <c r="E2305" s="327">
        <v>229</v>
      </c>
      <c r="F2305" s="327">
        <v>226</v>
      </c>
      <c r="G2305" s="327">
        <v>224</v>
      </c>
      <c r="H2305" s="327">
        <v>220</v>
      </c>
      <c r="I2305" s="327">
        <v>234</v>
      </c>
      <c r="J2305" s="327">
        <v>234</v>
      </c>
      <c r="K2305" s="267">
        <f t="shared" ref="K2305:K2307" si="1732">E2305-J2305</f>
        <v>-5</v>
      </c>
      <c r="L2305" s="267">
        <f t="shared" ref="L2305:L2307" si="1733">K2305*D2305</f>
        <v>-4366.8122270742351</v>
      </c>
      <c r="M2305" s="324" t="s">
        <v>1243</v>
      </c>
    </row>
    <row r="2306" spans="1:14" s="305" customFormat="1" ht="15" customHeight="1">
      <c r="A2306" s="334">
        <v>44035</v>
      </c>
      <c r="B2306" s="224" t="s">
        <v>1256</v>
      </c>
      <c r="C2306" s="304" t="s">
        <v>6</v>
      </c>
      <c r="D2306" s="269">
        <f t="shared" si="1731"/>
        <v>287.76978417266184</v>
      </c>
      <c r="E2306" s="327">
        <v>695</v>
      </c>
      <c r="F2306" s="327">
        <v>688</v>
      </c>
      <c r="G2306" s="327">
        <v>681</v>
      </c>
      <c r="H2306" s="327">
        <v>675</v>
      </c>
      <c r="I2306" s="327">
        <v>702</v>
      </c>
      <c r="J2306" s="327">
        <v>695</v>
      </c>
      <c r="K2306" s="269">
        <f t="shared" si="1732"/>
        <v>0</v>
      </c>
      <c r="L2306" s="269">
        <f t="shared" si="1733"/>
        <v>0</v>
      </c>
      <c r="M2306" s="275" t="s">
        <v>171</v>
      </c>
    </row>
    <row r="2307" spans="1:14" s="305" customFormat="1" ht="15" customHeight="1">
      <c r="A2307" s="334">
        <v>44035</v>
      </c>
      <c r="B2307" s="224" t="s">
        <v>1272</v>
      </c>
      <c r="C2307" s="304" t="s">
        <v>6</v>
      </c>
      <c r="D2307" s="269">
        <f t="shared" si="1731"/>
        <v>153.84615384615384</v>
      </c>
      <c r="E2307" s="327">
        <v>1300</v>
      </c>
      <c r="F2307" s="327">
        <v>1288</v>
      </c>
      <c r="G2307" s="327">
        <v>1275</v>
      </c>
      <c r="H2307" s="327">
        <v>1258</v>
      </c>
      <c r="I2307" s="327">
        <v>1315</v>
      </c>
      <c r="J2307" s="327">
        <v>1288</v>
      </c>
      <c r="K2307" s="269">
        <f t="shared" si="1732"/>
        <v>12</v>
      </c>
      <c r="L2307" s="269">
        <f t="shared" si="1733"/>
        <v>1846.1538461538462</v>
      </c>
      <c r="M2307" s="275" t="s">
        <v>701</v>
      </c>
    </row>
    <row r="2308" spans="1:14" s="305" customFormat="1" ht="15" customHeight="1">
      <c r="A2308" s="334">
        <v>44035</v>
      </c>
      <c r="B2308" s="224" t="s">
        <v>825</v>
      </c>
      <c r="C2308" s="304" t="s">
        <v>8</v>
      </c>
      <c r="D2308" s="269">
        <f t="shared" si="1731"/>
        <v>420.69835927639883</v>
      </c>
      <c r="E2308" s="327">
        <v>475.4</v>
      </c>
      <c r="F2308" s="327">
        <v>480</v>
      </c>
      <c r="G2308" s="327">
        <v>487</v>
      </c>
      <c r="H2308" s="327">
        <v>493</v>
      </c>
      <c r="I2308" s="327">
        <v>468</v>
      </c>
      <c r="J2308" s="327">
        <v>468</v>
      </c>
      <c r="K2308" s="267">
        <f t="shared" ref="K2308" si="1734">J2308-E2308</f>
        <v>-7.3999999999999773</v>
      </c>
      <c r="L2308" s="267">
        <f t="shared" ref="L2308:L2309" si="1735">K2308*D2308</f>
        <v>-3113.1678586453418</v>
      </c>
      <c r="M2308" s="324" t="s">
        <v>1243</v>
      </c>
    </row>
    <row r="2309" spans="1:14" s="305" customFormat="1" ht="15" customHeight="1">
      <c r="A2309" s="334">
        <v>44035</v>
      </c>
      <c r="B2309" s="224" t="s">
        <v>370</v>
      </c>
      <c r="C2309" s="304" t="s">
        <v>6</v>
      </c>
      <c r="D2309" s="269">
        <f t="shared" si="1731"/>
        <v>169.4915254237288</v>
      </c>
      <c r="E2309" s="327">
        <v>1180</v>
      </c>
      <c r="F2309" s="327">
        <v>1170</v>
      </c>
      <c r="G2309" s="327">
        <v>1160</v>
      </c>
      <c r="H2309" s="327">
        <v>1148</v>
      </c>
      <c r="I2309" s="327">
        <v>1192</v>
      </c>
      <c r="J2309" s="327">
        <v>1160</v>
      </c>
      <c r="K2309" s="269">
        <f t="shared" ref="K2309" si="1736">E2309-J2309</f>
        <v>20</v>
      </c>
      <c r="L2309" s="269">
        <f t="shared" si="1735"/>
        <v>3389.8305084745762</v>
      </c>
      <c r="M2309" s="275" t="s">
        <v>701</v>
      </c>
    </row>
    <row r="2310" spans="1:14" s="305" customFormat="1" ht="15" customHeight="1">
      <c r="A2310" s="334">
        <v>44034</v>
      </c>
      <c r="B2310" s="224" t="s">
        <v>825</v>
      </c>
      <c r="C2310" s="304" t="s">
        <v>6</v>
      </c>
      <c r="D2310" s="269">
        <f t="shared" ref="D2310:D2314" si="1737">200000/E2310</f>
        <v>444.44444444444446</v>
      </c>
      <c r="E2310" s="304">
        <v>450</v>
      </c>
      <c r="F2310" s="304">
        <v>445</v>
      </c>
      <c r="G2310" s="304">
        <v>440</v>
      </c>
      <c r="H2310" s="304">
        <v>435</v>
      </c>
      <c r="I2310" s="304">
        <v>456</v>
      </c>
      <c r="J2310" s="304">
        <v>456</v>
      </c>
      <c r="K2310" s="267">
        <f t="shared" ref="K2310" si="1738">E2310-J2310</f>
        <v>-6</v>
      </c>
      <c r="L2310" s="267">
        <f t="shared" ref="L2310:L2311" si="1739">K2310*D2310</f>
        <v>-2666.666666666667</v>
      </c>
      <c r="M2310" s="324" t="s">
        <v>1243</v>
      </c>
    </row>
    <row r="2311" spans="1:14" s="305" customFormat="1" ht="15" customHeight="1">
      <c r="A2311" s="334">
        <v>44034</v>
      </c>
      <c r="B2311" s="224" t="s">
        <v>945</v>
      </c>
      <c r="C2311" s="304" t="s">
        <v>6</v>
      </c>
      <c r="D2311" s="269">
        <f t="shared" si="1737"/>
        <v>338.9830508474576</v>
      </c>
      <c r="E2311" s="304">
        <v>590</v>
      </c>
      <c r="F2311" s="304">
        <v>585</v>
      </c>
      <c r="G2311" s="304">
        <v>580</v>
      </c>
      <c r="H2311" s="304">
        <v>575</v>
      </c>
      <c r="I2311" s="304">
        <v>596</v>
      </c>
      <c r="J2311" s="269"/>
      <c r="K2311" s="269"/>
      <c r="L2311" s="269">
        <f t="shared" si="1739"/>
        <v>0</v>
      </c>
      <c r="M2311" s="275" t="s">
        <v>701</v>
      </c>
    </row>
    <row r="2312" spans="1:14" s="305" customFormat="1" ht="15" customHeight="1">
      <c r="A2312" s="334">
        <v>44034</v>
      </c>
      <c r="B2312" s="224" t="s">
        <v>1268</v>
      </c>
      <c r="C2312" s="304" t="s">
        <v>8</v>
      </c>
      <c r="D2312" s="269">
        <f t="shared" si="1737"/>
        <v>420.8754208754209</v>
      </c>
      <c r="E2312" s="304">
        <v>475.2</v>
      </c>
      <c r="F2312" s="304">
        <v>480</v>
      </c>
      <c r="G2312" s="304">
        <v>485</v>
      </c>
      <c r="H2312" s="304">
        <v>490</v>
      </c>
      <c r="I2312" s="304">
        <v>467</v>
      </c>
      <c r="J2312" s="304">
        <v>480</v>
      </c>
      <c r="K2312" s="269">
        <f t="shared" ref="K2312" si="1740">J2312-E2312</f>
        <v>4.8000000000000114</v>
      </c>
      <c r="L2312" s="269">
        <f t="shared" ref="L2312:L2313" si="1741">K2312*D2312</f>
        <v>2020.2020202020251</v>
      </c>
      <c r="M2312" s="275" t="s">
        <v>701</v>
      </c>
    </row>
    <row r="2313" spans="1:14" s="305" customFormat="1" ht="15" customHeight="1">
      <c r="A2313" s="334">
        <v>44034</v>
      </c>
      <c r="B2313" s="224" t="s">
        <v>450</v>
      </c>
      <c r="C2313" s="304" t="s">
        <v>6</v>
      </c>
      <c r="D2313" s="269">
        <f t="shared" si="1737"/>
        <v>440.52863436123346</v>
      </c>
      <c r="E2313" s="304">
        <v>454</v>
      </c>
      <c r="F2313" s="304">
        <v>450</v>
      </c>
      <c r="G2313" s="304">
        <v>445</v>
      </c>
      <c r="H2313" s="304">
        <v>440</v>
      </c>
      <c r="I2313" s="304">
        <v>459</v>
      </c>
      <c r="J2313" s="304">
        <v>450</v>
      </c>
      <c r="K2313" s="269">
        <f t="shared" ref="K2313" si="1742">E2313-J2313</f>
        <v>4</v>
      </c>
      <c r="L2313" s="269">
        <f t="shared" si="1741"/>
        <v>1762.1145374449338</v>
      </c>
      <c r="M2313" s="275" t="s">
        <v>701</v>
      </c>
    </row>
    <row r="2314" spans="1:14" s="305" customFormat="1" ht="15" customHeight="1">
      <c r="A2314" s="334">
        <v>44034</v>
      </c>
      <c r="B2314" s="224" t="s">
        <v>828</v>
      </c>
      <c r="C2314" s="304" t="s">
        <v>6</v>
      </c>
      <c r="D2314" s="269">
        <f t="shared" si="1737"/>
        <v>388.50038850038851</v>
      </c>
      <c r="E2314" s="304">
        <v>514.79999999999995</v>
      </c>
      <c r="F2314" s="304" t="s">
        <v>1269</v>
      </c>
      <c r="G2314" s="304" t="s">
        <v>1270</v>
      </c>
      <c r="H2314" s="304">
        <v>500</v>
      </c>
      <c r="I2314" s="304">
        <v>522</v>
      </c>
      <c r="J2314" s="304">
        <v>522</v>
      </c>
      <c r="K2314" s="267">
        <f t="shared" ref="K2314" si="1743">E2314-J2314</f>
        <v>-7.2000000000000455</v>
      </c>
      <c r="L2314" s="267">
        <f t="shared" ref="L2314" si="1744">K2314*D2314</f>
        <v>-2797.202797202815</v>
      </c>
      <c r="M2314" s="324" t="s">
        <v>1243</v>
      </c>
    </row>
    <row r="2315" spans="1:14" s="305" customFormat="1" ht="15" customHeight="1">
      <c r="A2315" s="334">
        <v>44033</v>
      </c>
      <c r="B2315" s="224" t="s">
        <v>860</v>
      </c>
      <c r="C2315" s="304" t="s">
        <v>6</v>
      </c>
      <c r="D2315" s="269">
        <f t="shared" ref="D2315:D2319" si="1745">200000/E2315</f>
        <v>215.05376344086022</v>
      </c>
      <c r="E2315" s="327">
        <v>930</v>
      </c>
      <c r="F2315" s="327">
        <v>922</v>
      </c>
      <c r="G2315" s="327">
        <v>913</v>
      </c>
      <c r="H2315" s="327">
        <v>904</v>
      </c>
      <c r="I2315" s="327">
        <v>942</v>
      </c>
      <c r="J2315" s="327">
        <v>935</v>
      </c>
      <c r="K2315" s="267">
        <f t="shared" ref="K2315:K2317" si="1746">E2315-J2315</f>
        <v>-5</v>
      </c>
      <c r="L2315" s="267">
        <f t="shared" ref="L2315:L2317" si="1747">K2315*D2315</f>
        <v>-1075.2688172043011</v>
      </c>
      <c r="M2315" s="324" t="s">
        <v>1243</v>
      </c>
    </row>
    <row r="2316" spans="1:14" s="305" customFormat="1" ht="15" customHeight="1">
      <c r="A2316" s="334">
        <v>44033</v>
      </c>
      <c r="B2316" s="224" t="s">
        <v>450</v>
      </c>
      <c r="C2316" s="304" t="s">
        <v>6</v>
      </c>
      <c r="D2316" s="269">
        <f t="shared" si="1745"/>
        <v>425.531914893617</v>
      </c>
      <c r="E2316" s="327">
        <v>470</v>
      </c>
      <c r="F2316" s="327">
        <v>464</v>
      </c>
      <c r="G2316" s="327">
        <v>462</v>
      </c>
      <c r="H2316" s="327">
        <v>457</v>
      </c>
      <c r="I2316" s="327">
        <v>475</v>
      </c>
      <c r="J2316" s="327">
        <v>470</v>
      </c>
      <c r="K2316" s="269">
        <f t="shared" si="1746"/>
        <v>0</v>
      </c>
      <c r="L2316" s="269">
        <f t="shared" si="1747"/>
        <v>0</v>
      </c>
      <c r="M2316" s="275" t="s">
        <v>171</v>
      </c>
    </row>
    <row r="2317" spans="1:14" s="305" customFormat="1" ht="15" customHeight="1">
      <c r="A2317" s="334">
        <v>44033</v>
      </c>
      <c r="B2317" s="224" t="s">
        <v>859</v>
      </c>
      <c r="C2317" s="304" t="s">
        <v>6</v>
      </c>
      <c r="D2317" s="269">
        <f t="shared" si="1745"/>
        <v>472.81323877068559</v>
      </c>
      <c r="E2317" s="327">
        <v>423</v>
      </c>
      <c r="F2317" s="327">
        <v>419</v>
      </c>
      <c r="G2317" s="327">
        <v>415</v>
      </c>
      <c r="H2317" s="327">
        <v>410</v>
      </c>
      <c r="I2317" s="327">
        <v>428</v>
      </c>
      <c r="J2317" s="327">
        <v>410</v>
      </c>
      <c r="K2317" s="269">
        <f t="shared" si="1746"/>
        <v>13</v>
      </c>
      <c r="L2317" s="269">
        <f t="shared" si="1747"/>
        <v>6146.5721040189128</v>
      </c>
      <c r="M2317" s="275" t="s">
        <v>701</v>
      </c>
    </row>
    <row r="2318" spans="1:14" s="305" customFormat="1" ht="15" customHeight="1">
      <c r="A2318" s="334">
        <v>44033</v>
      </c>
      <c r="B2318" s="224" t="s">
        <v>815</v>
      </c>
      <c r="C2318" s="304" t="s">
        <v>498</v>
      </c>
      <c r="D2318" s="269">
        <f t="shared" si="1745"/>
        <v>493.82716049382714</v>
      </c>
      <c r="E2318" s="327">
        <v>405</v>
      </c>
      <c r="F2318" s="327">
        <v>410</v>
      </c>
      <c r="G2318" s="327">
        <v>415</v>
      </c>
      <c r="H2318" s="327">
        <v>420</v>
      </c>
      <c r="I2318" s="327">
        <v>199</v>
      </c>
      <c r="J2318" s="327">
        <v>410</v>
      </c>
      <c r="K2318" s="269">
        <f t="shared" ref="K2318:K2319" si="1748">J2318-E2318</f>
        <v>5</v>
      </c>
      <c r="L2318" s="269">
        <f t="shared" ref="L2318:L2319" si="1749">K2318*D2318</f>
        <v>2469.1358024691358</v>
      </c>
      <c r="M2318" s="275" t="s">
        <v>701</v>
      </c>
    </row>
    <row r="2319" spans="1:14" s="305" customFormat="1" ht="15" customHeight="1">
      <c r="A2319" s="334">
        <v>44033</v>
      </c>
      <c r="B2319" s="224" t="s">
        <v>149</v>
      </c>
      <c r="C2319" s="304" t="s">
        <v>498</v>
      </c>
      <c r="D2319" s="269">
        <f t="shared" si="1745"/>
        <v>436.49061545176778</v>
      </c>
      <c r="E2319" s="327">
        <v>458.2</v>
      </c>
      <c r="F2319" s="327">
        <v>463</v>
      </c>
      <c r="G2319" s="327">
        <v>468</v>
      </c>
      <c r="H2319" s="327">
        <v>473</v>
      </c>
      <c r="I2319" s="327">
        <v>451</v>
      </c>
      <c r="J2319" s="327">
        <v>462.8</v>
      </c>
      <c r="K2319" s="269">
        <f t="shared" si="1748"/>
        <v>4.6000000000000227</v>
      </c>
      <c r="L2319" s="269">
        <f t="shared" si="1749"/>
        <v>2007.8568310781418</v>
      </c>
      <c r="M2319" s="275" t="s">
        <v>701</v>
      </c>
    </row>
    <row r="2320" spans="1:14" s="305" customFormat="1" ht="15" customHeight="1">
      <c r="A2320" s="334">
        <v>44032</v>
      </c>
      <c r="B2320" s="304" t="s">
        <v>149</v>
      </c>
      <c r="C2320" s="327" t="s">
        <v>8</v>
      </c>
      <c r="D2320" s="269">
        <f t="shared" ref="D2320:D2325" si="1750">200000/E2320</f>
        <v>444.24700133274104</v>
      </c>
      <c r="E2320" s="304">
        <v>450.2</v>
      </c>
      <c r="F2320" s="304">
        <v>454</v>
      </c>
      <c r="G2320" s="304">
        <v>459</v>
      </c>
      <c r="H2320" s="304">
        <v>464</v>
      </c>
      <c r="I2320" s="304">
        <v>445</v>
      </c>
      <c r="J2320" s="304">
        <v>454</v>
      </c>
      <c r="K2320" s="269">
        <f t="shared" ref="K2320:K2325" si="1751">J2320-E2320</f>
        <v>3.8000000000000114</v>
      </c>
      <c r="L2320" s="269">
        <f t="shared" ref="L2320:L2325" si="1752">K2320*D2320</f>
        <v>1688.138605064421</v>
      </c>
      <c r="M2320" s="275" t="s">
        <v>701</v>
      </c>
      <c r="N2320" s="335"/>
    </row>
    <row r="2321" spans="1:14" s="305" customFormat="1" ht="15" customHeight="1">
      <c r="A2321" s="334">
        <v>44032</v>
      </c>
      <c r="B2321" s="278" t="s">
        <v>1267</v>
      </c>
      <c r="C2321" s="327" t="s">
        <v>8</v>
      </c>
      <c r="D2321" s="269">
        <f t="shared" si="1750"/>
        <v>888.0994671403198</v>
      </c>
      <c r="E2321" s="304">
        <v>225.2</v>
      </c>
      <c r="F2321" s="304">
        <v>228</v>
      </c>
      <c r="G2321" s="304">
        <v>232</v>
      </c>
      <c r="H2321" s="304">
        <v>236</v>
      </c>
      <c r="I2321" s="304">
        <v>220</v>
      </c>
      <c r="J2321" s="304">
        <v>228</v>
      </c>
      <c r="K2321" s="269">
        <f t="shared" si="1751"/>
        <v>2.8000000000000114</v>
      </c>
      <c r="L2321" s="269">
        <f t="shared" si="1752"/>
        <v>2486.6785079929055</v>
      </c>
      <c r="M2321" s="275" t="s">
        <v>701</v>
      </c>
      <c r="N2321" s="335"/>
    </row>
    <row r="2322" spans="1:14" s="305" customFormat="1" ht="15" customHeight="1">
      <c r="A2322" s="334">
        <v>44032</v>
      </c>
      <c r="B2322" s="278" t="s">
        <v>1257</v>
      </c>
      <c r="C2322" s="327" t="s">
        <v>8</v>
      </c>
      <c r="D2322" s="269">
        <f t="shared" si="1750"/>
        <v>333.22225924691764</v>
      </c>
      <c r="E2322" s="304">
        <v>600.20000000000005</v>
      </c>
      <c r="F2322" s="304">
        <v>605</v>
      </c>
      <c r="G2322" s="304">
        <v>611</v>
      </c>
      <c r="H2322" s="304">
        <v>616</v>
      </c>
      <c r="I2322" s="304">
        <v>593</v>
      </c>
      <c r="J2322" s="304">
        <v>605</v>
      </c>
      <c r="K2322" s="269">
        <f t="shared" si="1751"/>
        <v>4.7999999999999545</v>
      </c>
      <c r="L2322" s="269">
        <f t="shared" si="1752"/>
        <v>1599.4668443851895</v>
      </c>
      <c r="M2322" s="275" t="s">
        <v>701</v>
      </c>
      <c r="N2322" s="335"/>
    </row>
    <row r="2323" spans="1:14" s="305" customFormat="1" ht="15" customHeight="1">
      <c r="A2323" s="334">
        <v>44032</v>
      </c>
      <c r="B2323" s="278" t="s">
        <v>1262</v>
      </c>
      <c r="C2323" s="327" t="s">
        <v>8</v>
      </c>
      <c r="D2323" s="269">
        <f t="shared" si="1750"/>
        <v>312.40237425804435</v>
      </c>
      <c r="E2323" s="304">
        <v>640.20000000000005</v>
      </c>
      <c r="F2323" s="304">
        <v>464</v>
      </c>
      <c r="G2323" s="304">
        <v>652</v>
      </c>
      <c r="H2323" s="304">
        <v>659</v>
      </c>
      <c r="I2323" s="304">
        <v>633</v>
      </c>
      <c r="J2323" s="304">
        <v>652</v>
      </c>
      <c r="K2323" s="269">
        <f t="shared" si="1751"/>
        <v>11.799999999999955</v>
      </c>
      <c r="L2323" s="269">
        <f t="shared" si="1752"/>
        <v>3686.3480162449091</v>
      </c>
      <c r="M2323" s="275" t="s">
        <v>701</v>
      </c>
      <c r="N2323" s="335"/>
    </row>
    <row r="2324" spans="1:14" s="305" customFormat="1" ht="15" customHeight="1">
      <c r="A2324" s="334">
        <v>44032</v>
      </c>
      <c r="B2324" s="278" t="s">
        <v>1266</v>
      </c>
      <c r="C2324" s="327" t="s">
        <v>8</v>
      </c>
      <c r="D2324" s="269">
        <f t="shared" si="1750"/>
        <v>375.7985719654265</v>
      </c>
      <c r="E2324" s="304">
        <v>532.20000000000005</v>
      </c>
      <c r="F2324" s="304">
        <v>537</v>
      </c>
      <c r="G2324" s="304">
        <v>544</v>
      </c>
      <c r="H2324" s="304">
        <v>550</v>
      </c>
      <c r="I2324" s="304">
        <v>526</v>
      </c>
      <c r="J2324" s="304">
        <v>537</v>
      </c>
      <c r="K2324" s="269">
        <f t="shared" si="1751"/>
        <v>4.7999999999999545</v>
      </c>
      <c r="L2324" s="269">
        <f t="shared" si="1752"/>
        <v>1803.83314543403</v>
      </c>
      <c r="M2324" s="275" t="s">
        <v>701</v>
      </c>
      <c r="N2324" s="335"/>
    </row>
    <row r="2325" spans="1:14" s="305" customFormat="1" ht="15" customHeight="1">
      <c r="A2325" s="334">
        <v>44032</v>
      </c>
      <c r="B2325" s="278" t="s">
        <v>1257</v>
      </c>
      <c r="C2325" s="327" t="s">
        <v>8</v>
      </c>
      <c r="D2325" s="269">
        <f t="shared" si="1750"/>
        <v>338.86818027787189</v>
      </c>
      <c r="E2325" s="304">
        <v>590.20000000000005</v>
      </c>
      <c r="F2325" s="304">
        <v>595</v>
      </c>
      <c r="G2325" s="304">
        <v>600</v>
      </c>
      <c r="H2325" s="304">
        <v>606</v>
      </c>
      <c r="I2325" s="304">
        <v>584</v>
      </c>
      <c r="J2325" s="304">
        <v>600</v>
      </c>
      <c r="K2325" s="269">
        <f t="shared" si="1751"/>
        <v>9.7999999999999545</v>
      </c>
      <c r="L2325" s="269">
        <f t="shared" si="1752"/>
        <v>3320.9081667231289</v>
      </c>
      <c r="M2325" s="275" t="s">
        <v>701</v>
      </c>
      <c r="N2325" s="335"/>
    </row>
    <row r="2326" spans="1:14" s="305" customFormat="1" ht="15" customHeight="1">
      <c r="A2326" s="334">
        <v>44029</v>
      </c>
      <c r="B2326" s="224" t="s">
        <v>500</v>
      </c>
      <c r="C2326" s="327" t="s">
        <v>8</v>
      </c>
      <c r="D2326" s="269">
        <f t="shared" ref="D2326:D2331" si="1753">200000/E2326</f>
        <v>347.10170079833387</v>
      </c>
      <c r="E2326" s="304">
        <v>576.20000000000005</v>
      </c>
      <c r="F2326" s="304" t="s">
        <v>1265</v>
      </c>
      <c r="G2326" s="304">
        <v>588</v>
      </c>
      <c r="H2326" s="304">
        <v>596</v>
      </c>
      <c r="I2326" s="304">
        <v>570</v>
      </c>
      <c r="J2326" s="304">
        <v>581</v>
      </c>
      <c r="K2326" s="269">
        <f t="shared" ref="K2326:K2331" si="1754">J2326-E2326</f>
        <v>4.7999999999999545</v>
      </c>
      <c r="L2326" s="269">
        <f t="shared" ref="L2326:L2331" si="1755">K2326*D2326</f>
        <v>1666.0881638319868</v>
      </c>
      <c r="M2326" s="275" t="s">
        <v>701</v>
      </c>
    </row>
    <row r="2327" spans="1:14" s="305" customFormat="1" ht="15" customHeight="1">
      <c r="A2327" s="334">
        <v>44029</v>
      </c>
      <c r="B2327" s="224" t="s">
        <v>450</v>
      </c>
      <c r="C2327" s="327" t="s">
        <v>8</v>
      </c>
      <c r="D2327" s="269">
        <f t="shared" si="1753"/>
        <v>485.43689320388347</v>
      </c>
      <c r="E2327" s="304">
        <v>412</v>
      </c>
      <c r="F2327" s="304">
        <v>416</v>
      </c>
      <c r="G2327" s="304">
        <v>420</v>
      </c>
      <c r="H2327" s="304">
        <v>425</v>
      </c>
      <c r="I2327" s="304">
        <v>407</v>
      </c>
      <c r="J2327" s="304">
        <v>425</v>
      </c>
      <c r="K2327" s="269">
        <f t="shared" si="1754"/>
        <v>13</v>
      </c>
      <c r="L2327" s="269">
        <f t="shared" si="1755"/>
        <v>6310.6796116504847</v>
      </c>
      <c r="M2327" s="275" t="s">
        <v>701</v>
      </c>
    </row>
    <row r="2328" spans="1:14" s="305" customFormat="1" ht="15" customHeight="1">
      <c r="A2328" s="334">
        <v>44029</v>
      </c>
      <c r="B2328" s="224" t="s">
        <v>1249</v>
      </c>
      <c r="C2328" s="327" t="s">
        <v>499</v>
      </c>
      <c r="D2328" s="269">
        <f t="shared" si="1753"/>
        <v>223.46368715083798</v>
      </c>
      <c r="E2328" s="304">
        <v>895</v>
      </c>
      <c r="F2328" s="304">
        <v>886</v>
      </c>
      <c r="G2328" s="304">
        <v>875</v>
      </c>
      <c r="H2328" s="304">
        <v>865</v>
      </c>
      <c r="I2328" s="304">
        <v>906</v>
      </c>
      <c r="J2328" s="304">
        <v>906</v>
      </c>
      <c r="K2328" s="267">
        <f t="shared" ref="K2328" si="1756">E2328-J2328</f>
        <v>-11</v>
      </c>
      <c r="L2328" s="267">
        <f t="shared" si="1755"/>
        <v>-2458.1005586592178</v>
      </c>
      <c r="M2328" s="324" t="s">
        <v>1243</v>
      </c>
    </row>
    <row r="2329" spans="1:14" s="305" customFormat="1" ht="15" customHeight="1">
      <c r="A2329" s="334">
        <v>44029</v>
      </c>
      <c r="B2329" s="224" t="s">
        <v>1264</v>
      </c>
      <c r="C2329" s="327" t="s">
        <v>8</v>
      </c>
      <c r="D2329" s="269">
        <f t="shared" si="1753"/>
        <v>563.06306306306305</v>
      </c>
      <c r="E2329" s="304">
        <v>355.2</v>
      </c>
      <c r="F2329" s="304">
        <v>359</v>
      </c>
      <c r="G2329" s="304">
        <v>364</v>
      </c>
      <c r="H2329" s="304">
        <v>369</v>
      </c>
      <c r="I2329" s="304">
        <v>349</v>
      </c>
      <c r="J2329" s="304">
        <v>356.8</v>
      </c>
      <c r="K2329" s="269">
        <f t="shared" si="1754"/>
        <v>1.6000000000000227</v>
      </c>
      <c r="L2329" s="269">
        <f t="shared" si="1755"/>
        <v>900.90090090091371</v>
      </c>
      <c r="M2329" s="275" t="s">
        <v>701</v>
      </c>
    </row>
    <row r="2330" spans="1:14" s="305" customFormat="1" ht="15" customHeight="1">
      <c r="A2330" s="334">
        <v>44029</v>
      </c>
      <c r="B2330" s="224" t="s">
        <v>1256</v>
      </c>
      <c r="C2330" s="327" t="s">
        <v>8</v>
      </c>
      <c r="D2330" s="269">
        <f t="shared" si="1753"/>
        <v>287.686996547756</v>
      </c>
      <c r="E2330" s="304">
        <v>695.2</v>
      </c>
      <c r="F2330" s="304">
        <v>701</v>
      </c>
      <c r="G2330" s="304">
        <v>708</v>
      </c>
      <c r="H2330" s="304">
        <v>716</v>
      </c>
      <c r="I2330" s="304">
        <v>685</v>
      </c>
      <c r="J2330" s="304">
        <v>685</v>
      </c>
      <c r="K2330" s="267">
        <f t="shared" si="1754"/>
        <v>-10.200000000000045</v>
      </c>
      <c r="L2330" s="267">
        <f t="shared" si="1755"/>
        <v>-2934.4073647871242</v>
      </c>
      <c r="M2330" s="324" t="s">
        <v>1243</v>
      </c>
    </row>
    <row r="2331" spans="1:14" s="305" customFormat="1" ht="15" customHeight="1">
      <c r="A2331" s="334">
        <v>44029</v>
      </c>
      <c r="B2331" s="224" t="s">
        <v>908</v>
      </c>
      <c r="C2331" s="327" t="s">
        <v>8</v>
      </c>
      <c r="D2331" s="269">
        <f t="shared" si="1753"/>
        <v>380.80731150038076</v>
      </c>
      <c r="E2331" s="304">
        <v>525.20000000000005</v>
      </c>
      <c r="F2331" s="304">
        <v>530</v>
      </c>
      <c r="G2331" s="304">
        <v>535</v>
      </c>
      <c r="H2331" s="304">
        <v>540</v>
      </c>
      <c r="I2331" s="304">
        <v>519</v>
      </c>
      <c r="J2331" s="304">
        <v>519</v>
      </c>
      <c r="K2331" s="267">
        <f t="shared" si="1754"/>
        <v>-6.2000000000000455</v>
      </c>
      <c r="L2331" s="267">
        <f t="shared" si="1755"/>
        <v>-2361.0053313023782</v>
      </c>
      <c r="M2331" s="324" t="s">
        <v>1243</v>
      </c>
    </row>
    <row r="2332" spans="1:14" s="305" customFormat="1" ht="15" customHeight="1">
      <c r="A2332" s="334">
        <v>44028</v>
      </c>
      <c r="B2332" s="304" t="s">
        <v>703</v>
      </c>
      <c r="C2332" s="327" t="s">
        <v>8</v>
      </c>
      <c r="D2332" s="269">
        <f t="shared" ref="D2332:D2336" si="1757">200000/E2332</f>
        <v>350.87719298245617</v>
      </c>
      <c r="E2332" s="304">
        <v>570</v>
      </c>
      <c r="F2332" s="304">
        <v>575</v>
      </c>
      <c r="G2332" s="304">
        <v>580</v>
      </c>
      <c r="H2332" s="304">
        <v>585</v>
      </c>
      <c r="I2332" s="304">
        <v>564</v>
      </c>
      <c r="J2332" s="304">
        <v>574.5</v>
      </c>
      <c r="K2332" s="269">
        <f t="shared" ref="K2332" si="1758">J2332-E2332</f>
        <v>4.5</v>
      </c>
      <c r="L2332" s="269">
        <f t="shared" ref="L2332" si="1759">K2332*D2332</f>
        <v>1578.9473684210527</v>
      </c>
      <c r="M2332" s="275" t="s">
        <v>701</v>
      </c>
    </row>
    <row r="2333" spans="1:14" s="305" customFormat="1" ht="15" customHeight="1">
      <c r="A2333" s="334">
        <v>44028</v>
      </c>
      <c r="B2333" s="278" t="s">
        <v>1263</v>
      </c>
      <c r="C2333" s="224" t="s">
        <v>6</v>
      </c>
      <c r="D2333" s="269">
        <f t="shared" si="1757"/>
        <v>317.46031746031747</v>
      </c>
      <c r="E2333" s="304">
        <v>630</v>
      </c>
      <c r="F2333" s="304">
        <v>624</v>
      </c>
      <c r="G2333" s="304">
        <v>617</v>
      </c>
      <c r="H2333" s="304">
        <v>611</v>
      </c>
      <c r="I2333" s="304">
        <v>637</v>
      </c>
      <c r="J2333" s="304">
        <v>611</v>
      </c>
      <c r="K2333" s="269">
        <f t="shared" ref="K2333:K2336" si="1760">E2333-J2333</f>
        <v>19</v>
      </c>
      <c r="L2333" s="269">
        <f t="shared" ref="L2333:L2336" si="1761">K2333*D2333</f>
        <v>6031.7460317460318</v>
      </c>
      <c r="M2333" s="275" t="s">
        <v>701</v>
      </c>
    </row>
    <row r="2334" spans="1:14" s="305" customFormat="1" ht="15" customHeight="1">
      <c r="A2334" s="334">
        <v>44028</v>
      </c>
      <c r="B2334" s="304" t="s">
        <v>742</v>
      </c>
      <c r="C2334" s="224" t="s">
        <v>6</v>
      </c>
      <c r="D2334" s="269">
        <f t="shared" si="1757"/>
        <v>330.57851239669424</v>
      </c>
      <c r="E2334" s="304">
        <v>605</v>
      </c>
      <c r="F2334" s="304">
        <v>600</v>
      </c>
      <c r="G2334" s="304">
        <v>594</v>
      </c>
      <c r="H2334" s="304">
        <v>588</v>
      </c>
      <c r="I2334" s="304">
        <v>611</v>
      </c>
      <c r="J2334" s="304">
        <v>588.1</v>
      </c>
      <c r="K2334" s="269">
        <f t="shared" si="1760"/>
        <v>16.899999999999977</v>
      </c>
      <c r="L2334" s="269">
        <f t="shared" si="1761"/>
        <v>5586.7768595041252</v>
      </c>
      <c r="M2334" s="275" t="s">
        <v>701</v>
      </c>
    </row>
    <row r="2335" spans="1:14" s="305" customFormat="1" ht="15" customHeight="1">
      <c r="A2335" s="334">
        <v>44028</v>
      </c>
      <c r="B2335" s="278" t="s">
        <v>608</v>
      </c>
      <c r="C2335" s="224" t="s">
        <v>6</v>
      </c>
      <c r="D2335" s="269">
        <f t="shared" si="1757"/>
        <v>350.87719298245617</v>
      </c>
      <c r="E2335" s="304">
        <v>570</v>
      </c>
      <c r="F2335" s="304">
        <v>565</v>
      </c>
      <c r="G2335" s="304">
        <v>560</v>
      </c>
      <c r="H2335" s="304">
        <v>555</v>
      </c>
      <c r="I2335" s="304">
        <v>576</v>
      </c>
      <c r="J2335" s="304">
        <v>565</v>
      </c>
      <c r="K2335" s="269">
        <f t="shared" si="1760"/>
        <v>5</v>
      </c>
      <c r="L2335" s="269">
        <f t="shared" si="1761"/>
        <v>1754.3859649122808</v>
      </c>
      <c r="M2335" s="275" t="s">
        <v>701</v>
      </c>
    </row>
    <row r="2336" spans="1:14" s="305" customFormat="1" ht="15" customHeight="1">
      <c r="A2336" s="334">
        <v>44028</v>
      </c>
      <c r="B2336" s="278" t="s">
        <v>810</v>
      </c>
      <c r="C2336" s="224" t="s">
        <v>6</v>
      </c>
      <c r="D2336" s="269">
        <f t="shared" si="1757"/>
        <v>778.21011673151747</v>
      </c>
      <c r="E2336" s="304">
        <v>257</v>
      </c>
      <c r="F2336" s="304">
        <v>254</v>
      </c>
      <c r="G2336" s="304">
        <v>251</v>
      </c>
      <c r="H2336" s="304">
        <v>247</v>
      </c>
      <c r="I2336" s="304">
        <v>261</v>
      </c>
      <c r="J2336" s="304">
        <v>261</v>
      </c>
      <c r="K2336" s="267">
        <f t="shared" si="1760"/>
        <v>-4</v>
      </c>
      <c r="L2336" s="267">
        <f t="shared" si="1761"/>
        <v>-3112.8404669260699</v>
      </c>
      <c r="M2336" s="324" t="s">
        <v>1243</v>
      </c>
    </row>
    <row r="2337" spans="1:13" s="305" customFormat="1" ht="15" customHeight="1">
      <c r="A2337" s="334">
        <v>44027</v>
      </c>
      <c r="B2337" s="327" t="s">
        <v>149</v>
      </c>
      <c r="C2337" s="327" t="s">
        <v>8</v>
      </c>
      <c r="D2337" s="269">
        <f t="shared" ref="D2337:D2340" si="1762">200000/E2337</f>
        <v>452.28403437358662</v>
      </c>
      <c r="E2337" s="327">
        <v>442.2</v>
      </c>
      <c r="F2337" s="327">
        <v>446</v>
      </c>
      <c r="G2337" s="327">
        <v>452</v>
      </c>
      <c r="H2337" s="327">
        <v>458</v>
      </c>
      <c r="I2337" s="327">
        <v>435</v>
      </c>
      <c r="J2337" s="327">
        <v>435</v>
      </c>
      <c r="K2337" s="267">
        <f t="shared" ref="K2337:K2340" si="1763">J2337-E2337</f>
        <v>-7.1999999999999886</v>
      </c>
      <c r="L2337" s="267">
        <f t="shared" ref="L2337:L2340" si="1764">K2337*D2337</f>
        <v>-3256.4450474898185</v>
      </c>
      <c r="M2337" s="324" t="s">
        <v>1243</v>
      </c>
    </row>
    <row r="2338" spans="1:13" s="305" customFormat="1" ht="15" customHeight="1">
      <c r="A2338" s="334">
        <v>44027</v>
      </c>
      <c r="B2338" s="224" t="s">
        <v>1262</v>
      </c>
      <c r="C2338" s="327" t="s">
        <v>8</v>
      </c>
      <c r="D2338" s="269">
        <f t="shared" si="1762"/>
        <v>327.76138970829231</v>
      </c>
      <c r="E2338" s="327">
        <v>610.20000000000005</v>
      </c>
      <c r="F2338" s="327">
        <v>616</v>
      </c>
      <c r="G2338" s="327">
        <v>622</v>
      </c>
      <c r="H2338" s="327">
        <v>630</v>
      </c>
      <c r="I2338" s="327">
        <v>603</v>
      </c>
      <c r="J2338" s="327">
        <v>622</v>
      </c>
      <c r="K2338" s="269">
        <f t="shared" si="1763"/>
        <v>11.799999999999955</v>
      </c>
      <c r="L2338" s="269">
        <f t="shared" si="1764"/>
        <v>3867.5843985578344</v>
      </c>
      <c r="M2338" s="275" t="s">
        <v>701</v>
      </c>
    </row>
    <row r="2339" spans="1:13" s="305" customFormat="1" ht="15" customHeight="1">
      <c r="A2339" s="334">
        <v>44027</v>
      </c>
      <c r="B2339" s="327" t="s">
        <v>809</v>
      </c>
      <c r="C2339" s="327" t="s">
        <v>8</v>
      </c>
      <c r="D2339" s="269">
        <f t="shared" si="1762"/>
        <v>464.25255338904361</v>
      </c>
      <c r="E2339" s="327">
        <v>430.8</v>
      </c>
      <c r="F2339" s="327">
        <v>435</v>
      </c>
      <c r="G2339" s="327">
        <v>440</v>
      </c>
      <c r="H2339" s="327">
        <v>445</v>
      </c>
      <c r="I2339" s="327">
        <v>424</v>
      </c>
      <c r="J2339" s="327">
        <v>440</v>
      </c>
      <c r="K2339" s="269">
        <f t="shared" si="1763"/>
        <v>9.1999999999999886</v>
      </c>
      <c r="L2339" s="269">
        <f t="shared" si="1764"/>
        <v>4271.1234911791962</v>
      </c>
      <c r="M2339" s="275" t="s">
        <v>701</v>
      </c>
    </row>
    <row r="2340" spans="1:13" s="305" customFormat="1" ht="15" customHeight="1">
      <c r="A2340" s="334">
        <v>44027</v>
      </c>
      <c r="B2340" s="327" t="s">
        <v>860</v>
      </c>
      <c r="C2340" s="327" t="s">
        <v>8</v>
      </c>
      <c r="D2340" s="269">
        <f t="shared" si="1762"/>
        <v>247.83147459727385</v>
      </c>
      <c r="E2340" s="327">
        <v>807</v>
      </c>
      <c r="F2340" s="327">
        <v>815</v>
      </c>
      <c r="G2340" s="327">
        <v>825</v>
      </c>
      <c r="H2340" s="327">
        <v>835</v>
      </c>
      <c r="I2340" s="327">
        <v>800</v>
      </c>
      <c r="J2340" s="327">
        <v>835</v>
      </c>
      <c r="K2340" s="269">
        <f t="shared" si="1763"/>
        <v>28</v>
      </c>
      <c r="L2340" s="269">
        <f t="shared" si="1764"/>
        <v>6939.2812887236678</v>
      </c>
      <c r="M2340" s="275" t="s">
        <v>701</v>
      </c>
    </row>
    <row r="2341" spans="1:13" s="305" customFormat="1" ht="15" customHeight="1">
      <c r="A2341" s="334">
        <v>44026</v>
      </c>
      <c r="B2341" s="224" t="s">
        <v>1256</v>
      </c>
      <c r="C2341" s="224" t="s">
        <v>6</v>
      </c>
      <c r="D2341" s="269">
        <f t="shared" ref="D2341:D2344" si="1765">200000/E2341</f>
        <v>291.97080291970804</v>
      </c>
      <c r="E2341" s="304">
        <v>685</v>
      </c>
      <c r="F2341" s="304">
        <v>680</v>
      </c>
      <c r="G2341" s="304">
        <v>674</v>
      </c>
      <c r="H2341" s="304">
        <v>668</v>
      </c>
      <c r="I2341" s="304">
        <v>692</v>
      </c>
      <c r="J2341" s="304">
        <v>668</v>
      </c>
      <c r="K2341" s="269">
        <f t="shared" ref="K2341:K2344" si="1766">E2341-J2341</f>
        <v>17</v>
      </c>
      <c r="L2341" s="269">
        <f t="shared" ref="L2341:L2344" si="1767">K2341*D2341</f>
        <v>4963.5036496350367</v>
      </c>
      <c r="M2341" s="275" t="s">
        <v>701</v>
      </c>
    </row>
    <row r="2342" spans="1:13" s="305" customFormat="1" ht="15" customHeight="1">
      <c r="A2342" s="334">
        <v>44026</v>
      </c>
      <c r="B2342" s="224" t="s">
        <v>1261</v>
      </c>
      <c r="C2342" s="224" t="s">
        <v>6</v>
      </c>
      <c r="D2342" s="269">
        <f t="shared" si="1765"/>
        <v>216.91973969631238</v>
      </c>
      <c r="E2342" s="304">
        <v>922</v>
      </c>
      <c r="F2342" s="304" t="s">
        <v>1259</v>
      </c>
      <c r="G2342" s="304" t="s">
        <v>1260</v>
      </c>
      <c r="H2342" s="304">
        <v>892</v>
      </c>
      <c r="I2342" s="304">
        <v>932</v>
      </c>
      <c r="J2342" s="304">
        <v>903</v>
      </c>
      <c r="K2342" s="269">
        <f t="shared" si="1766"/>
        <v>19</v>
      </c>
      <c r="L2342" s="269">
        <f t="shared" si="1767"/>
        <v>4121.4750542299353</v>
      </c>
      <c r="M2342" s="275" t="s">
        <v>701</v>
      </c>
    </row>
    <row r="2343" spans="1:13" s="305" customFormat="1" ht="15" customHeight="1">
      <c r="A2343" s="334">
        <v>44026</v>
      </c>
      <c r="B2343" s="224" t="s">
        <v>833</v>
      </c>
      <c r="C2343" s="224" t="s">
        <v>6</v>
      </c>
      <c r="D2343" s="269">
        <f t="shared" si="1765"/>
        <v>466.20046620046622</v>
      </c>
      <c r="E2343" s="304">
        <v>429</v>
      </c>
      <c r="F2343" s="304">
        <v>425</v>
      </c>
      <c r="G2343" s="304">
        <v>420</v>
      </c>
      <c r="H2343" s="304">
        <v>415</v>
      </c>
      <c r="I2343" s="304">
        <v>435</v>
      </c>
      <c r="J2343" s="304">
        <v>420</v>
      </c>
      <c r="K2343" s="269">
        <f t="shared" si="1766"/>
        <v>9</v>
      </c>
      <c r="L2343" s="269">
        <f t="shared" si="1767"/>
        <v>4195.8041958041958</v>
      </c>
      <c r="M2343" s="275" t="s">
        <v>701</v>
      </c>
    </row>
    <row r="2344" spans="1:13" s="305" customFormat="1" ht="15" customHeight="1">
      <c r="A2344" s="334">
        <v>44026</v>
      </c>
      <c r="B2344" s="224" t="s">
        <v>828</v>
      </c>
      <c r="C2344" s="224" t="s">
        <v>6</v>
      </c>
      <c r="D2344" s="269">
        <f t="shared" si="1765"/>
        <v>378.78787878787881</v>
      </c>
      <c r="E2344" s="304">
        <v>528</v>
      </c>
      <c r="F2344" s="304">
        <v>523</v>
      </c>
      <c r="G2344" s="304">
        <v>518</v>
      </c>
      <c r="H2344" s="304">
        <v>512</v>
      </c>
      <c r="I2344" s="304">
        <v>534</v>
      </c>
      <c r="J2344" s="304">
        <v>512</v>
      </c>
      <c r="K2344" s="269">
        <f t="shared" si="1766"/>
        <v>16</v>
      </c>
      <c r="L2344" s="269">
        <f t="shared" si="1767"/>
        <v>6060.606060606061</v>
      </c>
      <c r="M2344" s="275" t="s">
        <v>701</v>
      </c>
    </row>
    <row r="2345" spans="1:13" s="305" customFormat="1" ht="15" customHeight="1">
      <c r="A2345" s="334">
        <v>44025</v>
      </c>
      <c r="B2345" s="224" t="s">
        <v>833</v>
      </c>
      <c r="C2345" s="304" t="s">
        <v>498</v>
      </c>
      <c r="D2345" s="269">
        <f t="shared" ref="D2345:D2350" si="1768">200000/E2345</f>
        <v>449.43820224719099</v>
      </c>
      <c r="E2345" s="304">
        <v>445</v>
      </c>
      <c r="F2345" s="304">
        <v>449</v>
      </c>
      <c r="G2345" s="304">
        <v>454</v>
      </c>
      <c r="H2345" s="304">
        <v>460</v>
      </c>
      <c r="I2345" s="304">
        <v>437</v>
      </c>
      <c r="J2345" s="304">
        <v>437</v>
      </c>
      <c r="K2345" s="267">
        <f t="shared" ref="K2345" si="1769">J2345-E2345</f>
        <v>-8</v>
      </c>
      <c r="L2345" s="267">
        <f t="shared" ref="L2345" si="1770">K2345*D2345</f>
        <v>-3595.5056179775279</v>
      </c>
      <c r="M2345" s="324" t="s">
        <v>1243</v>
      </c>
    </row>
    <row r="2346" spans="1:13" s="305" customFormat="1" ht="15" customHeight="1">
      <c r="A2346" s="334">
        <v>44025</v>
      </c>
      <c r="B2346" s="224" t="s">
        <v>1255</v>
      </c>
      <c r="C2346" s="304" t="s">
        <v>6</v>
      </c>
      <c r="D2346" s="269">
        <f t="shared" si="1768"/>
        <v>246.91358024691357</v>
      </c>
      <c r="E2346" s="304">
        <v>810</v>
      </c>
      <c r="F2346" s="304">
        <v>802</v>
      </c>
      <c r="G2346" s="304">
        <v>793</v>
      </c>
      <c r="H2346" s="304">
        <v>782</v>
      </c>
      <c r="I2346" s="304">
        <v>820</v>
      </c>
      <c r="J2346" s="304">
        <v>820</v>
      </c>
      <c r="K2346" s="267">
        <f t="shared" ref="K2346:K2347" si="1771">E2346-J2346</f>
        <v>-10</v>
      </c>
      <c r="L2346" s="267">
        <f t="shared" ref="L2346:L2348" si="1772">K2346*D2346</f>
        <v>-2469.1358024691358</v>
      </c>
      <c r="M2346" s="324" t="s">
        <v>1243</v>
      </c>
    </row>
    <row r="2347" spans="1:13" s="305" customFormat="1" ht="15" customHeight="1">
      <c r="A2347" s="334">
        <v>44025</v>
      </c>
      <c r="B2347" s="224" t="s">
        <v>1256</v>
      </c>
      <c r="C2347" s="304" t="s">
        <v>6</v>
      </c>
      <c r="D2347" s="269">
        <f t="shared" si="1768"/>
        <v>289.85507246376812</v>
      </c>
      <c r="E2347" s="304">
        <v>690</v>
      </c>
      <c r="F2347" s="304">
        <v>684</v>
      </c>
      <c r="G2347" s="304">
        <v>678</v>
      </c>
      <c r="H2347" s="304">
        <v>670</v>
      </c>
      <c r="I2347" s="304">
        <v>697</v>
      </c>
      <c r="J2347" s="304">
        <v>684</v>
      </c>
      <c r="K2347" s="269">
        <f t="shared" si="1771"/>
        <v>6</v>
      </c>
      <c r="L2347" s="269">
        <f t="shared" si="1772"/>
        <v>1739.1304347826087</v>
      </c>
      <c r="M2347" s="275" t="s">
        <v>701</v>
      </c>
    </row>
    <row r="2348" spans="1:13" s="305" customFormat="1" ht="15" customHeight="1">
      <c r="A2348" s="334">
        <v>44025</v>
      </c>
      <c r="B2348" s="224" t="s">
        <v>742</v>
      </c>
      <c r="C2348" s="304" t="s">
        <v>498</v>
      </c>
      <c r="D2348" s="269">
        <f t="shared" si="1768"/>
        <v>337.26812816188868</v>
      </c>
      <c r="E2348" s="304">
        <v>593</v>
      </c>
      <c r="F2348" s="304">
        <v>598</v>
      </c>
      <c r="G2348" s="304">
        <v>604</v>
      </c>
      <c r="H2348" s="304">
        <v>610</v>
      </c>
      <c r="I2348" s="304">
        <v>587</v>
      </c>
      <c r="J2348" s="304">
        <v>598</v>
      </c>
      <c r="K2348" s="269">
        <f t="shared" ref="K2348" si="1773">J2348-E2348</f>
        <v>5</v>
      </c>
      <c r="L2348" s="269">
        <f t="shared" si="1772"/>
        <v>1686.3406408094434</v>
      </c>
      <c r="M2348" s="275" t="s">
        <v>701</v>
      </c>
    </row>
    <row r="2349" spans="1:13" s="305" customFormat="1" ht="15" customHeight="1">
      <c r="A2349" s="334">
        <v>44025</v>
      </c>
      <c r="B2349" s="224" t="s">
        <v>1257</v>
      </c>
      <c r="C2349" s="304" t="s">
        <v>6</v>
      </c>
      <c r="D2349" s="269">
        <f t="shared" si="1768"/>
        <v>364.29872495446267</v>
      </c>
      <c r="E2349" s="304">
        <v>549</v>
      </c>
      <c r="F2349" s="304">
        <v>544</v>
      </c>
      <c r="G2349" s="304">
        <v>538</v>
      </c>
      <c r="H2349" s="304">
        <v>532</v>
      </c>
      <c r="I2349" s="304">
        <v>556</v>
      </c>
      <c r="J2349" s="304">
        <v>554</v>
      </c>
      <c r="K2349" s="267">
        <f t="shared" ref="K2349:K2350" si="1774">E2349-J2349</f>
        <v>-5</v>
      </c>
      <c r="L2349" s="267">
        <f t="shared" ref="L2349:L2350" si="1775">K2349*D2349</f>
        <v>-1821.4936247723133</v>
      </c>
      <c r="M2349" s="324" t="s">
        <v>1243</v>
      </c>
    </row>
    <row r="2350" spans="1:13" s="305" customFormat="1" ht="15" customHeight="1">
      <c r="A2350" s="334">
        <v>44025</v>
      </c>
      <c r="B2350" s="224" t="s">
        <v>1258</v>
      </c>
      <c r="C2350" s="304" t="s">
        <v>6</v>
      </c>
      <c r="D2350" s="269">
        <f t="shared" si="1768"/>
        <v>563.38028169014081</v>
      </c>
      <c r="E2350" s="304">
        <v>355</v>
      </c>
      <c r="F2350" s="304">
        <v>352</v>
      </c>
      <c r="G2350" s="304">
        <v>348</v>
      </c>
      <c r="H2350" s="304">
        <v>344</v>
      </c>
      <c r="I2350" s="304">
        <v>359</v>
      </c>
      <c r="J2350" s="304">
        <v>352.5</v>
      </c>
      <c r="K2350" s="269">
        <f t="shared" si="1774"/>
        <v>2.5</v>
      </c>
      <c r="L2350" s="269">
        <f t="shared" si="1775"/>
        <v>1408.450704225352</v>
      </c>
      <c r="M2350" s="275" t="s">
        <v>701</v>
      </c>
    </row>
    <row r="2351" spans="1:13" s="305" customFormat="1" ht="15" customHeight="1">
      <c r="A2351" s="334">
        <v>44022</v>
      </c>
      <c r="B2351" s="224" t="s">
        <v>908</v>
      </c>
      <c r="C2351" s="304" t="s">
        <v>6</v>
      </c>
      <c r="D2351" s="269">
        <f t="shared" ref="D2351:D2355" si="1776">200000/E2351</f>
        <v>373.8317757009346</v>
      </c>
      <c r="E2351" s="304">
        <v>535</v>
      </c>
      <c r="F2351" s="304">
        <v>530</v>
      </c>
      <c r="G2351" s="304">
        <v>525</v>
      </c>
      <c r="H2351" s="304">
        <v>520</v>
      </c>
      <c r="I2351" s="304">
        <v>541</v>
      </c>
      <c r="J2351" s="304">
        <v>541</v>
      </c>
      <c r="K2351" s="267">
        <f t="shared" ref="K2351:K2354" si="1777">E2351-J2351</f>
        <v>-6</v>
      </c>
      <c r="L2351" s="267">
        <f t="shared" ref="L2351:L2354" si="1778">K2351*D2351</f>
        <v>-2242.9906542056078</v>
      </c>
      <c r="M2351" s="324" t="s">
        <v>1243</v>
      </c>
    </row>
    <row r="2352" spans="1:13" s="305" customFormat="1" ht="15" customHeight="1">
      <c r="A2352" s="334">
        <v>44022</v>
      </c>
      <c r="B2352" s="224" t="s">
        <v>149</v>
      </c>
      <c r="C2352" s="304" t="s">
        <v>6</v>
      </c>
      <c r="D2352" s="269">
        <f t="shared" si="1776"/>
        <v>457.66590389016017</v>
      </c>
      <c r="E2352" s="304">
        <v>437</v>
      </c>
      <c r="F2352" s="304">
        <v>433</v>
      </c>
      <c r="G2352" s="304">
        <v>428</v>
      </c>
      <c r="H2352" s="304">
        <v>424</v>
      </c>
      <c r="I2352" s="304">
        <v>443</v>
      </c>
      <c r="J2352" s="304">
        <v>434.2</v>
      </c>
      <c r="K2352" s="269">
        <f t="shared" si="1777"/>
        <v>2.8000000000000114</v>
      </c>
      <c r="L2352" s="269">
        <f t="shared" si="1778"/>
        <v>1281.4645308924537</v>
      </c>
      <c r="M2352" s="275" t="s">
        <v>701</v>
      </c>
    </row>
    <row r="2353" spans="1:13" s="305" customFormat="1" ht="15" customHeight="1">
      <c r="A2353" s="334">
        <v>44022</v>
      </c>
      <c r="B2353" s="224" t="s">
        <v>1254</v>
      </c>
      <c r="C2353" s="304" t="s">
        <v>6</v>
      </c>
      <c r="D2353" s="269">
        <f t="shared" si="1776"/>
        <v>662.25165562913912</v>
      </c>
      <c r="E2353" s="304">
        <v>302</v>
      </c>
      <c r="F2353" s="304">
        <v>299</v>
      </c>
      <c r="G2353" s="304">
        <v>295</v>
      </c>
      <c r="H2353" s="304">
        <v>290</v>
      </c>
      <c r="I2353" s="304">
        <v>306</v>
      </c>
      <c r="J2353" s="304">
        <v>299</v>
      </c>
      <c r="K2353" s="269">
        <f t="shared" si="1777"/>
        <v>3</v>
      </c>
      <c r="L2353" s="269">
        <f t="shared" si="1778"/>
        <v>1986.7549668874174</v>
      </c>
      <c r="M2353" s="275" t="s">
        <v>701</v>
      </c>
    </row>
    <row r="2354" spans="1:13" s="305" customFormat="1" ht="15" customHeight="1">
      <c r="A2354" s="334">
        <v>44022</v>
      </c>
      <c r="B2354" s="224" t="s">
        <v>872</v>
      </c>
      <c r="C2354" s="304" t="s">
        <v>6</v>
      </c>
      <c r="D2354" s="269">
        <f t="shared" si="1776"/>
        <v>534.75935828877004</v>
      </c>
      <c r="E2354" s="304">
        <v>374</v>
      </c>
      <c r="F2354" s="304">
        <v>370</v>
      </c>
      <c r="G2354" s="304">
        <v>366</v>
      </c>
      <c r="H2354" s="304">
        <v>362</v>
      </c>
      <c r="I2354" s="304">
        <v>380</v>
      </c>
      <c r="J2354" s="304">
        <v>370.35</v>
      </c>
      <c r="K2354" s="269">
        <f t="shared" si="1777"/>
        <v>3.6499999999999773</v>
      </c>
      <c r="L2354" s="269">
        <f t="shared" si="1778"/>
        <v>1951.8716577539985</v>
      </c>
      <c r="M2354" s="275" t="s">
        <v>701</v>
      </c>
    </row>
    <row r="2355" spans="1:13" s="305" customFormat="1" ht="15" customHeight="1">
      <c r="A2355" s="334">
        <v>44022</v>
      </c>
      <c r="B2355" s="224" t="s">
        <v>379</v>
      </c>
      <c r="C2355" s="304" t="s">
        <v>498</v>
      </c>
      <c r="D2355" s="269">
        <f t="shared" si="1776"/>
        <v>487.80487804878049</v>
      </c>
      <c r="E2355" s="304">
        <v>410</v>
      </c>
      <c r="F2355" s="304">
        <v>414</v>
      </c>
      <c r="G2355" s="304">
        <v>418</v>
      </c>
      <c r="H2355" s="304">
        <v>422</v>
      </c>
      <c r="I2355" s="304">
        <v>405</v>
      </c>
      <c r="J2355" s="304">
        <v>418</v>
      </c>
      <c r="K2355" s="269">
        <f t="shared" ref="K2355" si="1779">J2355-E2355</f>
        <v>8</v>
      </c>
      <c r="L2355" s="269">
        <f t="shared" ref="L2355" si="1780">K2355*D2355</f>
        <v>3902.439024390244</v>
      </c>
      <c r="M2355" s="275" t="s">
        <v>701</v>
      </c>
    </row>
    <row r="2356" spans="1:13" s="305" customFormat="1" ht="15" customHeight="1">
      <c r="A2356" s="334">
        <v>44021</v>
      </c>
      <c r="B2356" s="224" t="s">
        <v>753</v>
      </c>
      <c r="C2356" s="304" t="s">
        <v>6</v>
      </c>
      <c r="D2356" s="269">
        <f t="shared" ref="D2356:D2358" si="1781">200000/E2356</f>
        <v>446.42857142857144</v>
      </c>
      <c r="E2356" s="304">
        <v>448</v>
      </c>
      <c r="F2356" s="304">
        <v>444</v>
      </c>
      <c r="G2356" s="304">
        <v>440</v>
      </c>
      <c r="H2356" s="304">
        <v>435</v>
      </c>
      <c r="I2356" s="304">
        <v>452</v>
      </c>
      <c r="J2356" s="304">
        <v>452</v>
      </c>
      <c r="K2356" s="267">
        <f t="shared" ref="K2356:K2357" si="1782">E2356-J2356</f>
        <v>-4</v>
      </c>
      <c r="L2356" s="267">
        <f t="shared" ref="L2356:L2357" si="1783">K2356*D2356</f>
        <v>-1785.7142857142858</v>
      </c>
      <c r="M2356" s="324" t="s">
        <v>1243</v>
      </c>
    </row>
    <row r="2357" spans="1:13" s="305" customFormat="1" ht="15" customHeight="1">
      <c r="A2357" s="334">
        <v>44021</v>
      </c>
      <c r="B2357" s="224" t="s">
        <v>25</v>
      </c>
      <c r="C2357" s="304" t="s">
        <v>6</v>
      </c>
      <c r="D2357" s="269">
        <f t="shared" si="1781"/>
        <v>456.62100456621005</v>
      </c>
      <c r="E2357" s="304">
        <v>438</v>
      </c>
      <c r="F2357" s="304">
        <v>434</v>
      </c>
      <c r="G2357" s="304">
        <v>430</v>
      </c>
      <c r="H2357" s="304">
        <v>425</v>
      </c>
      <c r="I2357" s="304">
        <v>443</v>
      </c>
      <c r="J2357" s="304">
        <v>441.7</v>
      </c>
      <c r="K2357" s="267">
        <f t="shared" si="1782"/>
        <v>-3.6999999999999886</v>
      </c>
      <c r="L2357" s="267">
        <f t="shared" si="1783"/>
        <v>-1689.497716894972</v>
      </c>
      <c r="M2357" s="324" t="s">
        <v>1243</v>
      </c>
    </row>
    <row r="2358" spans="1:13" s="305" customFormat="1" ht="15" customHeight="1">
      <c r="A2358" s="334">
        <v>44021</v>
      </c>
      <c r="B2358" s="224" t="s">
        <v>814</v>
      </c>
      <c r="C2358" s="304" t="s">
        <v>498</v>
      </c>
      <c r="D2358" s="269">
        <f t="shared" si="1781"/>
        <v>578.87120115774235</v>
      </c>
      <c r="E2358" s="304">
        <v>345.5</v>
      </c>
      <c r="F2358" s="304">
        <v>350</v>
      </c>
      <c r="G2358" s="304">
        <v>355</v>
      </c>
      <c r="H2358" s="304">
        <v>360</v>
      </c>
      <c r="I2358" s="304">
        <v>340</v>
      </c>
      <c r="J2358" s="304">
        <v>348.5</v>
      </c>
      <c r="K2358" s="269">
        <f t="shared" ref="K2358" si="1784">J2358-E2358</f>
        <v>3</v>
      </c>
      <c r="L2358" s="269">
        <f t="shared" ref="L2358" si="1785">K2358*D2358</f>
        <v>1736.6136034732272</v>
      </c>
      <c r="M2358" s="275" t="s">
        <v>701</v>
      </c>
    </row>
    <row r="2359" spans="1:13" s="305" customFormat="1" ht="15" customHeight="1">
      <c r="A2359" s="334">
        <v>44020</v>
      </c>
      <c r="B2359" s="224" t="s">
        <v>1252</v>
      </c>
      <c r="C2359" s="304" t="s">
        <v>498</v>
      </c>
      <c r="D2359" s="269">
        <f t="shared" ref="D2359:D2363" si="1786">200000/E2359</f>
        <v>366.97247706422019</v>
      </c>
      <c r="E2359" s="304">
        <v>545</v>
      </c>
      <c r="F2359" s="304">
        <v>550</v>
      </c>
      <c r="G2359" s="304">
        <v>555</v>
      </c>
      <c r="H2359" s="304">
        <v>560</v>
      </c>
      <c r="I2359" s="304">
        <v>539</v>
      </c>
      <c r="J2359" s="304">
        <v>560</v>
      </c>
      <c r="K2359" s="269">
        <f t="shared" ref="K2359" si="1787">J2359-E2359</f>
        <v>15</v>
      </c>
      <c r="L2359" s="269">
        <f t="shared" ref="L2359" si="1788">K2359*D2359</f>
        <v>5504.5871559633024</v>
      </c>
      <c r="M2359" s="275" t="s">
        <v>701</v>
      </c>
    </row>
    <row r="2360" spans="1:13" s="305" customFormat="1" ht="15" customHeight="1">
      <c r="A2360" s="334">
        <v>44020</v>
      </c>
      <c r="B2360" s="224" t="s">
        <v>370</v>
      </c>
      <c r="C2360" s="304" t="s">
        <v>499</v>
      </c>
      <c r="D2360" s="269">
        <f t="shared" si="1786"/>
        <v>181.81818181818181</v>
      </c>
      <c r="E2360" s="304">
        <v>1100</v>
      </c>
      <c r="F2360" s="304">
        <v>1090</v>
      </c>
      <c r="G2360" s="304">
        <v>1078</v>
      </c>
      <c r="H2360" s="304">
        <v>1062</v>
      </c>
      <c r="I2360" s="304">
        <v>1112</v>
      </c>
      <c r="J2360" s="304">
        <v>1090</v>
      </c>
      <c r="K2360" s="269">
        <f t="shared" ref="K2360" si="1789">E2360-J2360</f>
        <v>10</v>
      </c>
      <c r="L2360" s="269">
        <f t="shared" ref="L2360" si="1790">K2360*D2360</f>
        <v>1818.181818181818</v>
      </c>
      <c r="M2360" s="275" t="s">
        <v>701</v>
      </c>
    </row>
    <row r="2361" spans="1:13" s="305" customFormat="1" ht="15" customHeight="1">
      <c r="A2361" s="334">
        <v>44020</v>
      </c>
      <c r="B2361" s="224" t="s">
        <v>378</v>
      </c>
      <c r="C2361" s="304" t="s">
        <v>498</v>
      </c>
      <c r="D2361" s="269">
        <f t="shared" si="1786"/>
        <v>253.74270489723418</v>
      </c>
      <c r="E2361" s="304">
        <v>788.2</v>
      </c>
      <c r="F2361" s="304">
        <v>795</v>
      </c>
      <c r="G2361" s="304">
        <v>802</v>
      </c>
      <c r="H2361" s="304">
        <v>810</v>
      </c>
      <c r="I2361" s="304">
        <v>779</v>
      </c>
      <c r="J2361" s="304">
        <v>802</v>
      </c>
      <c r="K2361" s="269">
        <f t="shared" ref="K2361:K2362" si="1791">J2361-E2361</f>
        <v>13.799999999999955</v>
      </c>
      <c r="L2361" s="269">
        <f t="shared" ref="L2361:L2363" si="1792">K2361*D2361</f>
        <v>3501.6493275818202</v>
      </c>
      <c r="M2361" s="275" t="s">
        <v>701</v>
      </c>
    </row>
    <row r="2362" spans="1:13" s="305" customFormat="1" ht="15" customHeight="1">
      <c r="A2362" s="334">
        <v>44020</v>
      </c>
      <c r="B2362" s="224" t="s">
        <v>809</v>
      </c>
      <c r="C2362" s="304" t="s">
        <v>498</v>
      </c>
      <c r="D2362" s="269">
        <f t="shared" si="1786"/>
        <v>444.24700133274104</v>
      </c>
      <c r="E2362" s="304">
        <v>450.2</v>
      </c>
      <c r="F2362" s="304">
        <v>454</v>
      </c>
      <c r="G2362" s="304">
        <v>459</v>
      </c>
      <c r="H2362" s="304">
        <v>464</v>
      </c>
      <c r="I2362" s="304">
        <v>445</v>
      </c>
      <c r="J2362" s="304">
        <v>459</v>
      </c>
      <c r="K2362" s="269">
        <f t="shared" si="1791"/>
        <v>8.8000000000000114</v>
      </c>
      <c r="L2362" s="269">
        <f t="shared" si="1792"/>
        <v>3909.373611728126</v>
      </c>
      <c r="M2362" s="275" t="s">
        <v>701</v>
      </c>
    </row>
    <row r="2363" spans="1:13" s="305" customFormat="1" ht="15" customHeight="1">
      <c r="A2363" s="334">
        <v>44020</v>
      </c>
      <c r="B2363" s="224" t="s">
        <v>751</v>
      </c>
      <c r="C2363" s="304" t="s">
        <v>499</v>
      </c>
      <c r="D2363" s="269">
        <f t="shared" si="1786"/>
        <v>410.6776180698152</v>
      </c>
      <c r="E2363" s="304">
        <v>487</v>
      </c>
      <c r="F2363" s="304">
        <v>483</v>
      </c>
      <c r="G2363" s="304">
        <v>478</v>
      </c>
      <c r="H2363" s="304">
        <v>472</v>
      </c>
      <c r="I2363" s="304">
        <v>492</v>
      </c>
      <c r="J2363" s="304">
        <v>483</v>
      </c>
      <c r="K2363" s="269">
        <f t="shared" ref="K2363" si="1793">E2363-J2363</f>
        <v>4</v>
      </c>
      <c r="L2363" s="269">
        <f t="shared" si="1792"/>
        <v>1642.7104722792608</v>
      </c>
      <c r="M2363" s="275" t="s">
        <v>701</v>
      </c>
    </row>
    <row r="2364" spans="1:13" s="305" customFormat="1" ht="15" customHeight="1">
      <c r="A2364" s="334">
        <v>44019</v>
      </c>
      <c r="B2364" s="329" t="s">
        <v>828</v>
      </c>
      <c r="C2364" s="304" t="s">
        <v>498</v>
      </c>
      <c r="D2364" s="269">
        <f t="shared" ref="D2364:D2369" si="1794">200000/E2364</f>
        <v>388.1987577639751</v>
      </c>
      <c r="E2364" s="304">
        <v>515.20000000000005</v>
      </c>
      <c r="F2364" s="304">
        <v>520</v>
      </c>
      <c r="G2364" s="304">
        <v>525</v>
      </c>
      <c r="H2364" s="304">
        <v>530</v>
      </c>
      <c r="I2364" s="304">
        <v>509</v>
      </c>
      <c r="J2364" s="304">
        <v>530</v>
      </c>
      <c r="K2364" s="269">
        <f t="shared" ref="K2364:K2365" si="1795">J2364-E2364</f>
        <v>14.799999999999955</v>
      </c>
      <c r="L2364" s="269">
        <f t="shared" ref="L2364:L2367" si="1796">K2364*D2364</f>
        <v>5745.3416149068134</v>
      </c>
      <c r="M2364" s="275" t="s">
        <v>701</v>
      </c>
    </row>
    <row r="2365" spans="1:13" s="305" customFormat="1" ht="15" customHeight="1">
      <c r="A2365" s="334">
        <v>44019</v>
      </c>
      <c r="B2365" s="329" t="s">
        <v>753</v>
      </c>
      <c r="C2365" s="304" t="s">
        <v>498</v>
      </c>
      <c r="D2365" s="269">
        <f t="shared" si="1794"/>
        <v>454.3389368468878</v>
      </c>
      <c r="E2365" s="304">
        <v>440.2</v>
      </c>
      <c r="F2365" s="304">
        <v>445</v>
      </c>
      <c r="G2365" s="304">
        <v>450</v>
      </c>
      <c r="H2365" s="304">
        <v>456</v>
      </c>
      <c r="I2365" s="304">
        <v>445</v>
      </c>
      <c r="J2365" s="304">
        <v>445</v>
      </c>
      <c r="K2365" s="269">
        <f t="shared" si="1795"/>
        <v>4.8000000000000114</v>
      </c>
      <c r="L2365" s="269">
        <f t="shared" si="1796"/>
        <v>2180.8268968650668</v>
      </c>
      <c r="M2365" s="275" t="s">
        <v>701</v>
      </c>
    </row>
    <row r="2366" spans="1:13" s="305" customFormat="1" ht="15" customHeight="1">
      <c r="A2366" s="334">
        <v>44019</v>
      </c>
      <c r="B2366" s="329" t="s">
        <v>703</v>
      </c>
      <c r="C2366" s="304" t="s">
        <v>499</v>
      </c>
      <c r="D2366" s="269">
        <f t="shared" si="1794"/>
        <v>359.06642728904848</v>
      </c>
      <c r="E2366" s="304">
        <v>557</v>
      </c>
      <c r="F2366" s="304">
        <v>552</v>
      </c>
      <c r="G2366" s="304">
        <v>547</v>
      </c>
      <c r="H2366" s="304">
        <v>542</v>
      </c>
      <c r="I2366" s="304">
        <v>563</v>
      </c>
      <c r="J2366" s="304">
        <v>552</v>
      </c>
      <c r="K2366" s="269">
        <f t="shared" ref="K2366:K2367" si="1797">E2366-J2366</f>
        <v>5</v>
      </c>
      <c r="L2366" s="269">
        <f t="shared" si="1796"/>
        <v>1795.3321364452424</v>
      </c>
      <c r="M2366" s="275" t="s">
        <v>701</v>
      </c>
    </row>
    <row r="2367" spans="1:13" s="305" customFormat="1" ht="15" customHeight="1">
      <c r="A2367" s="334">
        <v>44019</v>
      </c>
      <c r="B2367" s="329" t="s">
        <v>830</v>
      </c>
      <c r="C2367" s="304" t="s">
        <v>6</v>
      </c>
      <c r="D2367" s="269">
        <f t="shared" si="1794"/>
        <v>512.82051282051282</v>
      </c>
      <c r="E2367" s="304">
        <v>390</v>
      </c>
      <c r="F2367" s="304">
        <v>386</v>
      </c>
      <c r="G2367" s="304">
        <v>382</v>
      </c>
      <c r="H2367" s="304">
        <v>378</v>
      </c>
      <c r="I2367" s="304">
        <v>395</v>
      </c>
      <c r="J2367" s="304">
        <v>386.7</v>
      </c>
      <c r="K2367" s="269">
        <f t="shared" si="1797"/>
        <v>3.3000000000000114</v>
      </c>
      <c r="L2367" s="269">
        <f t="shared" si="1796"/>
        <v>1692.3076923076981</v>
      </c>
      <c r="M2367" s="275" t="s">
        <v>701</v>
      </c>
    </row>
    <row r="2368" spans="1:13" s="305" customFormat="1" ht="15" customHeight="1">
      <c r="A2368" s="334">
        <v>44019</v>
      </c>
      <c r="B2368" s="329" t="s">
        <v>1253</v>
      </c>
      <c r="C2368" s="304" t="s">
        <v>498</v>
      </c>
      <c r="D2368" s="269">
        <f t="shared" si="1794"/>
        <v>277.39251040221916</v>
      </c>
      <c r="E2368" s="304">
        <v>721</v>
      </c>
      <c r="F2368" s="304">
        <v>728</v>
      </c>
      <c r="G2368" s="304">
        <v>736</v>
      </c>
      <c r="H2368" s="304">
        <v>743</v>
      </c>
      <c r="I2368" s="304">
        <v>713</v>
      </c>
      <c r="J2368" s="304">
        <v>713</v>
      </c>
      <c r="K2368" s="267">
        <f t="shared" ref="K2368" si="1798">J2368-E2368</f>
        <v>-8</v>
      </c>
      <c r="L2368" s="267">
        <f t="shared" ref="L2368:L2369" si="1799">K2368*D2368</f>
        <v>-2219.1400832177533</v>
      </c>
      <c r="M2368" s="324" t="s">
        <v>1243</v>
      </c>
    </row>
    <row r="2369" spans="1:13" s="305" customFormat="1" ht="15" customHeight="1">
      <c r="A2369" s="334">
        <v>44019</v>
      </c>
      <c r="B2369" s="329" t="s">
        <v>500</v>
      </c>
      <c r="C2369" s="304" t="s">
        <v>6</v>
      </c>
      <c r="D2369" s="269">
        <f t="shared" si="1794"/>
        <v>357.14285714285717</v>
      </c>
      <c r="E2369" s="304">
        <v>560</v>
      </c>
      <c r="F2369" s="304">
        <v>555</v>
      </c>
      <c r="G2369" s="304">
        <v>550</v>
      </c>
      <c r="H2369" s="304">
        <v>545</v>
      </c>
      <c r="I2369" s="304">
        <v>566</v>
      </c>
      <c r="J2369" s="304">
        <v>555</v>
      </c>
      <c r="K2369" s="269">
        <f t="shared" ref="K2369" si="1800">E2369-J2369</f>
        <v>5</v>
      </c>
      <c r="L2369" s="269">
        <f t="shared" si="1799"/>
        <v>1785.7142857142858</v>
      </c>
      <c r="M2369" s="275" t="s">
        <v>701</v>
      </c>
    </row>
    <row r="2370" spans="1:13" s="305" customFormat="1" ht="15" customHeight="1">
      <c r="A2370" s="334">
        <v>44018</v>
      </c>
      <c r="B2370" s="331" t="s">
        <v>669</v>
      </c>
      <c r="C2370" s="304" t="s">
        <v>499</v>
      </c>
      <c r="D2370" s="269">
        <f t="shared" ref="D2370:D2373" si="1801">200000/E2370</f>
        <v>466.20046620046622</v>
      </c>
      <c r="E2370" s="304">
        <v>429</v>
      </c>
      <c r="F2370" s="304">
        <v>425</v>
      </c>
      <c r="G2370" s="304">
        <v>420</v>
      </c>
      <c r="H2370" s="304">
        <v>415</v>
      </c>
      <c r="I2370" s="304">
        <v>435</v>
      </c>
      <c r="J2370" s="304">
        <v>429</v>
      </c>
      <c r="K2370" s="269">
        <f t="shared" ref="K2370:K2373" si="1802">J2370-E2370</f>
        <v>0</v>
      </c>
      <c r="L2370" s="269">
        <f t="shared" ref="L2370:L2373" si="1803">K2370*D2370</f>
        <v>0</v>
      </c>
      <c r="M2370" s="275" t="s">
        <v>171</v>
      </c>
    </row>
    <row r="2371" spans="1:13" s="305" customFormat="1" ht="15" customHeight="1">
      <c r="A2371" s="334">
        <v>44018</v>
      </c>
      <c r="B2371" s="331" t="s">
        <v>1029</v>
      </c>
      <c r="C2371" s="304" t="s">
        <v>498</v>
      </c>
      <c r="D2371" s="269">
        <f t="shared" si="1801"/>
        <v>493.82716049382714</v>
      </c>
      <c r="E2371" s="304">
        <v>405</v>
      </c>
      <c r="F2371" s="304">
        <v>409</v>
      </c>
      <c r="G2371" s="304">
        <v>414</v>
      </c>
      <c r="H2371" s="304">
        <v>419</v>
      </c>
      <c r="I2371" s="304">
        <v>399</v>
      </c>
      <c r="J2371" s="304">
        <v>409</v>
      </c>
      <c r="K2371" s="269">
        <f t="shared" si="1802"/>
        <v>4</v>
      </c>
      <c r="L2371" s="269">
        <f t="shared" si="1803"/>
        <v>1975.3086419753085</v>
      </c>
      <c r="M2371" s="275" t="s">
        <v>701</v>
      </c>
    </row>
    <row r="2372" spans="1:13" s="305" customFormat="1" ht="15" customHeight="1">
      <c r="A2372" s="334">
        <v>44018</v>
      </c>
      <c r="B2372" s="331" t="s">
        <v>814</v>
      </c>
      <c r="C2372" s="304" t="s">
        <v>498</v>
      </c>
      <c r="D2372" s="269">
        <f t="shared" si="1801"/>
        <v>594.88399762046402</v>
      </c>
      <c r="E2372" s="331">
        <v>336.2</v>
      </c>
      <c r="F2372" s="304">
        <v>339</v>
      </c>
      <c r="G2372" s="304">
        <v>344</v>
      </c>
      <c r="H2372" s="304">
        <v>348</v>
      </c>
      <c r="I2372" s="304">
        <v>332</v>
      </c>
      <c r="J2372" s="304">
        <v>339</v>
      </c>
      <c r="K2372" s="269">
        <f t="shared" si="1802"/>
        <v>2.8000000000000114</v>
      </c>
      <c r="L2372" s="269">
        <f t="shared" si="1803"/>
        <v>1665.6751933373059</v>
      </c>
      <c r="M2372" s="275" t="s">
        <v>701</v>
      </c>
    </row>
    <row r="2373" spans="1:13" s="305" customFormat="1" ht="15" customHeight="1">
      <c r="A2373" s="334">
        <v>44018</v>
      </c>
      <c r="B2373" s="331" t="s">
        <v>828</v>
      </c>
      <c r="C2373" s="304" t="s">
        <v>498</v>
      </c>
      <c r="D2373" s="269">
        <f t="shared" si="1801"/>
        <v>395.88281868566906</v>
      </c>
      <c r="E2373" s="331">
        <v>505.2</v>
      </c>
      <c r="F2373" s="304">
        <v>510</v>
      </c>
      <c r="G2373" s="304">
        <v>515</v>
      </c>
      <c r="H2373" s="304">
        <v>520</v>
      </c>
      <c r="I2373" s="304">
        <v>499</v>
      </c>
      <c r="J2373" s="304">
        <v>509</v>
      </c>
      <c r="K2373" s="269">
        <f t="shared" si="1802"/>
        <v>3.8000000000000114</v>
      </c>
      <c r="L2373" s="269">
        <f t="shared" si="1803"/>
        <v>1504.354711005547</v>
      </c>
      <c r="M2373" s="275" t="s">
        <v>701</v>
      </c>
    </row>
    <row r="2374" spans="1:13" s="305" customFormat="1" ht="15" customHeight="1">
      <c r="A2374" s="334">
        <v>44015</v>
      </c>
      <c r="B2374" s="331" t="s">
        <v>828</v>
      </c>
      <c r="C2374" s="304" t="s">
        <v>499</v>
      </c>
      <c r="D2374" s="269">
        <f t="shared" ref="D2374:D2380" si="1804">200000/E2374</f>
        <v>409.8360655737705</v>
      </c>
      <c r="E2374" s="304">
        <v>488</v>
      </c>
      <c r="F2374" s="304">
        <v>482</v>
      </c>
      <c r="G2374" s="304">
        <v>485</v>
      </c>
      <c r="H2374" s="304">
        <v>470</v>
      </c>
      <c r="I2374" s="304">
        <v>494</v>
      </c>
      <c r="J2374" s="304">
        <v>484.6</v>
      </c>
      <c r="K2374" s="269">
        <f t="shared" ref="K2374:K2375" si="1805">E2374-J2374</f>
        <v>3.3999999999999773</v>
      </c>
      <c r="L2374" s="269">
        <f t="shared" ref="L2374:L2375" si="1806">K2374*D2374</f>
        <v>1393.4426229508103</v>
      </c>
      <c r="M2374" s="275" t="s">
        <v>701</v>
      </c>
    </row>
    <row r="2375" spans="1:13" s="305" customFormat="1" ht="15" customHeight="1">
      <c r="A2375" s="334">
        <v>44015</v>
      </c>
      <c r="B2375" s="331" t="s">
        <v>856</v>
      </c>
      <c r="C2375" s="304" t="s">
        <v>499</v>
      </c>
      <c r="D2375" s="269">
        <f t="shared" si="1804"/>
        <v>519.48051948051943</v>
      </c>
      <c r="E2375" s="304">
        <v>385</v>
      </c>
      <c r="F2375" s="304">
        <v>381</v>
      </c>
      <c r="G2375" s="304">
        <v>376</v>
      </c>
      <c r="H2375" s="304">
        <v>372</v>
      </c>
      <c r="I2375" s="304">
        <v>390</v>
      </c>
      <c r="J2375" s="304">
        <v>382.6</v>
      </c>
      <c r="K2375" s="269">
        <f t="shared" si="1805"/>
        <v>2.3999999999999773</v>
      </c>
      <c r="L2375" s="269">
        <f t="shared" si="1806"/>
        <v>1246.7532467532349</v>
      </c>
      <c r="M2375" s="275" t="s">
        <v>701</v>
      </c>
    </row>
    <row r="2376" spans="1:13" s="305" customFormat="1" ht="15" customHeight="1">
      <c r="A2376" s="334">
        <v>44015</v>
      </c>
      <c r="B2376" s="331" t="s">
        <v>1251</v>
      </c>
      <c r="C2376" s="304" t="s">
        <v>498</v>
      </c>
      <c r="D2376" s="269">
        <f t="shared" si="1804"/>
        <v>640.82024991989738</v>
      </c>
      <c r="E2376" s="304">
        <v>312.10000000000002</v>
      </c>
      <c r="F2376" s="304">
        <v>316</v>
      </c>
      <c r="G2376" s="304">
        <v>320</v>
      </c>
      <c r="H2376" s="304">
        <v>325</v>
      </c>
      <c r="I2376" s="304">
        <v>307</v>
      </c>
      <c r="J2376" s="304">
        <v>307</v>
      </c>
      <c r="K2376" s="267">
        <f t="shared" ref="K2376:K2378" si="1807">J2376-E2376</f>
        <v>-5.1000000000000227</v>
      </c>
      <c r="L2376" s="267">
        <f t="shared" ref="L2376:L2379" si="1808">K2376*D2376</f>
        <v>-3268.1832745914912</v>
      </c>
      <c r="M2376" s="324" t="s">
        <v>1243</v>
      </c>
    </row>
    <row r="2377" spans="1:13" s="305" customFormat="1" ht="15" customHeight="1">
      <c r="A2377" s="334">
        <v>44015</v>
      </c>
      <c r="B2377" s="331" t="s">
        <v>974</v>
      </c>
      <c r="C2377" s="304" t="s">
        <v>498</v>
      </c>
      <c r="D2377" s="269">
        <f t="shared" si="1804"/>
        <v>200</v>
      </c>
      <c r="E2377" s="304">
        <v>1000</v>
      </c>
      <c r="F2377" s="304">
        <v>1010</v>
      </c>
      <c r="G2377" s="304">
        <v>1020</v>
      </c>
      <c r="H2377" s="304">
        <v>1032</v>
      </c>
      <c r="I2377" s="304">
        <v>988</v>
      </c>
      <c r="J2377" s="304">
        <v>1007.7</v>
      </c>
      <c r="K2377" s="269">
        <f t="shared" si="1807"/>
        <v>7.7000000000000455</v>
      </c>
      <c r="L2377" s="269">
        <f t="shared" si="1808"/>
        <v>1540.0000000000091</v>
      </c>
      <c r="M2377" s="275" t="s">
        <v>701</v>
      </c>
    </row>
    <row r="2378" spans="1:13" s="305" customFormat="1" ht="15" customHeight="1">
      <c r="A2378" s="334">
        <v>44015</v>
      </c>
      <c r="B2378" s="331" t="s">
        <v>1250</v>
      </c>
      <c r="C2378" s="304" t="s">
        <v>498</v>
      </c>
      <c r="D2378" s="269">
        <f t="shared" si="1804"/>
        <v>350.2626970227671</v>
      </c>
      <c r="E2378" s="304">
        <v>571</v>
      </c>
      <c r="F2378" s="304">
        <v>577</v>
      </c>
      <c r="G2378" s="304">
        <v>582</v>
      </c>
      <c r="H2378" s="304">
        <v>588</v>
      </c>
      <c r="I2378" s="304">
        <v>565</v>
      </c>
      <c r="J2378" s="304">
        <v>571</v>
      </c>
      <c r="K2378" s="269">
        <f t="shared" si="1807"/>
        <v>0</v>
      </c>
      <c r="L2378" s="269">
        <f t="shared" si="1808"/>
        <v>0</v>
      </c>
      <c r="M2378" s="275" t="s">
        <v>171</v>
      </c>
    </row>
    <row r="2379" spans="1:13" s="305" customFormat="1" ht="15" customHeight="1">
      <c r="A2379" s="334">
        <v>44015</v>
      </c>
      <c r="B2379" s="331" t="s">
        <v>810</v>
      </c>
      <c r="C2379" s="304" t="s">
        <v>499</v>
      </c>
      <c r="D2379" s="269">
        <f t="shared" si="1804"/>
        <v>719.42446043165467</v>
      </c>
      <c r="E2379" s="304">
        <v>278</v>
      </c>
      <c r="F2379" s="304">
        <v>275</v>
      </c>
      <c r="G2379" s="304">
        <v>272</v>
      </c>
      <c r="H2379" s="304">
        <v>268</v>
      </c>
      <c r="I2379" s="304">
        <v>282</v>
      </c>
      <c r="J2379" s="304">
        <v>272</v>
      </c>
      <c r="K2379" s="269">
        <f t="shared" ref="K2379" si="1809">E2379-J2379</f>
        <v>6</v>
      </c>
      <c r="L2379" s="269">
        <f t="shared" si="1808"/>
        <v>4316.5467625899282</v>
      </c>
      <c r="M2379" s="275" t="s">
        <v>701</v>
      </c>
    </row>
    <row r="2380" spans="1:13" s="305" customFormat="1" ht="15" customHeight="1">
      <c r="A2380" s="334">
        <v>44015</v>
      </c>
      <c r="B2380" s="329" t="s">
        <v>149</v>
      </c>
      <c r="C2380" s="304" t="s">
        <v>498</v>
      </c>
      <c r="D2380" s="269">
        <f t="shared" si="1804"/>
        <v>444.44444444444446</v>
      </c>
      <c r="E2380" s="304">
        <v>450</v>
      </c>
      <c r="F2380" s="304">
        <v>454</v>
      </c>
      <c r="G2380" s="304">
        <v>459</v>
      </c>
      <c r="H2380" s="304">
        <v>464</v>
      </c>
      <c r="I2380" s="304">
        <v>445</v>
      </c>
      <c r="J2380" s="304">
        <v>445</v>
      </c>
      <c r="K2380" s="267">
        <f t="shared" ref="K2380" si="1810">J2380-E2380</f>
        <v>-5</v>
      </c>
      <c r="L2380" s="267">
        <f t="shared" ref="L2380" si="1811">K2380*D2380</f>
        <v>-2222.2222222222222</v>
      </c>
      <c r="M2380" s="324" t="s">
        <v>1243</v>
      </c>
    </row>
    <row r="2381" spans="1:13" s="305" customFormat="1" ht="15" customHeight="1">
      <c r="A2381" s="334">
        <v>44014</v>
      </c>
      <c r="B2381" s="332" t="s">
        <v>1249</v>
      </c>
      <c r="C2381" s="264" t="s">
        <v>8</v>
      </c>
      <c r="D2381" s="269">
        <f t="shared" ref="D2381:D2384" si="1812">200000/E2381</f>
        <v>266.59557451346308</v>
      </c>
      <c r="E2381" s="333">
        <v>750.2</v>
      </c>
      <c r="F2381" s="333">
        <v>757</v>
      </c>
      <c r="G2381" s="333">
        <v>764</v>
      </c>
      <c r="H2381" s="333">
        <v>772</v>
      </c>
      <c r="I2381" s="333">
        <v>742</v>
      </c>
      <c r="J2381" s="333">
        <v>764</v>
      </c>
      <c r="K2381" s="269">
        <f t="shared" ref="K2381:K2383" si="1813">J2381-E2381</f>
        <v>13.799999999999955</v>
      </c>
      <c r="L2381" s="269">
        <f t="shared" ref="L2381:L2383" si="1814">K2381*D2381</f>
        <v>3679.0189282857782</v>
      </c>
      <c r="M2381" s="275" t="s">
        <v>701</v>
      </c>
    </row>
    <row r="2382" spans="1:13" s="305" customFormat="1" ht="15" customHeight="1">
      <c r="A2382" s="334">
        <v>44014</v>
      </c>
      <c r="B2382" s="331" t="s">
        <v>500</v>
      </c>
      <c r="C2382" s="264" t="s">
        <v>8</v>
      </c>
      <c r="D2382" s="269">
        <f t="shared" si="1812"/>
        <v>362.18761318362908</v>
      </c>
      <c r="E2382" s="333">
        <v>552.20000000000005</v>
      </c>
      <c r="F2382" s="333">
        <v>557</v>
      </c>
      <c r="G2382" s="333">
        <v>563</v>
      </c>
      <c r="H2382" s="333">
        <v>570</v>
      </c>
      <c r="I2382" s="333">
        <v>546</v>
      </c>
      <c r="J2382" s="333">
        <v>563</v>
      </c>
      <c r="K2382" s="269">
        <f t="shared" si="1813"/>
        <v>10.799999999999955</v>
      </c>
      <c r="L2382" s="269">
        <f t="shared" si="1814"/>
        <v>3911.6262223831777</v>
      </c>
      <c r="M2382" s="275" t="s">
        <v>701</v>
      </c>
    </row>
    <row r="2383" spans="1:13" s="305" customFormat="1" ht="15" customHeight="1">
      <c r="A2383" s="334">
        <v>44014</v>
      </c>
      <c r="B2383" s="331" t="s">
        <v>703</v>
      </c>
      <c r="C2383" s="264" t="s">
        <v>8</v>
      </c>
      <c r="D2383" s="269">
        <f t="shared" si="1812"/>
        <v>387.59689922480618</v>
      </c>
      <c r="E2383" s="333">
        <v>516</v>
      </c>
      <c r="F2383" s="333">
        <v>520</v>
      </c>
      <c r="G2383" s="333">
        <v>525</v>
      </c>
      <c r="H2383" s="333">
        <v>530</v>
      </c>
      <c r="I2383" s="333">
        <v>510</v>
      </c>
      <c r="J2383" s="333">
        <v>530</v>
      </c>
      <c r="K2383" s="269">
        <f t="shared" si="1813"/>
        <v>14</v>
      </c>
      <c r="L2383" s="269">
        <f t="shared" si="1814"/>
        <v>5426.3565891472863</v>
      </c>
      <c r="M2383" s="275" t="s">
        <v>701</v>
      </c>
    </row>
    <row r="2384" spans="1:13" s="305" customFormat="1" ht="15" customHeight="1">
      <c r="A2384" s="334">
        <v>44014</v>
      </c>
      <c r="B2384" s="331" t="s">
        <v>902</v>
      </c>
      <c r="C2384" s="264" t="s">
        <v>8</v>
      </c>
      <c r="D2384" s="269">
        <f t="shared" si="1812"/>
        <v>399.84006397441027</v>
      </c>
      <c r="E2384" s="333">
        <v>500.2</v>
      </c>
      <c r="F2384" s="333">
        <v>505</v>
      </c>
      <c r="G2384" s="333">
        <v>510</v>
      </c>
      <c r="H2384" s="333">
        <v>515</v>
      </c>
      <c r="I2384" s="333">
        <v>494</v>
      </c>
      <c r="J2384" s="333">
        <v>530</v>
      </c>
      <c r="K2384" s="269">
        <f t="shared" ref="K2384" si="1815">J2384-E2384</f>
        <v>29.800000000000011</v>
      </c>
      <c r="L2384" s="269">
        <f t="shared" ref="L2384" si="1816">K2384*D2384</f>
        <v>11915.23390643743</v>
      </c>
      <c r="M2384" s="275" t="s">
        <v>701</v>
      </c>
    </row>
    <row r="2385" spans="1:13" s="305" customFormat="1" ht="15" customHeight="1">
      <c r="A2385" s="334">
        <v>44013</v>
      </c>
      <c r="B2385" s="331" t="s">
        <v>828</v>
      </c>
      <c r="C2385" s="264" t="s">
        <v>8</v>
      </c>
      <c r="D2385" s="269">
        <f t="shared" ref="D2385:D2388" si="1817">200000/E2385</f>
        <v>407.99673602611182</v>
      </c>
      <c r="E2385" s="333">
        <v>490.2</v>
      </c>
      <c r="F2385" s="333">
        <v>495</v>
      </c>
      <c r="G2385" s="333">
        <v>500</v>
      </c>
      <c r="H2385" s="333">
        <v>505</v>
      </c>
      <c r="I2385" s="333">
        <v>484</v>
      </c>
      <c r="J2385" s="333">
        <v>494.5</v>
      </c>
      <c r="K2385" s="269">
        <f t="shared" ref="K2385:K2388" si="1818">J2385-E2385</f>
        <v>4.3000000000000114</v>
      </c>
      <c r="L2385" s="269">
        <f t="shared" ref="L2385:L2388" si="1819">K2385*D2385</f>
        <v>1754.3859649122855</v>
      </c>
      <c r="M2385" s="275" t="s">
        <v>701</v>
      </c>
    </row>
    <row r="2386" spans="1:13" s="305" customFormat="1" ht="15" customHeight="1">
      <c r="A2386" s="334">
        <v>44013</v>
      </c>
      <c r="B2386" s="331" t="s">
        <v>833</v>
      </c>
      <c r="C2386" s="264" t="s">
        <v>8</v>
      </c>
      <c r="D2386" s="269">
        <f t="shared" si="1817"/>
        <v>478.24007651841225</v>
      </c>
      <c r="E2386" s="333">
        <v>418.2</v>
      </c>
      <c r="F2386" s="333">
        <v>422</v>
      </c>
      <c r="G2386" s="333">
        <v>427</v>
      </c>
      <c r="H2386" s="333">
        <v>433</v>
      </c>
      <c r="I2386" s="333">
        <v>413</v>
      </c>
      <c r="J2386" s="333">
        <v>433</v>
      </c>
      <c r="K2386" s="269">
        <f t="shared" si="1818"/>
        <v>14.800000000000011</v>
      </c>
      <c r="L2386" s="269">
        <f t="shared" si="1819"/>
        <v>7077.9531324725067</v>
      </c>
      <c r="M2386" s="275" t="s">
        <v>701</v>
      </c>
    </row>
    <row r="2387" spans="1:13" s="305" customFormat="1" ht="15" customHeight="1">
      <c r="A2387" s="334">
        <v>44013</v>
      </c>
      <c r="B2387" s="331" t="s">
        <v>149</v>
      </c>
      <c r="C2387" s="264" t="s">
        <v>8</v>
      </c>
      <c r="D2387" s="269">
        <f t="shared" si="1817"/>
        <v>456.10034207525655</v>
      </c>
      <c r="E2387" s="333">
        <v>438.5</v>
      </c>
      <c r="F2387" s="333">
        <v>442</v>
      </c>
      <c r="G2387" s="333">
        <v>447</v>
      </c>
      <c r="H2387" s="333">
        <v>453</v>
      </c>
      <c r="I2387" s="333">
        <v>433</v>
      </c>
      <c r="J2387" s="333">
        <v>447</v>
      </c>
      <c r="K2387" s="269">
        <f t="shared" si="1818"/>
        <v>8.5</v>
      </c>
      <c r="L2387" s="269">
        <f t="shared" si="1819"/>
        <v>3876.8529076396808</v>
      </c>
      <c r="M2387" s="275" t="s">
        <v>701</v>
      </c>
    </row>
    <row r="2388" spans="1:13" s="305" customFormat="1" ht="15" customHeight="1">
      <c r="A2388" s="290">
        <v>44013</v>
      </c>
      <c r="B2388" s="331" t="s">
        <v>1248</v>
      </c>
      <c r="C2388" s="253" t="s">
        <v>8</v>
      </c>
      <c r="D2388" s="269">
        <f t="shared" si="1817"/>
        <v>740.46649389115134</v>
      </c>
      <c r="E2388" s="304">
        <v>270.10000000000002</v>
      </c>
      <c r="F2388" s="304">
        <v>273</v>
      </c>
      <c r="G2388" s="304">
        <v>276</v>
      </c>
      <c r="H2388" s="304">
        <v>280</v>
      </c>
      <c r="I2388" s="304">
        <v>266</v>
      </c>
      <c r="J2388" s="304">
        <v>276</v>
      </c>
      <c r="K2388" s="272">
        <f t="shared" si="1818"/>
        <v>5.8999999999999773</v>
      </c>
      <c r="L2388" s="272">
        <f t="shared" si="1819"/>
        <v>4368.7523139577761</v>
      </c>
      <c r="M2388" s="275" t="s">
        <v>701</v>
      </c>
    </row>
    <row r="2389" spans="1:13" s="305" customFormat="1" ht="15" customHeight="1">
      <c r="A2389" s="290"/>
      <c r="B2389" s="331"/>
      <c r="C2389" s="253"/>
      <c r="D2389" s="269"/>
      <c r="E2389" s="304"/>
      <c r="F2389" s="304"/>
      <c r="G2389" s="304"/>
      <c r="H2389" s="304"/>
      <c r="I2389" s="304"/>
      <c r="J2389" s="304"/>
      <c r="K2389" s="272"/>
      <c r="L2389" s="272"/>
      <c r="M2389" s="275"/>
    </row>
    <row r="2390" spans="1:13" s="305" customFormat="1" ht="15" customHeight="1">
      <c r="A2390" s="290"/>
      <c r="B2390" s="331"/>
      <c r="C2390" s="253"/>
      <c r="D2390" s="269"/>
      <c r="E2390" s="304"/>
      <c r="F2390" s="304"/>
      <c r="G2390" s="304"/>
      <c r="H2390" s="304"/>
      <c r="I2390" s="304"/>
      <c r="J2390" s="304"/>
      <c r="K2390" s="272"/>
      <c r="L2390" s="272"/>
      <c r="M2390" s="275"/>
    </row>
    <row r="2391" spans="1:13" s="305" customFormat="1" ht="15" customHeight="1">
      <c r="A2391" s="290"/>
      <c r="B2391" s="330"/>
      <c r="C2391" s="253"/>
      <c r="D2391" s="304"/>
      <c r="E2391" s="304"/>
      <c r="F2391" s="304"/>
      <c r="G2391" s="304"/>
      <c r="H2391" s="304"/>
      <c r="I2391" s="304"/>
      <c r="J2391" s="304"/>
      <c r="K2391" s="304"/>
      <c r="L2391" s="304"/>
      <c r="M2391" s="326"/>
    </row>
    <row r="2392" spans="1:13" s="305" customFormat="1" ht="15" customHeight="1">
      <c r="A2392" s="290"/>
      <c r="B2392" s="330"/>
      <c r="C2392" s="253"/>
      <c r="D2392" s="304"/>
      <c r="E2392" s="304"/>
      <c r="F2392" s="304"/>
      <c r="G2392" s="304"/>
      <c r="H2392" s="304"/>
      <c r="I2392" s="304"/>
      <c r="J2392" s="304"/>
      <c r="K2392" s="304"/>
      <c r="L2392" s="304"/>
      <c r="M2392" s="326"/>
    </row>
    <row r="2393" spans="1:13" s="305" customFormat="1" ht="15" customHeight="1">
      <c r="A2393" s="290">
        <v>44012</v>
      </c>
      <c r="B2393" s="330" t="s">
        <v>376</v>
      </c>
      <c r="C2393" s="253" t="s">
        <v>8</v>
      </c>
      <c r="D2393" s="269">
        <f t="shared" ref="D2393:D2394" si="1820">200000/E2393</f>
        <v>2209.9447513812156</v>
      </c>
      <c r="E2393" s="304">
        <v>90.5</v>
      </c>
      <c r="F2393" s="304">
        <v>91.5</v>
      </c>
      <c r="G2393" s="304">
        <v>92.5</v>
      </c>
      <c r="H2393" s="304">
        <v>94</v>
      </c>
      <c r="I2393" s="304">
        <v>89</v>
      </c>
      <c r="J2393" s="304">
        <v>91.5</v>
      </c>
      <c r="K2393" s="272">
        <f t="shared" ref="K2393:K2394" si="1821">J2393-E2393</f>
        <v>1</v>
      </c>
      <c r="L2393" s="272">
        <f t="shared" ref="L2393:L2394" si="1822">K2393*D2393</f>
        <v>2209.9447513812156</v>
      </c>
      <c r="M2393" s="275" t="s">
        <v>701</v>
      </c>
    </row>
    <row r="2394" spans="1:13" s="305" customFormat="1" ht="15" customHeight="1">
      <c r="A2394" s="290">
        <v>44012</v>
      </c>
      <c r="B2394" s="330" t="s">
        <v>1247</v>
      </c>
      <c r="C2394" s="253" t="s">
        <v>8</v>
      </c>
      <c r="D2394" s="269">
        <f t="shared" si="1820"/>
        <v>498.75311720698255</v>
      </c>
      <c r="E2394" s="304">
        <v>401</v>
      </c>
      <c r="F2394" s="304">
        <v>405</v>
      </c>
      <c r="G2394" s="304">
        <v>409</v>
      </c>
      <c r="H2394" s="304">
        <v>415</v>
      </c>
      <c r="I2394" s="304">
        <v>395</v>
      </c>
      <c r="J2394" s="304">
        <v>409</v>
      </c>
      <c r="K2394" s="272">
        <f t="shared" si="1821"/>
        <v>8</v>
      </c>
      <c r="L2394" s="272">
        <f t="shared" si="1822"/>
        <v>3990.0249376558604</v>
      </c>
      <c r="M2394" s="275" t="s">
        <v>701</v>
      </c>
    </row>
    <row r="2395" spans="1:13" s="305" customFormat="1" ht="15" customHeight="1">
      <c r="A2395" s="290">
        <v>44011</v>
      </c>
      <c r="B2395" s="330" t="s">
        <v>1196</v>
      </c>
      <c r="C2395" s="253" t="s">
        <v>6</v>
      </c>
      <c r="D2395" s="269">
        <f t="shared" ref="D2395:D2399" si="1823">200000/E2395</f>
        <v>501.25313283208021</v>
      </c>
      <c r="E2395" s="304">
        <v>399</v>
      </c>
      <c r="F2395" s="304">
        <v>396</v>
      </c>
      <c r="G2395" s="304">
        <v>393</v>
      </c>
      <c r="H2395" s="304">
        <v>389</v>
      </c>
      <c r="I2395" s="304">
        <v>404</v>
      </c>
      <c r="J2395" s="304">
        <v>396</v>
      </c>
      <c r="K2395" s="269">
        <f t="shared" ref="K2395:K2398" si="1824">E2395-J2395</f>
        <v>3</v>
      </c>
      <c r="L2395" s="269">
        <f t="shared" ref="L2395:L2399" si="1825">K2395*D2395</f>
        <v>1503.7593984962407</v>
      </c>
      <c r="M2395" s="275" t="s">
        <v>701</v>
      </c>
    </row>
    <row r="2396" spans="1:13" s="305" customFormat="1" ht="15" customHeight="1">
      <c r="A2396" s="290">
        <v>44011</v>
      </c>
      <c r="B2396" s="330" t="s">
        <v>1246</v>
      </c>
      <c r="C2396" s="253" t="s">
        <v>6</v>
      </c>
      <c r="D2396" s="269">
        <f t="shared" si="1823"/>
        <v>3883.4951456310678</v>
      </c>
      <c r="E2396" s="304">
        <v>51.5</v>
      </c>
      <c r="F2396" s="304">
        <v>50.8</v>
      </c>
      <c r="G2396" s="304">
        <v>50</v>
      </c>
      <c r="H2396" s="304">
        <v>49</v>
      </c>
      <c r="I2396" s="304">
        <v>52.5</v>
      </c>
      <c r="J2396" s="304">
        <v>50.8</v>
      </c>
      <c r="K2396" s="269">
        <f t="shared" si="1824"/>
        <v>0.70000000000000284</v>
      </c>
      <c r="L2396" s="269">
        <f t="shared" si="1825"/>
        <v>2718.4466019417587</v>
      </c>
      <c r="M2396" s="275" t="s">
        <v>701</v>
      </c>
    </row>
    <row r="2397" spans="1:13" s="305" customFormat="1" ht="15" customHeight="1">
      <c r="A2397" s="290">
        <v>44011</v>
      </c>
      <c r="B2397" s="330" t="s">
        <v>1245</v>
      </c>
      <c r="C2397" s="253" t="s">
        <v>6</v>
      </c>
      <c r="D2397" s="269">
        <f t="shared" si="1823"/>
        <v>480.76923076923077</v>
      </c>
      <c r="E2397" s="304">
        <v>416</v>
      </c>
      <c r="F2397" s="304">
        <v>412</v>
      </c>
      <c r="G2397" s="304">
        <v>408</v>
      </c>
      <c r="H2397" s="304">
        <v>402</v>
      </c>
      <c r="I2397" s="304">
        <v>422</v>
      </c>
      <c r="J2397" s="304">
        <v>412</v>
      </c>
      <c r="K2397" s="269">
        <f t="shared" si="1824"/>
        <v>4</v>
      </c>
      <c r="L2397" s="269">
        <f t="shared" si="1825"/>
        <v>1923.0769230769231</v>
      </c>
      <c r="M2397" s="275" t="s">
        <v>701</v>
      </c>
    </row>
    <row r="2398" spans="1:13" s="305" customFormat="1" ht="15" customHeight="1">
      <c r="A2398" s="290">
        <v>44011</v>
      </c>
      <c r="B2398" s="330" t="s">
        <v>1196</v>
      </c>
      <c r="C2398" s="253" t="s">
        <v>6</v>
      </c>
      <c r="D2398" s="269">
        <f t="shared" si="1823"/>
        <v>490.19607843137254</v>
      </c>
      <c r="E2398" s="304">
        <v>408</v>
      </c>
      <c r="F2398" s="304">
        <v>404</v>
      </c>
      <c r="G2398" s="304">
        <v>400</v>
      </c>
      <c r="H2398" s="304">
        <v>394</v>
      </c>
      <c r="I2398" s="304">
        <v>414</v>
      </c>
      <c r="J2398" s="304">
        <v>394</v>
      </c>
      <c r="K2398" s="269">
        <f t="shared" si="1824"/>
        <v>14</v>
      </c>
      <c r="L2398" s="269">
        <f t="shared" si="1825"/>
        <v>6862.7450980392159</v>
      </c>
      <c r="M2398" s="275" t="s">
        <v>701</v>
      </c>
    </row>
    <row r="2399" spans="1:13" s="305" customFormat="1" ht="15" customHeight="1">
      <c r="A2399" s="290">
        <v>44011</v>
      </c>
      <c r="B2399" s="330" t="s">
        <v>1196</v>
      </c>
      <c r="C2399" s="253" t="s">
        <v>8</v>
      </c>
      <c r="D2399" s="269">
        <f t="shared" si="1823"/>
        <v>479.61630695443642</v>
      </c>
      <c r="E2399" s="304">
        <v>417</v>
      </c>
      <c r="F2399" s="304">
        <v>421</v>
      </c>
      <c r="G2399" s="304">
        <v>425</v>
      </c>
      <c r="H2399" s="304">
        <v>431</v>
      </c>
      <c r="I2399" s="304">
        <v>412</v>
      </c>
      <c r="J2399" s="304">
        <v>412</v>
      </c>
      <c r="K2399" s="226">
        <f t="shared" ref="K2399" si="1826">J2399-E2399</f>
        <v>-5</v>
      </c>
      <c r="L2399" s="226">
        <f t="shared" si="1825"/>
        <v>-2398.0815347721823</v>
      </c>
      <c r="M2399" s="324" t="s">
        <v>1243</v>
      </c>
    </row>
    <row r="2400" spans="1:13" s="305" customFormat="1" ht="15" customHeight="1">
      <c r="A2400" s="290">
        <v>44008</v>
      </c>
      <c r="B2400" s="329" t="s">
        <v>1244</v>
      </c>
      <c r="C2400" s="304" t="s">
        <v>6</v>
      </c>
      <c r="D2400" s="269">
        <f>200000/E2400</f>
        <v>502.51256281407035</v>
      </c>
      <c r="E2400" s="304">
        <v>398</v>
      </c>
      <c r="F2400" s="304">
        <v>394</v>
      </c>
      <c r="G2400" s="304">
        <v>390</v>
      </c>
      <c r="H2400" s="304">
        <v>385</v>
      </c>
      <c r="I2400" s="304">
        <v>403</v>
      </c>
      <c r="J2400" s="304">
        <v>394</v>
      </c>
      <c r="K2400" s="269">
        <f t="shared" ref="K2400" si="1827">E2400-J2400</f>
        <v>4</v>
      </c>
      <c r="L2400" s="269">
        <f t="shared" ref="L2400:L2401" si="1828">K2400*D2400</f>
        <v>2010.0502512562814</v>
      </c>
      <c r="M2400" s="275" t="s">
        <v>701</v>
      </c>
    </row>
    <row r="2401" spans="1:13" s="305" customFormat="1" ht="15" customHeight="1">
      <c r="A2401" s="290">
        <v>44008</v>
      </c>
      <c r="B2401" s="329" t="s">
        <v>593</v>
      </c>
      <c r="C2401" s="304" t="s">
        <v>8</v>
      </c>
      <c r="D2401" s="269">
        <f t="shared" ref="D2401" si="1829">200000/E2401</f>
        <v>476.077124494168</v>
      </c>
      <c r="E2401" s="304">
        <v>420.1</v>
      </c>
      <c r="F2401" s="304">
        <v>424</v>
      </c>
      <c r="G2401" s="304">
        <v>429</v>
      </c>
      <c r="H2401" s="304">
        <v>434</v>
      </c>
      <c r="I2401" s="304">
        <v>415</v>
      </c>
      <c r="J2401" s="304">
        <v>415</v>
      </c>
      <c r="K2401" s="226">
        <f t="shared" ref="K2401" si="1830">J2401-E2401</f>
        <v>-5.1000000000000227</v>
      </c>
      <c r="L2401" s="226">
        <f t="shared" si="1828"/>
        <v>-2427.9933349202674</v>
      </c>
      <c r="M2401" s="324" t="s">
        <v>1243</v>
      </c>
    </row>
    <row r="2402" spans="1:13" s="305" customFormat="1" ht="15" customHeight="1">
      <c r="A2402" s="290">
        <v>44007</v>
      </c>
      <c r="B2402" s="329" t="s">
        <v>73</v>
      </c>
      <c r="C2402" s="304" t="s">
        <v>6</v>
      </c>
      <c r="D2402" s="269">
        <f t="shared" ref="D2402:D2408" si="1831">200000/E2402</f>
        <v>1913.8755980861245</v>
      </c>
      <c r="E2402" s="304">
        <v>104.5</v>
      </c>
      <c r="F2402" s="304">
        <v>103.5</v>
      </c>
      <c r="G2402" s="304">
        <v>102</v>
      </c>
      <c r="H2402" s="304">
        <v>100</v>
      </c>
      <c r="I2402" s="304">
        <v>106</v>
      </c>
      <c r="J2402" s="304">
        <v>102</v>
      </c>
      <c r="K2402" s="269">
        <f t="shared" ref="K2402:K2405" si="1832">E2402-J2402</f>
        <v>2.5</v>
      </c>
      <c r="L2402" s="269">
        <f t="shared" ref="L2402:L2408" si="1833">K2402*D2402</f>
        <v>4784.6889952153115</v>
      </c>
      <c r="M2402" s="275" t="s">
        <v>701</v>
      </c>
    </row>
    <row r="2403" spans="1:13" s="305" customFormat="1" ht="15" customHeight="1">
      <c r="A2403" s="290">
        <v>44007</v>
      </c>
      <c r="B2403" s="329" t="s">
        <v>1199</v>
      </c>
      <c r="C2403" s="304" t="s">
        <v>498</v>
      </c>
      <c r="D2403" s="269">
        <f t="shared" si="1831"/>
        <v>930.23255813953483</v>
      </c>
      <c r="E2403" s="304">
        <v>215</v>
      </c>
      <c r="F2403" s="304">
        <v>217</v>
      </c>
      <c r="G2403" s="304">
        <v>219</v>
      </c>
      <c r="H2403" s="304">
        <v>222</v>
      </c>
      <c r="I2403" s="304">
        <v>212</v>
      </c>
      <c r="J2403" s="304">
        <v>222</v>
      </c>
      <c r="K2403" s="272">
        <f t="shared" ref="K2403" si="1834">J2403-E2403</f>
        <v>7</v>
      </c>
      <c r="L2403" s="272">
        <f t="shared" ref="L2403" si="1835">K2403*D2403</f>
        <v>6511.6279069767443</v>
      </c>
      <c r="M2403" s="275" t="s">
        <v>701</v>
      </c>
    </row>
    <row r="2404" spans="1:13" s="305" customFormat="1" ht="15" customHeight="1">
      <c r="A2404" s="290">
        <v>44007</v>
      </c>
      <c r="B2404" s="329" t="s">
        <v>1147</v>
      </c>
      <c r="C2404" s="304" t="s">
        <v>498</v>
      </c>
      <c r="D2404" s="269">
        <f t="shared" si="1831"/>
        <v>412.37113402061857</v>
      </c>
      <c r="E2404" s="304">
        <v>485</v>
      </c>
      <c r="F2404" s="304">
        <v>488</v>
      </c>
      <c r="G2404" s="304">
        <v>491</v>
      </c>
      <c r="H2404" s="304">
        <v>496</v>
      </c>
      <c r="I2404" s="304">
        <v>480</v>
      </c>
      <c r="J2404" s="304">
        <v>488</v>
      </c>
      <c r="K2404" s="272">
        <f t="shared" ref="K2404" si="1836">J2404-E2404</f>
        <v>3</v>
      </c>
      <c r="L2404" s="272">
        <f t="shared" si="1833"/>
        <v>1237.1134020618556</v>
      </c>
      <c r="M2404" s="275" t="s">
        <v>701</v>
      </c>
    </row>
    <row r="2405" spans="1:13" s="305" customFormat="1" ht="15" customHeight="1">
      <c r="A2405" s="290">
        <v>44007</v>
      </c>
      <c r="B2405" s="329" t="s">
        <v>1223</v>
      </c>
      <c r="C2405" s="304" t="s">
        <v>6</v>
      </c>
      <c r="D2405" s="269">
        <f t="shared" si="1831"/>
        <v>465.11627906976742</v>
      </c>
      <c r="E2405" s="304">
        <v>430</v>
      </c>
      <c r="F2405" s="304">
        <v>427</v>
      </c>
      <c r="G2405" s="304">
        <v>424</v>
      </c>
      <c r="H2405" s="304">
        <v>420</v>
      </c>
      <c r="I2405" s="304">
        <v>434</v>
      </c>
      <c r="J2405" s="304">
        <v>430</v>
      </c>
      <c r="K2405" s="269">
        <f t="shared" si="1832"/>
        <v>0</v>
      </c>
      <c r="L2405" s="269">
        <f t="shared" si="1833"/>
        <v>0</v>
      </c>
      <c r="M2405" s="275" t="s">
        <v>171</v>
      </c>
    </row>
    <row r="2406" spans="1:13" s="305" customFormat="1" ht="15" customHeight="1">
      <c r="A2406" s="290">
        <v>44007</v>
      </c>
      <c r="B2406" s="329" t="s">
        <v>771</v>
      </c>
      <c r="C2406" s="304" t="s">
        <v>498</v>
      </c>
      <c r="D2406" s="269">
        <f t="shared" si="1831"/>
        <v>151.05740181268882</v>
      </c>
      <c r="E2406" s="304">
        <v>1324</v>
      </c>
      <c r="F2406" s="304">
        <v>1332</v>
      </c>
      <c r="G2406" s="304">
        <v>1340</v>
      </c>
      <c r="H2406" s="304">
        <v>1350</v>
      </c>
      <c r="I2406" s="304">
        <v>1300</v>
      </c>
      <c r="J2406" s="304">
        <v>1350</v>
      </c>
      <c r="K2406" s="272">
        <f t="shared" ref="K2406:K2408" si="1837">J2406-E2406</f>
        <v>26</v>
      </c>
      <c r="L2406" s="272">
        <f t="shared" si="1833"/>
        <v>3927.4924471299096</v>
      </c>
      <c r="M2406" s="275" t="s">
        <v>701</v>
      </c>
    </row>
    <row r="2407" spans="1:13" s="305" customFormat="1" ht="15" customHeight="1">
      <c r="A2407" s="290">
        <v>44007</v>
      </c>
      <c r="B2407" s="329" t="s">
        <v>1199</v>
      </c>
      <c r="C2407" s="304" t="s">
        <v>498</v>
      </c>
      <c r="D2407" s="269">
        <f t="shared" si="1831"/>
        <v>892.85714285714289</v>
      </c>
      <c r="E2407" s="304">
        <v>224</v>
      </c>
      <c r="F2407" s="304">
        <v>226</v>
      </c>
      <c r="G2407" s="304">
        <v>228</v>
      </c>
      <c r="H2407" s="304">
        <v>231</v>
      </c>
      <c r="I2407" s="304">
        <v>221</v>
      </c>
      <c r="J2407" s="304">
        <v>231</v>
      </c>
      <c r="K2407" s="272">
        <f t="shared" si="1837"/>
        <v>7</v>
      </c>
      <c r="L2407" s="272">
        <f t="shared" si="1833"/>
        <v>6250</v>
      </c>
      <c r="M2407" s="275" t="s">
        <v>701</v>
      </c>
    </row>
    <row r="2408" spans="1:13" s="305" customFormat="1" ht="15" customHeight="1">
      <c r="A2408" s="290">
        <v>44007</v>
      </c>
      <c r="B2408" s="329" t="s">
        <v>1162</v>
      </c>
      <c r="C2408" s="304" t="s">
        <v>498</v>
      </c>
      <c r="D2408" s="269">
        <f t="shared" si="1831"/>
        <v>72.727272727272734</v>
      </c>
      <c r="E2408" s="304">
        <v>2750</v>
      </c>
      <c r="F2408" s="304">
        <v>2770</v>
      </c>
      <c r="G2408" s="304">
        <v>2790</v>
      </c>
      <c r="H2408" s="304">
        <v>2820</v>
      </c>
      <c r="I2408" s="305">
        <v>2720</v>
      </c>
      <c r="J2408" s="304">
        <v>2820</v>
      </c>
      <c r="K2408" s="272">
        <f t="shared" si="1837"/>
        <v>70</v>
      </c>
      <c r="L2408" s="272">
        <f t="shared" si="1833"/>
        <v>5090.909090909091</v>
      </c>
      <c r="M2408" s="275" t="s">
        <v>701</v>
      </c>
    </row>
    <row r="2409" spans="1:13" s="305" customFormat="1" ht="15" customHeight="1">
      <c r="A2409" s="290">
        <v>44006</v>
      </c>
      <c r="B2409" s="329" t="s">
        <v>1162</v>
      </c>
      <c r="C2409" s="304" t="s">
        <v>6</v>
      </c>
      <c r="D2409" s="269">
        <f t="shared" ref="D2409:D2419" si="1838">200000/E2409</f>
        <v>70.546737213403887</v>
      </c>
      <c r="E2409" s="304">
        <v>2835</v>
      </c>
      <c r="F2409" s="304">
        <v>2820</v>
      </c>
      <c r="G2409" s="304">
        <v>2800</v>
      </c>
      <c r="H2409" s="304">
        <v>2770</v>
      </c>
      <c r="I2409" s="304">
        <v>2855</v>
      </c>
      <c r="J2409" s="304">
        <v>2770</v>
      </c>
      <c r="K2409" s="269">
        <f t="shared" ref="K2409:K2410" si="1839">E2409-J2409</f>
        <v>65</v>
      </c>
      <c r="L2409" s="269">
        <f t="shared" ref="L2409:L2410" si="1840">K2409*D2409</f>
        <v>4585.5379188712523</v>
      </c>
      <c r="M2409" s="275" t="s">
        <v>701</v>
      </c>
    </row>
    <row r="2410" spans="1:13" s="305" customFormat="1" ht="15" customHeight="1">
      <c r="A2410" s="290">
        <v>44006</v>
      </c>
      <c r="B2410" s="329" t="s">
        <v>401</v>
      </c>
      <c r="C2410" s="304" t="s">
        <v>6</v>
      </c>
      <c r="D2410" s="269">
        <f t="shared" si="1838"/>
        <v>67.453625632377737</v>
      </c>
      <c r="E2410" s="304">
        <v>2965</v>
      </c>
      <c r="F2410" s="304">
        <v>2950</v>
      </c>
      <c r="G2410" s="304">
        <v>2935</v>
      </c>
      <c r="H2410" s="304">
        <v>2915</v>
      </c>
      <c r="I2410" s="304">
        <v>2990</v>
      </c>
      <c r="J2410" s="304">
        <v>2915</v>
      </c>
      <c r="K2410" s="269">
        <f t="shared" si="1839"/>
        <v>50</v>
      </c>
      <c r="L2410" s="269">
        <f t="shared" si="1840"/>
        <v>3372.6812816188867</v>
      </c>
      <c r="M2410" s="275" t="s">
        <v>701</v>
      </c>
    </row>
    <row r="2411" spans="1:13" s="305" customFormat="1" ht="15" customHeight="1">
      <c r="A2411" s="290">
        <v>44006</v>
      </c>
      <c r="B2411" s="329" t="s">
        <v>1242</v>
      </c>
      <c r="C2411" s="304" t="s">
        <v>498</v>
      </c>
      <c r="D2411" s="269">
        <f t="shared" si="1838"/>
        <v>1951.219512195122</v>
      </c>
      <c r="E2411" s="304">
        <v>102.5</v>
      </c>
      <c r="F2411" s="304">
        <v>103.5</v>
      </c>
      <c r="G2411" s="304">
        <v>105</v>
      </c>
      <c r="H2411" s="304">
        <v>107</v>
      </c>
      <c r="I2411" s="304">
        <v>101</v>
      </c>
      <c r="J2411" s="304">
        <v>103.5</v>
      </c>
      <c r="K2411" s="272">
        <f t="shared" ref="K2411:K2419" si="1841">J2411-E2411</f>
        <v>1</v>
      </c>
      <c r="L2411" s="272">
        <f t="shared" ref="L2411:L2419" si="1842">K2411*D2411</f>
        <v>1951.219512195122</v>
      </c>
      <c r="M2411" s="275" t="s">
        <v>701</v>
      </c>
    </row>
    <row r="2412" spans="1:13" s="305" customFormat="1" ht="15" customHeight="1">
      <c r="A2412" s="290">
        <v>44006</v>
      </c>
      <c r="B2412" s="329" t="s">
        <v>1241</v>
      </c>
      <c r="C2412" s="304" t="s">
        <v>498</v>
      </c>
      <c r="D2412" s="269">
        <f t="shared" si="1838"/>
        <v>9.4786729857819907</v>
      </c>
      <c r="E2412" s="304">
        <v>21100</v>
      </c>
      <c r="F2412" s="304">
        <v>21400</v>
      </c>
      <c r="G2412" s="304">
        <v>21700</v>
      </c>
      <c r="H2412" s="304">
        <v>22100</v>
      </c>
      <c r="I2412" s="304">
        <v>20599</v>
      </c>
      <c r="J2412" s="304">
        <v>20599</v>
      </c>
      <c r="K2412" s="226">
        <f t="shared" ref="K2412" si="1843">J2412-E2412</f>
        <v>-501</v>
      </c>
      <c r="L2412" s="226">
        <f t="shared" ref="L2412" si="1844">K2412*D2412</f>
        <v>-4748.8151658767774</v>
      </c>
      <c r="M2412" s="324" t="s">
        <v>1243</v>
      </c>
    </row>
    <row r="2413" spans="1:13" s="305" customFormat="1" ht="15" customHeight="1">
      <c r="A2413" s="290">
        <v>44006</v>
      </c>
      <c r="B2413" s="329" t="s">
        <v>1240</v>
      </c>
      <c r="C2413" s="304" t="s">
        <v>498</v>
      </c>
      <c r="D2413" s="269">
        <f t="shared" si="1838"/>
        <v>366.30036630036631</v>
      </c>
      <c r="E2413" s="304">
        <v>546</v>
      </c>
      <c r="F2413" s="304">
        <v>550</v>
      </c>
      <c r="G2413" s="304">
        <v>554</v>
      </c>
      <c r="H2413" s="304">
        <v>560</v>
      </c>
      <c r="I2413" s="304">
        <v>540</v>
      </c>
      <c r="J2413" s="304">
        <v>550</v>
      </c>
      <c r="K2413" s="272">
        <f t="shared" si="1841"/>
        <v>4</v>
      </c>
      <c r="L2413" s="272">
        <f t="shared" si="1842"/>
        <v>1465.2014652014652</v>
      </c>
      <c r="M2413" s="275" t="s">
        <v>701</v>
      </c>
    </row>
    <row r="2414" spans="1:13" s="305" customFormat="1" ht="15" customHeight="1">
      <c r="A2414" s="290">
        <v>44006</v>
      </c>
      <c r="B2414" s="329" t="s">
        <v>1141</v>
      </c>
      <c r="C2414" s="304" t="s">
        <v>498</v>
      </c>
      <c r="D2414" s="269">
        <f t="shared" si="1838"/>
        <v>3508.7719298245615</v>
      </c>
      <c r="E2414" s="304">
        <v>57</v>
      </c>
      <c r="F2414" s="304">
        <v>57.7</v>
      </c>
      <c r="G2414" s="304">
        <v>58.5</v>
      </c>
      <c r="H2414" s="304">
        <v>59.5</v>
      </c>
      <c r="I2414" s="304">
        <v>56</v>
      </c>
      <c r="J2414" s="304">
        <v>57.7</v>
      </c>
      <c r="K2414" s="272">
        <f t="shared" si="1841"/>
        <v>0.70000000000000284</v>
      </c>
      <c r="L2414" s="272">
        <f t="shared" si="1842"/>
        <v>2456.1403508772032</v>
      </c>
      <c r="M2414" s="275" t="s">
        <v>701</v>
      </c>
    </row>
    <row r="2415" spans="1:13" s="305" customFormat="1" ht="15" customHeight="1">
      <c r="A2415" s="290">
        <v>44006</v>
      </c>
      <c r="B2415" s="329" t="s">
        <v>277</v>
      </c>
      <c r="C2415" s="304" t="s">
        <v>498</v>
      </c>
      <c r="D2415" s="269">
        <f t="shared" si="1838"/>
        <v>151.9756838905775</v>
      </c>
      <c r="E2415" s="304">
        <v>1316</v>
      </c>
      <c r="F2415" s="304">
        <v>1324</v>
      </c>
      <c r="G2415" s="304">
        <v>1332</v>
      </c>
      <c r="H2415" s="304">
        <v>1342</v>
      </c>
      <c r="I2415" s="304">
        <v>1306</v>
      </c>
      <c r="J2415" s="304">
        <v>1316</v>
      </c>
      <c r="K2415" s="272">
        <f t="shared" si="1841"/>
        <v>0</v>
      </c>
      <c r="L2415" s="272">
        <f t="shared" si="1842"/>
        <v>0</v>
      </c>
      <c r="M2415" s="275" t="s">
        <v>171</v>
      </c>
    </row>
    <row r="2416" spans="1:13" s="305" customFormat="1" ht="15" customHeight="1">
      <c r="A2416" s="290">
        <v>44006</v>
      </c>
      <c r="B2416" s="329" t="s">
        <v>207</v>
      </c>
      <c r="C2416" s="304" t="s">
        <v>498</v>
      </c>
      <c r="D2416" s="269">
        <f t="shared" si="1838"/>
        <v>50.188205771643666</v>
      </c>
      <c r="E2416" s="304">
        <v>3985</v>
      </c>
      <c r="F2416" s="304">
        <v>4010</v>
      </c>
      <c r="G2416" s="304">
        <v>4030</v>
      </c>
      <c r="H2416" s="304">
        <v>4060</v>
      </c>
      <c r="I2416" s="304">
        <v>3945</v>
      </c>
      <c r="J2416" s="304">
        <v>4010</v>
      </c>
      <c r="K2416" s="272">
        <f t="shared" si="1841"/>
        <v>25</v>
      </c>
      <c r="L2416" s="272">
        <f t="shared" si="1842"/>
        <v>1254.7051442910918</v>
      </c>
      <c r="M2416" s="275" t="s">
        <v>701</v>
      </c>
    </row>
    <row r="2417" spans="1:13" s="305" customFormat="1" ht="15" customHeight="1">
      <c r="A2417" s="290">
        <v>44006</v>
      </c>
      <c r="B2417" s="329" t="s">
        <v>1239</v>
      </c>
      <c r="C2417" s="304" t="s">
        <v>498</v>
      </c>
      <c r="D2417" s="269">
        <f t="shared" si="1838"/>
        <v>378.78787878787881</v>
      </c>
      <c r="E2417" s="304">
        <v>528</v>
      </c>
      <c r="F2417" s="304">
        <v>532</v>
      </c>
      <c r="G2417" s="304">
        <v>536</v>
      </c>
      <c r="H2417" s="304">
        <v>542</v>
      </c>
      <c r="I2417" s="304">
        <v>522</v>
      </c>
      <c r="J2417" s="304">
        <v>542</v>
      </c>
      <c r="K2417" s="272">
        <f t="shared" si="1841"/>
        <v>14</v>
      </c>
      <c r="L2417" s="272">
        <f t="shared" si="1842"/>
        <v>5303.030303030303</v>
      </c>
      <c r="M2417" s="275" t="s">
        <v>701</v>
      </c>
    </row>
    <row r="2418" spans="1:13" s="305" customFormat="1" ht="15" customHeight="1">
      <c r="A2418" s="290">
        <v>44006</v>
      </c>
      <c r="B2418" s="329" t="s">
        <v>1238</v>
      </c>
      <c r="C2418" s="304" t="s">
        <v>498</v>
      </c>
      <c r="D2418" s="269">
        <f t="shared" si="1838"/>
        <v>197.04433497536945</v>
      </c>
      <c r="E2418" s="304">
        <v>1015</v>
      </c>
      <c r="F2418" s="304">
        <v>1022</v>
      </c>
      <c r="G2418" s="304">
        <v>1030</v>
      </c>
      <c r="H2418" s="304">
        <v>1040</v>
      </c>
      <c r="I2418" s="304">
        <v>1005</v>
      </c>
      <c r="J2418" s="304">
        <v>1040</v>
      </c>
      <c r="K2418" s="272">
        <f t="shared" si="1841"/>
        <v>25</v>
      </c>
      <c r="L2418" s="272">
        <f t="shared" si="1842"/>
        <v>4926.1083743842364</v>
      </c>
      <c r="M2418" s="275" t="s">
        <v>701</v>
      </c>
    </row>
    <row r="2419" spans="1:13" s="305" customFormat="1" ht="15" customHeight="1">
      <c r="A2419" s="290">
        <v>44006</v>
      </c>
      <c r="B2419" s="329" t="s">
        <v>1237</v>
      </c>
      <c r="C2419" s="304" t="s">
        <v>498</v>
      </c>
      <c r="D2419" s="269">
        <f t="shared" si="1838"/>
        <v>114.41647597254004</v>
      </c>
      <c r="E2419" s="304">
        <v>1748</v>
      </c>
      <c r="F2419" s="304">
        <v>1758</v>
      </c>
      <c r="G2419" s="304">
        <v>1768</v>
      </c>
      <c r="H2419" s="304">
        <v>1780</v>
      </c>
      <c r="I2419" s="304">
        <v>1735</v>
      </c>
      <c r="J2419" s="304">
        <v>1780</v>
      </c>
      <c r="K2419" s="272">
        <f t="shared" si="1841"/>
        <v>32</v>
      </c>
      <c r="L2419" s="272">
        <f t="shared" si="1842"/>
        <v>3661.3272311212813</v>
      </c>
      <c r="M2419" s="275" t="s">
        <v>701</v>
      </c>
    </row>
    <row r="2420" spans="1:13" s="305" customFormat="1" ht="15" customHeight="1">
      <c r="A2420" s="290">
        <v>44005</v>
      </c>
      <c r="B2420" s="252" t="s">
        <v>1233</v>
      </c>
      <c r="C2420" s="304" t="s">
        <v>498</v>
      </c>
      <c r="D2420" s="269">
        <f t="shared" ref="D2420:D2425" si="1845">200000/E2420</f>
        <v>50.56890012642225</v>
      </c>
      <c r="E2420" s="304">
        <v>3955</v>
      </c>
      <c r="F2420" s="304">
        <v>3980</v>
      </c>
      <c r="G2420" s="304">
        <v>4010</v>
      </c>
      <c r="H2420" s="304">
        <v>4040</v>
      </c>
      <c r="I2420" s="304">
        <v>3910</v>
      </c>
      <c r="J2420" s="304">
        <v>3980</v>
      </c>
      <c r="K2420" s="272">
        <f t="shared" ref="K2420" si="1846">J2420-E2420</f>
        <v>25</v>
      </c>
      <c r="L2420" s="272">
        <f t="shared" ref="L2420" si="1847">K2420*D2420</f>
        <v>1264.2225031605562</v>
      </c>
      <c r="M2420" s="275" t="s">
        <v>701</v>
      </c>
    </row>
    <row r="2421" spans="1:13" s="305" customFormat="1" ht="15" customHeight="1">
      <c r="A2421" s="290">
        <v>44005</v>
      </c>
      <c r="B2421" s="252" t="s">
        <v>1234</v>
      </c>
      <c r="C2421" s="304" t="s">
        <v>498</v>
      </c>
      <c r="D2421" s="269">
        <f t="shared" si="1845"/>
        <v>369.68576709796673</v>
      </c>
      <c r="E2421" s="304">
        <v>541</v>
      </c>
      <c r="F2421" s="304">
        <v>545</v>
      </c>
      <c r="G2421" s="304">
        <v>549</v>
      </c>
      <c r="H2421" s="304">
        <v>555</v>
      </c>
      <c r="I2421" s="304">
        <v>535</v>
      </c>
      <c r="J2421" s="304">
        <v>545</v>
      </c>
      <c r="K2421" s="272">
        <f t="shared" ref="K2421:K2422" si="1848">J2421-E2421</f>
        <v>4</v>
      </c>
      <c r="L2421" s="272">
        <f t="shared" ref="L2421:L2425" si="1849">K2421*D2421</f>
        <v>1478.7430683918669</v>
      </c>
      <c r="M2421" s="275" t="s">
        <v>701</v>
      </c>
    </row>
    <row r="2422" spans="1:13" s="305" customFormat="1" ht="15" customHeight="1">
      <c r="A2422" s="290">
        <v>44005</v>
      </c>
      <c r="B2422" s="252" t="s">
        <v>1235</v>
      </c>
      <c r="C2422" s="304" t="s">
        <v>498</v>
      </c>
      <c r="D2422" s="269">
        <f t="shared" si="1845"/>
        <v>987.65432098765427</v>
      </c>
      <c r="E2422" s="304">
        <v>202.5</v>
      </c>
      <c r="F2422" s="304">
        <v>204.5</v>
      </c>
      <c r="G2422" s="304">
        <v>206.5</v>
      </c>
      <c r="H2422" s="304">
        <v>209</v>
      </c>
      <c r="I2422" s="304">
        <v>199</v>
      </c>
      <c r="J2422" s="304">
        <v>202.5</v>
      </c>
      <c r="K2422" s="272">
        <f t="shared" si="1848"/>
        <v>0</v>
      </c>
      <c r="L2422" s="272">
        <f t="shared" si="1849"/>
        <v>0</v>
      </c>
      <c r="M2422" s="275" t="s">
        <v>171</v>
      </c>
    </row>
    <row r="2423" spans="1:13" s="305" customFormat="1" ht="15" customHeight="1">
      <c r="A2423" s="290">
        <v>44005</v>
      </c>
      <c r="B2423" s="252" t="s">
        <v>689</v>
      </c>
      <c r="C2423" s="252" t="s">
        <v>6</v>
      </c>
      <c r="D2423" s="269">
        <f t="shared" si="1845"/>
        <v>843.88185654008441</v>
      </c>
      <c r="E2423" s="304">
        <v>237</v>
      </c>
      <c r="F2423" s="304">
        <v>235</v>
      </c>
      <c r="G2423" s="304">
        <v>233</v>
      </c>
      <c r="H2423" s="304">
        <v>230</v>
      </c>
      <c r="I2423" s="304">
        <v>240</v>
      </c>
      <c r="J2423" s="304">
        <v>237</v>
      </c>
      <c r="K2423" s="269">
        <f t="shared" ref="K2423:K2425" si="1850">E2423-J2423</f>
        <v>0</v>
      </c>
      <c r="L2423" s="269">
        <f t="shared" si="1849"/>
        <v>0</v>
      </c>
      <c r="M2423" s="275" t="s">
        <v>171</v>
      </c>
    </row>
    <row r="2424" spans="1:13" s="305" customFormat="1" ht="15" customHeight="1">
      <c r="A2424" s="290">
        <v>44005</v>
      </c>
      <c r="B2424" s="252" t="s">
        <v>1236</v>
      </c>
      <c r="C2424" s="252" t="s">
        <v>6</v>
      </c>
      <c r="D2424" s="269">
        <f t="shared" si="1845"/>
        <v>410.6776180698152</v>
      </c>
      <c r="E2424" s="304">
        <v>487</v>
      </c>
      <c r="F2424" s="304">
        <v>483</v>
      </c>
      <c r="G2424" s="304">
        <v>479</v>
      </c>
      <c r="H2424" s="304">
        <v>473</v>
      </c>
      <c r="I2424" s="304">
        <v>493</v>
      </c>
      <c r="J2424" s="304">
        <v>483</v>
      </c>
      <c r="K2424" s="269">
        <f t="shared" si="1850"/>
        <v>4</v>
      </c>
      <c r="L2424" s="269">
        <f t="shared" si="1849"/>
        <v>1642.7104722792608</v>
      </c>
      <c r="M2424" s="275" t="s">
        <v>701</v>
      </c>
    </row>
    <row r="2425" spans="1:13" s="305" customFormat="1" ht="15" customHeight="1">
      <c r="A2425" s="290">
        <v>44005</v>
      </c>
      <c r="B2425" s="252" t="s">
        <v>1236</v>
      </c>
      <c r="C2425" s="252" t="s">
        <v>6</v>
      </c>
      <c r="D2425" s="269">
        <f t="shared" si="1845"/>
        <v>390.625</v>
      </c>
      <c r="E2425" s="304">
        <v>512</v>
      </c>
      <c r="F2425" s="304">
        <v>508</v>
      </c>
      <c r="G2425" s="304">
        <v>504</v>
      </c>
      <c r="H2425" s="304">
        <v>498</v>
      </c>
      <c r="I2425" s="304">
        <v>518</v>
      </c>
      <c r="J2425" s="304">
        <v>498</v>
      </c>
      <c r="K2425" s="269">
        <f t="shared" si="1850"/>
        <v>14</v>
      </c>
      <c r="L2425" s="269">
        <f t="shared" si="1849"/>
        <v>5468.75</v>
      </c>
      <c r="M2425" s="275" t="s">
        <v>701</v>
      </c>
    </row>
    <row r="2426" spans="1:13" s="305" customFormat="1" ht="15" customHeight="1">
      <c r="A2426" s="290">
        <v>44004</v>
      </c>
      <c r="B2426" s="329" t="s">
        <v>1230</v>
      </c>
      <c r="C2426" s="304" t="s">
        <v>498</v>
      </c>
      <c r="D2426" s="269">
        <f t="shared" ref="D2426:D2432" si="1851">200000/E2426</f>
        <v>81.967213114754102</v>
      </c>
      <c r="E2426" s="304">
        <v>2440</v>
      </c>
      <c r="F2426" s="304">
        <v>2455</v>
      </c>
      <c r="G2426" s="304">
        <v>2470</v>
      </c>
      <c r="H2426" s="304">
        <v>2490</v>
      </c>
      <c r="I2426" s="304">
        <v>2415</v>
      </c>
      <c r="J2426" s="304">
        <v>2440</v>
      </c>
      <c r="K2426" s="272">
        <f t="shared" ref="K2426:K2432" si="1852">J2426-E2426</f>
        <v>0</v>
      </c>
      <c r="L2426" s="272">
        <f t="shared" ref="L2426:L2432" si="1853">K2426*D2426</f>
        <v>0</v>
      </c>
      <c r="M2426" s="275" t="s">
        <v>171</v>
      </c>
    </row>
    <row r="2427" spans="1:13" s="305" customFormat="1" ht="15" customHeight="1">
      <c r="A2427" s="290">
        <v>44004</v>
      </c>
      <c r="B2427" s="329" t="s">
        <v>771</v>
      </c>
      <c r="C2427" s="304" t="s">
        <v>498</v>
      </c>
      <c r="D2427" s="269">
        <f t="shared" si="1851"/>
        <v>164.74464579901152</v>
      </c>
      <c r="E2427" s="304">
        <v>1214</v>
      </c>
      <c r="F2427" s="304">
        <v>1222</v>
      </c>
      <c r="G2427" s="304">
        <v>1232</v>
      </c>
      <c r="H2427" s="304">
        <v>1242</v>
      </c>
      <c r="I2427" s="304">
        <v>1204</v>
      </c>
      <c r="J2427" s="304">
        <v>1232</v>
      </c>
      <c r="K2427" s="272">
        <f t="shared" si="1852"/>
        <v>18</v>
      </c>
      <c r="L2427" s="272">
        <f t="shared" si="1853"/>
        <v>2965.4036243822075</v>
      </c>
      <c r="M2427" s="275" t="s">
        <v>701</v>
      </c>
    </row>
    <row r="2428" spans="1:13" s="305" customFormat="1" ht="15" customHeight="1">
      <c r="A2428" s="290">
        <v>44004</v>
      </c>
      <c r="B2428" s="329" t="s">
        <v>189</v>
      </c>
      <c r="C2428" s="304" t="s">
        <v>6</v>
      </c>
      <c r="D2428" s="269">
        <f t="shared" si="1851"/>
        <v>373.13432835820896</v>
      </c>
      <c r="E2428" s="304">
        <v>536</v>
      </c>
      <c r="F2428" s="304">
        <v>532</v>
      </c>
      <c r="G2428" s="304">
        <v>528</v>
      </c>
      <c r="H2428" s="304">
        <v>522</v>
      </c>
      <c r="I2428" s="304">
        <v>542</v>
      </c>
      <c r="J2428" s="304">
        <v>528</v>
      </c>
      <c r="K2428" s="269">
        <f t="shared" ref="K2428" si="1854">E2428-J2428</f>
        <v>8</v>
      </c>
      <c r="L2428" s="269">
        <f t="shared" si="1853"/>
        <v>2985.0746268656717</v>
      </c>
      <c r="M2428" s="275" t="s">
        <v>701</v>
      </c>
    </row>
    <row r="2429" spans="1:13" s="305" customFormat="1" ht="15" customHeight="1">
      <c r="A2429" s="290">
        <v>44004</v>
      </c>
      <c r="B2429" s="329" t="s">
        <v>189</v>
      </c>
      <c r="C2429" s="304" t="s">
        <v>498</v>
      </c>
      <c r="D2429" s="269">
        <f t="shared" si="1851"/>
        <v>407.33197556008145</v>
      </c>
      <c r="E2429" s="304">
        <v>491</v>
      </c>
      <c r="F2429" s="304">
        <v>495</v>
      </c>
      <c r="G2429" s="304">
        <v>499</v>
      </c>
      <c r="H2429" s="304">
        <v>505</v>
      </c>
      <c r="I2429" s="304">
        <v>485</v>
      </c>
      <c r="J2429" s="304">
        <v>505</v>
      </c>
      <c r="K2429" s="272">
        <f t="shared" si="1852"/>
        <v>14</v>
      </c>
      <c r="L2429" s="272">
        <f t="shared" si="1853"/>
        <v>5702.6476578411402</v>
      </c>
      <c r="M2429" s="275" t="s">
        <v>701</v>
      </c>
    </row>
    <row r="2430" spans="1:13" s="305" customFormat="1" ht="15" customHeight="1">
      <c r="A2430" s="290">
        <v>44004</v>
      </c>
      <c r="B2430" s="329" t="s">
        <v>1231</v>
      </c>
      <c r="C2430" s="304" t="s">
        <v>498</v>
      </c>
      <c r="D2430" s="269">
        <f t="shared" si="1851"/>
        <v>165.97510373443984</v>
      </c>
      <c r="E2430" s="304">
        <v>1205</v>
      </c>
      <c r="F2430" s="304">
        <v>1213</v>
      </c>
      <c r="G2430" s="304">
        <v>1223</v>
      </c>
      <c r="H2430" s="304">
        <v>1235</v>
      </c>
      <c r="I2430" s="304">
        <v>1193</v>
      </c>
      <c r="J2430" s="304">
        <v>1213</v>
      </c>
      <c r="K2430" s="272">
        <f t="shared" si="1852"/>
        <v>8</v>
      </c>
      <c r="L2430" s="272">
        <f t="shared" si="1853"/>
        <v>1327.8008298755187</v>
      </c>
      <c r="M2430" s="275" t="s">
        <v>701</v>
      </c>
    </row>
    <row r="2431" spans="1:13" s="305" customFormat="1" ht="15" customHeight="1">
      <c r="A2431" s="290">
        <v>44004</v>
      </c>
      <c r="B2431" s="329" t="s">
        <v>1232</v>
      </c>
      <c r="C2431" s="304" t="s">
        <v>498</v>
      </c>
      <c r="D2431" s="269">
        <f t="shared" si="1851"/>
        <v>2898.550724637681</v>
      </c>
      <c r="E2431" s="304">
        <v>69</v>
      </c>
      <c r="F2431" s="304">
        <v>69.7</v>
      </c>
      <c r="G2431" s="304">
        <v>70.5</v>
      </c>
      <c r="H2431" s="304">
        <v>71.5</v>
      </c>
      <c r="I2431" s="304">
        <v>68</v>
      </c>
      <c r="J2431" s="304">
        <v>71.5</v>
      </c>
      <c r="K2431" s="272">
        <f t="shared" si="1852"/>
        <v>2.5</v>
      </c>
      <c r="L2431" s="272">
        <f t="shared" si="1853"/>
        <v>7246.3768115942021</v>
      </c>
      <c r="M2431" s="275" t="s">
        <v>701</v>
      </c>
    </row>
    <row r="2432" spans="1:13" s="305" customFormat="1" ht="15" customHeight="1">
      <c r="A2432" s="290">
        <v>44004</v>
      </c>
      <c r="B2432" s="329" t="s">
        <v>189</v>
      </c>
      <c r="C2432" s="304" t="s">
        <v>498</v>
      </c>
      <c r="D2432" s="269">
        <f t="shared" si="1851"/>
        <v>442.47787610619469</v>
      </c>
      <c r="E2432" s="304">
        <v>452</v>
      </c>
      <c r="F2432" s="304">
        <v>456</v>
      </c>
      <c r="G2432" s="304">
        <v>460</v>
      </c>
      <c r="H2432" s="304">
        <v>466</v>
      </c>
      <c r="I2432" s="304">
        <v>446</v>
      </c>
      <c r="J2432" s="304">
        <v>466</v>
      </c>
      <c r="K2432" s="272">
        <f t="shared" si="1852"/>
        <v>14</v>
      </c>
      <c r="L2432" s="272">
        <f t="shared" si="1853"/>
        <v>6194.6902654867254</v>
      </c>
      <c r="M2432" s="275" t="s">
        <v>701</v>
      </c>
    </row>
    <row r="2433" spans="1:13" s="305" customFormat="1" ht="15" customHeight="1">
      <c r="A2433" s="290">
        <v>44001</v>
      </c>
      <c r="B2433" s="329" t="s">
        <v>150</v>
      </c>
      <c r="C2433" s="304" t="s">
        <v>498</v>
      </c>
      <c r="D2433" s="269">
        <f t="shared" ref="D2433:D2441" si="1855">200000/E2433</f>
        <v>36.166365280289334</v>
      </c>
      <c r="E2433" s="304">
        <v>5530</v>
      </c>
      <c r="F2433" s="304">
        <v>5560</v>
      </c>
      <c r="G2433" s="304">
        <v>5590</v>
      </c>
      <c r="H2433" s="304">
        <v>5630</v>
      </c>
      <c r="I2433" s="304">
        <v>5490</v>
      </c>
      <c r="J2433" s="304">
        <v>5630</v>
      </c>
      <c r="K2433" s="272">
        <f t="shared" ref="K2433:K2439" si="1856">J2433-E2433</f>
        <v>100</v>
      </c>
      <c r="L2433" s="272">
        <f t="shared" ref="L2433:L2439" si="1857">K2433*D2433</f>
        <v>3616.6365280289333</v>
      </c>
      <c r="M2433" s="275" t="s">
        <v>701</v>
      </c>
    </row>
    <row r="2434" spans="1:13" s="305" customFormat="1" ht="15" customHeight="1">
      <c r="A2434" s="290">
        <v>44001</v>
      </c>
      <c r="B2434" s="329" t="s">
        <v>401</v>
      </c>
      <c r="C2434" s="304" t="s">
        <v>498</v>
      </c>
      <c r="D2434" s="269">
        <f t="shared" si="1855"/>
        <v>76.775431861804222</v>
      </c>
      <c r="E2434" s="304">
        <v>2605</v>
      </c>
      <c r="F2434" s="304">
        <v>2620</v>
      </c>
      <c r="G2434" s="304">
        <v>2635</v>
      </c>
      <c r="H2434" s="304">
        <v>2655</v>
      </c>
      <c r="I2434" s="304">
        <v>2585</v>
      </c>
      <c r="J2434" s="304">
        <v>2655</v>
      </c>
      <c r="K2434" s="272">
        <f t="shared" si="1856"/>
        <v>50</v>
      </c>
      <c r="L2434" s="272">
        <f t="shared" si="1857"/>
        <v>3838.7715930902109</v>
      </c>
      <c r="M2434" s="275" t="s">
        <v>701</v>
      </c>
    </row>
    <row r="2435" spans="1:13" s="305" customFormat="1" ht="15" customHeight="1">
      <c r="A2435" s="290">
        <v>44001</v>
      </c>
      <c r="B2435" s="329" t="s">
        <v>1145</v>
      </c>
      <c r="C2435" s="304" t="s">
        <v>498</v>
      </c>
      <c r="D2435" s="269">
        <f t="shared" si="1855"/>
        <v>1086.9565217391305</v>
      </c>
      <c r="E2435" s="304">
        <v>184</v>
      </c>
      <c r="F2435" s="304">
        <v>186</v>
      </c>
      <c r="G2435" s="304">
        <v>188</v>
      </c>
      <c r="H2435" s="304">
        <v>190</v>
      </c>
      <c r="I2435" s="304">
        <v>177</v>
      </c>
      <c r="J2435" s="304">
        <v>190</v>
      </c>
      <c r="K2435" s="272">
        <f t="shared" si="1856"/>
        <v>6</v>
      </c>
      <c r="L2435" s="272">
        <f t="shared" si="1857"/>
        <v>6521.739130434783</v>
      </c>
      <c r="M2435" s="275" t="s">
        <v>701</v>
      </c>
    </row>
    <row r="2436" spans="1:13" s="305" customFormat="1" ht="15" customHeight="1">
      <c r="A2436" s="290">
        <v>44001</v>
      </c>
      <c r="B2436" s="329" t="s">
        <v>150</v>
      </c>
      <c r="C2436" s="304" t="s">
        <v>498</v>
      </c>
      <c r="D2436" s="269">
        <f t="shared" si="1855"/>
        <v>35.460992907801419</v>
      </c>
      <c r="E2436" s="304">
        <v>5640</v>
      </c>
      <c r="F2436" s="304">
        <v>5670</v>
      </c>
      <c r="G2436" s="304">
        <v>5700</v>
      </c>
      <c r="H2436" s="304">
        <v>5740</v>
      </c>
      <c r="I2436" s="304">
        <v>5600</v>
      </c>
      <c r="J2436" s="304">
        <v>5740</v>
      </c>
      <c r="K2436" s="272">
        <f t="shared" si="1856"/>
        <v>100</v>
      </c>
      <c r="L2436" s="272">
        <f t="shared" si="1857"/>
        <v>3546.0992907801419</v>
      </c>
      <c r="M2436" s="275" t="s">
        <v>701</v>
      </c>
    </row>
    <row r="2437" spans="1:13" s="305" customFormat="1" ht="15" customHeight="1">
      <c r="A2437" s="290">
        <v>44001</v>
      </c>
      <c r="B2437" s="329" t="s">
        <v>1228</v>
      </c>
      <c r="C2437" s="304" t="s">
        <v>498</v>
      </c>
      <c r="D2437" s="269">
        <f t="shared" si="1855"/>
        <v>166.66666666666666</v>
      </c>
      <c r="E2437" s="304">
        <v>1200</v>
      </c>
      <c r="F2437" s="304">
        <v>1208</v>
      </c>
      <c r="G2437" s="304">
        <v>1218</v>
      </c>
      <c r="H2437" s="304">
        <v>1228</v>
      </c>
      <c r="I2437" s="304">
        <v>1188</v>
      </c>
      <c r="J2437" s="304">
        <v>1228</v>
      </c>
      <c r="K2437" s="272">
        <f t="shared" si="1856"/>
        <v>28</v>
      </c>
      <c r="L2437" s="272">
        <f t="shared" si="1857"/>
        <v>4666.6666666666661</v>
      </c>
      <c r="M2437" s="275" t="s">
        <v>701</v>
      </c>
    </row>
    <row r="2438" spans="1:13" s="305" customFormat="1" ht="15" customHeight="1">
      <c r="A2438" s="290">
        <v>44001</v>
      </c>
      <c r="B2438" s="329" t="s">
        <v>1227</v>
      </c>
      <c r="C2438" s="304" t="s">
        <v>498</v>
      </c>
      <c r="D2438" s="269">
        <f t="shared" si="1855"/>
        <v>34.188034188034187</v>
      </c>
      <c r="E2438" s="304">
        <v>5850</v>
      </c>
      <c r="F2438" s="304">
        <v>5880</v>
      </c>
      <c r="G2438" s="304">
        <v>5910</v>
      </c>
      <c r="H2438" s="304">
        <v>5935</v>
      </c>
      <c r="I2438" s="304">
        <v>5810</v>
      </c>
      <c r="J2438" s="304">
        <v>5935</v>
      </c>
      <c r="K2438" s="272">
        <f t="shared" si="1856"/>
        <v>85</v>
      </c>
      <c r="L2438" s="272">
        <f t="shared" si="1857"/>
        <v>2905.9829059829058</v>
      </c>
      <c r="M2438" s="275" t="s">
        <v>701</v>
      </c>
    </row>
    <row r="2439" spans="1:13" s="305" customFormat="1" ht="15" customHeight="1">
      <c r="A2439" s="290">
        <v>44001</v>
      </c>
      <c r="B2439" s="329" t="s">
        <v>1178</v>
      </c>
      <c r="C2439" s="304" t="s">
        <v>498</v>
      </c>
      <c r="D2439" s="269">
        <f t="shared" si="1855"/>
        <v>2531.6455696202534</v>
      </c>
      <c r="E2439" s="304">
        <v>79</v>
      </c>
      <c r="F2439" s="304">
        <v>79.599999999999994</v>
      </c>
      <c r="G2439" s="304">
        <v>80.5</v>
      </c>
      <c r="H2439" s="304">
        <v>81.5</v>
      </c>
      <c r="I2439" s="304">
        <v>78</v>
      </c>
      <c r="J2439" s="304">
        <v>81.5</v>
      </c>
      <c r="K2439" s="272">
        <f t="shared" si="1856"/>
        <v>2.5</v>
      </c>
      <c r="L2439" s="272">
        <f t="shared" si="1857"/>
        <v>6329.1139240506336</v>
      </c>
      <c r="M2439" s="275" t="s">
        <v>701</v>
      </c>
    </row>
    <row r="2440" spans="1:13" s="305" customFormat="1" ht="15" customHeight="1">
      <c r="A2440" s="290">
        <v>44001</v>
      </c>
      <c r="B2440" s="329" t="s">
        <v>1155</v>
      </c>
      <c r="C2440" s="304" t="s">
        <v>498</v>
      </c>
      <c r="D2440" s="269">
        <f t="shared" si="1855"/>
        <v>3937.0078740157483</v>
      </c>
      <c r="E2440" s="304">
        <v>50.8</v>
      </c>
      <c r="F2440" s="304">
        <v>51.5</v>
      </c>
      <c r="G2440" s="304">
        <v>52.3</v>
      </c>
      <c r="H2440" s="304">
        <v>53.5</v>
      </c>
      <c r="I2440" s="304">
        <v>48.45</v>
      </c>
      <c r="J2440" s="304" t="s">
        <v>1229</v>
      </c>
      <c r="K2440" s="304" t="s">
        <v>1229</v>
      </c>
      <c r="L2440" s="304" t="s">
        <v>1229</v>
      </c>
      <c r="M2440" s="304" t="s">
        <v>1229</v>
      </c>
    </row>
    <row r="2441" spans="1:13" s="305" customFormat="1" ht="15" customHeight="1">
      <c r="A2441" s="290">
        <v>44001</v>
      </c>
      <c r="B2441" s="329" t="s">
        <v>1226</v>
      </c>
      <c r="C2441" s="304" t="s">
        <v>498</v>
      </c>
      <c r="D2441" s="269">
        <f t="shared" si="1855"/>
        <v>1104.9723756906078</v>
      </c>
      <c r="E2441" s="304">
        <v>181</v>
      </c>
      <c r="F2441" s="304">
        <v>183</v>
      </c>
      <c r="G2441" s="304">
        <v>185</v>
      </c>
      <c r="H2441" s="304">
        <v>188</v>
      </c>
      <c r="I2441" s="304">
        <v>178</v>
      </c>
      <c r="J2441" s="304">
        <v>188</v>
      </c>
      <c r="K2441" s="272">
        <f t="shared" ref="K2441" si="1858">J2441-E2441</f>
        <v>7</v>
      </c>
      <c r="L2441" s="272">
        <f t="shared" ref="L2441" si="1859">K2441*D2441</f>
        <v>7734.8066298342546</v>
      </c>
      <c r="M2441" s="275" t="s">
        <v>701</v>
      </c>
    </row>
    <row r="2442" spans="1:13" s="305" customFormat="1" ht="15" customHeight="1">
      <c r="A2442" s="290">
        <v>44000</v>
      </c>
      <c r="B2442" s="304" t="s">
        <v>1191</v>
      </c>
      <c r="C2442" s="304" t="s">
        <v>498</v>
      </c>
      <c r="D2442" s="269">
        <f t="shared" ref="D2442:D2449" si="1860">200000/E2442</f>
        <v>190.47619047619048</v>
      </c>
      <c r="E2442" s="304">
        <v>1050</v>
      </c>
      <c r="F2442" s="304">
        <v>1058</v>
      </c>
      <c r="G2442" s="304">
        <v>1066</v>
      </c>
      <c r="H2442" s="304">
        <v>1076</v>
      </c>
      <c r="I2442" s="304">
        <v>1038</v>
      </c>
      <c r="J2442" s="304">
        <v>1076</v>
      </c>
      <c r="K2442" s="272">
        <f t="shared" ref="K2442" si="1861">J2442-E2442</f>
        <v>26</v>
      </c>
      <c r="L2442" s="272">
        <f t="shared" ref="L2442:L2445" si="1862">K2442*D2442</f>
        <v>4952.3809523809523</v>
      </c>
      <c r="M2442" s="275" t="s">
        <v>701</v>
      </c>
    </row>
    <row r="2443" spans="1:13" s="305" customFormat="1" ht="15" customHeight="1">
      <c r="A2443" s="290">
        <v>44000</v>
      </c>
      <c r="B2443" s="304" t="s">
        <v>54</v>
      </c>
      <c r="C2443" s="304" t="s">
        <v>6</v>
      </c>
      <c r="D2443" s="269">
        <f t="shared" si="1860"/>
        <v>1932.3671497584542</v>
      </c>
      <c r="E2443" s="304">
        <v>103.5</v>
      </c>
      <c r="F2443" s="304">
        <v>102.5</v>
      </c>
      <c r="G2443" s="304">
        <v>101.5</v>
      </c>
      <c r="H2443" s="304">
        <v>100</v>
      </c>
      <c r="I2443" s="304">
        <v>105</v>
      </c>
      <c r="J2443" s="304">
        <v>102.5</v>
      </c>
      <c r="K2443" s="269">
        <f t="shared" ref="K2443:K2444" si="1863">E2443-J2443</f>
        <v>1</v>
      </c>
      <c r="L2443" s="269">
        <f t="shared" si="1862"/>
        <v>1932.3671497584542</v>
      </c>
      <c r="M2443" s="275" t="s">
        <v>701</v>
      </c>
    </row>
    <row r="2444" spans="1:13" s="305" customFormat="1" ht="15" customHeight="1">
      <c r="A2444" s="290">
        <v>44000</v>
      </c>
      <c r="B2444" s="304" t="s">
        <v>1223</v>
      </c>
      <c r="C2444" s="304" t="s">
        <v>6</v>
      </c>
      <c r="D2444" s="269">
        <f t="shared" si="1860"/>
        <v>437.63676148796498</v>
      </c>
      <c r="E2444" s="304">
        <v>457</v>
      </c>
      <c r="F2444" s="304">
        <v>453</v>
      </c>
      <c r="G2444" s="304">
        <v>449</v>
      </c>
      <c r="H2444" s="304">
        <v>444</v>
      </c>
      <c r="I2444" s="304">
        <v>462</v>
      </c>
      <c r="J2444" s="304">
        <v>449</v>
      </c>
      <c r="K2444" s="269">
        <f t="shared" si="1863"/>
        <v>8</v>
      </c>
      <c r="L2444" s="269">
        <f t="shared" si="1862"/>
        <v>3501.0940919037198</v>
      </c>
      <c r="M2444" s="275" t="s">
        <v>701</v>
      </c>
    </row>
    <row r="2445" spans="1:13" s="305" customFormat="1" ht="15" customHeight="1">
      <c r="A2445" s="290">
        <v>44000</v>
      </c>
      <c r="B2445" s="304" t="s">
        <v>1191</v>
      </c>
      <c r="C2445" s="304" t="s">
        <v>498</v>
      </c>
      <c r="D2445" s="269">
        <f t="shared" si="1860"/>
        <v>182.64840182648402</v>
      </c>
      <c r="E2445" s="304">
        <v>1095</v>
      </c>
      <c r="F2445" s="304">
        <v>1102</v>
      </c>
      <c r="G2445" s="304">
        <v>1110</v>
      </c>
      <c r="H2445" s="304">
        <v>1120</v>
      </c>
      <c r="I2445" s="304">
        <v>1083</v>
      </c>
      <c r="J2445" s="304">
        <v>1120</v>
      </c>
      <c r="K2445" s="272">
        <f t="shared" ref="K2445" si="1864">J2445-E2445</f>
        <v>25</v>
      </c>
      <c r="L2445" s="272">
        <f t="shared" si="1862"/>
        <v>4566.2100456621001</v>
      </c>
      <c r="M2445" s="275" t="s">
        <v>701</v>
      </c>
    </row>
    <row r="2446" spans="1:13" s="305" customFormat="1" ht="15" customHeight="1">
      <c r="A2446" s="290">
        <v>44000</v>
      </c>
      <c r="B2446" s="304" t="s">
        <v>1224</v>
      </c>
      <c r="C2446" s="304" t="s">
        <v>6</v>
      </c>
      <c r="D2446" s="269">
        <f t="shared" si="1860"/>
        <v>531.91489361702122</v>
      </c>
      <c r="E2446" s="304">
        <v>376</v>
      </c>
      <c r="F2446" s="304">
        <v>373</v>
      </c>
      <c r="G2446" s="304">
        <v>370</v>
      </c>
      <c r="H2446" s="304">
        <v>366</v>
      </c>
      <c r="I2446" s="304">
        <v>380</v>
      </c>
      <c r="J2446" s="304">
        <v>370</v>
      </c>
      <c r="K2446" s="269">
        <f t="shared" ref="K2446" si="1865">E2446-J2446</f>
        <v>6</v>
      </c>
      <c r="L2446" s="269">
        <f t="shared" ref="L2446" si="1866">K2446*D2446</f>
        <v>3191.4893617021271</v>
      </c>
      <c r="M2446" s="275" t="s">
        <v>701</v>
      </c>
    </row>
    <row r="2447" spans="1:13" s="305" customFormat="1" ht="15" customHeight="1">
      <c r="A2447" s="290">
        <v>44000</v>
      </c>
      <c r="B2447" s="304" t="s">
        <v>1158</v>
      </c>
      <c r="C2447" s="304" t="s">
        <v>498</v>
      </c>
      <c r="D2447" s="269">
        <f t="shared" si="1860"/>
        <v>1886.7924528301887</v>
      </c>
      <c r="E2447" s="304">
        <v>106</v>
      </c>
      <c r="F2447" s="304">
        <v>107</v>
      </c>
      <c r="G2447" s="304">
        <v>108.5</v>
      </c>
      <c r="H2447" s="304">
        <v>110</v>
      </c>
      <c r="I2447" s="304">
        <v>104.45</v>
      </c>
      <c r="J2447" s="304">
        <v>107</v>
      </c>
      <c r="K2447" s="272">
        <f t="shared" ref="K2447:K2449" si="1867">J2447-E2447</f>
        <v>1</v>
      </c>
      <c r="L2447" s="272">
        <f t="shared" ref="L2447:L2449" si="1868">K2447*D2447</f>
        <v>1886.7924528301887</v>
      </c>
      <c r="M2447" s="275" t="s">
        <v>701</v>
      </c>
    </row>
    <row r="2448" spans="1:13" s="305" customFormat="1" ht="15" customHeight="1">
      <c r="A2448" s="290">
        <v>44000</v>
      </c>
      <c r="B2448" s="304" t="s">
        <v>1225</v>
      </c>
      <c r="C2448" s="304" t="s">
        <v>498</v>
      </c>
      <c r="D2448" s="269">
        <f t="shared" si="1860"/>
        <v>1459.8540145985401</v>
      </c>
      <c r="E2448" s="304">
        <v>137</v>
      </c>
      <c r="F2448" s="304">
        <v>138.5</v>
      </c>
      <c r="G2448" s="304">
        <v>140</v>
      </c>
      <c r="H2448" s="304">
        <v>142</v>
      </c>
      <c r="I2448" s="304">
        <v>135</v>
      </c>
      <c r="J2448" s="304">
        <v>137</v>
      </c>
      <c r="K2448" s="272">
        <f t="shared" si="1867"/>
        <v>0</v>
      </c>
      <c r="L2448" s="272">
        <f t="shared" si="1868"/>
        <v>0</v>
      </c>
      <c r="M2448" s="275" t="s">
        <v>70</v>
      </c>
    </row>
    <row r="2449" spans="1:13" s="305" customFormat="1" ht="15" customHeight="1">
      <c r="A2449" s="290">
        <v>44000</v>
      </c>
      <c r="B2449" s="304" t="s">
        <v>1206</v>
      </c>
      <c r="C2449" s="304" t="s">
        <v>498</v>
      </c>
      <c r="D2449" s="269">
        <f t="shared" si="1860"/>
        <v>303.951367781155</v>
      </c>
      <c r="E2449" s="304">
        <v>658</v>
      </c>
      <c r="F2449" s="304">
        <v>662</v>
      </c>
      <c r="G2449" s="304">
        <v>666</v>
      </c>
      <c r="H2449" s="304">
        <v>672</v>
      </c>
      <c r="I2449" s="304">
        <v>652</v>
      </c>
      <c r="J2449" s="304">
        <v>672</v>
      </c>
      <c r="K2449" s="272">
        <f t="shared" si="1867"/>
        <v>14</v>
      </c>
      <c r="L2449" s="272">
        <f t="shared" si="1868"/>
        <v>4255.3191489361698</v>
      </c>
      <c r="M2449" s="275" t="s">
        <v>701</v>
      </c>
    </row>
    <row r="2450" spans="1:13" s="305" customFormat="1" ht="15" customHeight="1">
      <c r="A2450" s="290">
        <v>43999</v>
      </c>
      <c r="B2450" s="328" t="s">
        <v>1216</v>
      </c>
      <c r="C2450" s="328" t="s">
        <v>8</v>
      </c>
      <c r="D2450" s="269">
        <v>400</v>
      </c>
      <c r="E2450" s="304">
        <v>498</v>
      </c>
      <c r="F2450" s="304">
        <v>501</v>
      </c>
      <c r="G2450" s="304">
        <v>504</v>
      </c>
      <c r="H2450" s="304">
        <v>509</v>
      </c>
      <c r="I2450" s="304">
        <v>493</v>
      </c>
      <c r="J2450" s="304">
        <v>501</v>
      </c>
      <c r="K2450" s="272">
        <f t="shared" ref="K2450:K2457" si="1869">J2450-E2450</f>
        <v>3</v>
      </c>
      <c r="L2450" s="272">
        <f t="shared" ref="L2450:L2457" si="1870">K2450*D2450</f>
        <v>1200</v>
      </c>
      <c r="M2450" s="275" t="s">
        <v>701</v>
      </c>
    </row>
    <row r="2451" spans="1:13" s="305" customFormat="1" ht="15" customHeight="1">
      <c r="A2451" s="290">
        <v>43999</v>
      </c>
      <c r="B2451" s="328" t="s">
        <v>1217</v>
      </c>
      <c r="C2451" s="328" t="s">
        <v>8</v>
      </c>
      <c r="D2451" s="269">
        <f t="shared" ref="D2451:D2457" si="1871">200000/E2451</f>
        <v>2040.8163265306123</v>
      </c>
      <c r="E2451" s="304">
        <v>98</v>
      </c>
      <c r="F2451" s="304">
        <v>98.6</v>
      </c>
      <c r="G2451" s="304">
        <v>99.5</v>
      </c>
      <c r="H2451" s="304">
        <v>100.5</v>
      </c>
      <c r="I2451" s="304">
        <v>97</v>
      </c>
      <c r="J2451" s="304">
        <v>97</v>
      </c>
      <c r="K2451" s="226">
        <f t="shared" si="1869"/>
        <v>-1</v>
      </c>
      <c r="L2451" s="226">
        <f t="shared" si="1870"/>
        <v>-2040.8163265306123</v>
      </c>
      <c r="M2451" s="324" t="s">
        <v>709</v>
      </c>
    </row>
    <row r="2452" spans="1:13" s="305" customFormat="1" ht="15" customHeight="1">
      <c r="A2452" s="290">
        <v>43999</v>
      </c>
      <c r="B2452" s="328" t="s">
        <v>1218</v>
      </c>
      <c r="C2452" s="328" t="s">
        <v>8</v>
      </c>
      <c r="D2452" s="269">
        <f t="shared" si="1871"/>
        <v>512.82051282051282</v>
      </c>
      <c r="E2452" s="304">
        <v>390</v>
      </c>
      <c r="F2452" s="304">
        <v>393</v>
      </c>
      <c r="G2452" s="304">
        <v>396</v>
      </c>
      <c r="H2452" s="304">
        <v>400</v>
      </c>
      <c r="I2452" s="304">
        <v>385</v>
      </c>
      <c r="J2452" s="304">
        <v>396</v>
      </c>
      <c r="K2452" s="272">
        <f t="shared" si="1869"/>
        <v>6</v>
      </c>
      <c r="L2452" s="272">
        <f t="shared" si="1870"/>
        <v>3076.9230769230771</v>
      </c>
      <c r="M2452" s="275" t="s">
        <v>701</v>
      </c>
    </row>
    <row r="2453" spans="1:13" s="305" customFormat="1" ht="15" customHeight="1">
      <c r="A2453" s="290">
        <v>43999</v>
      </c>
      <c r="B2453" s="328" t="s">
        <v>1219</v>
      </c>
      <c r="C2453" s="328" t="s">
        <v>8</v>
      </c>
      <c r="D2453" s="269">
        <f t="shared" si="1871"/>
        <v>1212.121212121212</v>
      </c>
      <c r="E2453" s="304">
        <v>165</v>
      </c>
      <c r="F2453" s="304">
        <v>166.5</v>
      </c>
      <c r="G2453" s="304">
        <v>168</v>
      </c>
      <c r="H2453" s="304">
        <v>170</v>
      </c>
      <c r="I2453" s="304">
        <v>163</v>
      </c>
      <c r="J2453" s="304">
        <v>170</v>
      </c>
      <c r="K2453" s="272">
        <f t="shared" si="1869"/>
        <v>5</v>
      </c>
      <c r="L2453" s="272">
        <f t="shared" si="1870"/>
        <v>6060.6060606060601</v>
      </c>
      <c r="M2453" s="275" t="s">
        <v>701</v>
      </c>
    </row>
    <row r="2454" spans="1:13" s="305" customFormat="1" ht="15" customHeight="1">
      <c r="A2454" s="290">
        <v>43999</v>
      </c>
      <c r="B2454" s="328" t="s">
        <v>1220</v>
      </c>
      <c r="C2454" s="328" t="s">
        <v>8</v>
      </c>
      <c r="D2454" s="269">
        <f t="shared" si="1871"/>
        <v>397.61431411530816</v>
      </c>
      <c r="E2454" s="304">
        <v>503</v>
      </c>
      <c r="F2454" s="304">
        <v>507</v>
      </c>
      <c r="G2454" s="304">
        <v>511</v>
      </c>
      <c r="H2454" s="304">
        <v>516</v>
      </c>
      <c r="I2454" s="304">
        <v>497</v>
      </c>
      <c r="J2454" s="304">
        <v>506</v>
      </c>
      <c r="K2454" s="272">
        <f t="shared" si="1869"/>
        <v>3</v>
      </c>
      <c r="L2454" s="272">
        <f t="shared" si="1870"/>
        <v>1192.8429423459245</v>
      </c>
      <c r="M2454" s="275" t="s">
        <v>701</v>
      </c>
    </row>
    <row r="2455" spans="1:13" s="305" customFormat="1" ht="15" customHeight="1">
      <c r="A2455" s="290">
        <v>43999</v>
      </c>
      <c r="B2455" s="328" t="s">
        <v>1221</v>
      </c>
      <c r="C2455" s="328" t="s">
        <v>8</v>
      </c>
      <c r="D2455" s="269">
        <f t="shared" si="1871"/>
        <v>296.2962962962963</v>
      </c>
      <c r="E2455" s="304">
        <v>675</v>
      </c>
      <c r="F2455" s="304">
        <v>679</v>
      </c>
      <c r="G2455" s="304">
        <v>683</v>
      </c>
      <c r="H2455" s="304">
        <v>689</v>
      </c>
      <c r="I2455" s="304">
        <v>669</v>
      </c>
      <c r="J2455" s="304">
        <v>678</v>
      </c>
      <c r="K2455" s="272">
        <f t="shared" si="1869"/>
        <v>3</v>
      </c>
      <c r="L2455" s="272">
        <f t="shared" si="1870"/>
        <v>888.88888888888891</v>
      </c>
      <c r="M2455" s="275" t="s">
        <v>701</v>
      </c>
    </row>
    <row r="2456" spans="1:13" s="305" customFormat="1" ht="15" customHeight="1">
      <c r="A2456" s="290">
        <v>43999</v>
      </c>
      <c r="B2456" s="328" t="s">
        <v>1220</v>
      </c>
      <c r="C2456" s="328" t="s">
        <v>8</v>
      </c>
      <c r="D2456" s="269">
        <f t="shared" si="1871"/>
        <v>401.60642570281124</v>
      </c>
      <c r="E2456" s="304">
        <v>498</v>
      </c>
      <c r="F2456" s="304">
        <v>502</v>
      </c>
      <c r="G2456" s="304">
        <v>506</v>
      </c>
      <c r="H2456" s="304">
        <v>512</v>
      </c>
      <c r="I2456" s="304">
        <v>493</v>
      </c>
      <c r="J2456" s="304">
        <v>506</v>
      </c>
      <c r="K2456" s="272">
        <f t="shared" si="1869"/>
        <v>8</v>
      </c>
      <c r="L2456" s="272">
        <f t="shared" si="1870"/>
        <v>3212.8514056224899</v>
      </c>
      <c r="M2456" s="275" t="s">
        <v>701</v>
      </c>
    </row>
    <row r="2457" spans="1:13" s="305" customFormat="1" ht="15" customHeight="1">
      <c r="A2457" s="290">
        <v>43999</v>
      </c>
      <c r="B2457" s="328" t="s">
        <v>1222</v>
      </c>
      <c r="C2457" s="328" t="s">
        <v>8</v>
      </c>
      <c r="D2457" s="269">
        <f t="shared" si="1871"/>
        <v>938.96713615023475</v>
      </c>
      <c r="E2457" s="304">
        <v>213</v>
      </c>
      <c r="F2457" s="304">
        <v>215</v>
      </c>
      <c r="G2457" s="304">
        <v>217</v>
      </c>
      <c r="H2457" s="304">
        <v>220</v>
      </c>
      <c r="I2457" s="304">
        <v>210</v>
      </c>
      <c r="J2457" s="304">
        <v>217</v>
      </c>
      <c r="K2457" s="272">
        <f t="shared" si="1869"/>
        <v>4</v>
      </c>
      <c r="L2457" s="272">
        <f t="shared" si="1870"/>
        <v>3755.868544600939</v>
      </c>
      <c r="M2457" s="275" t="s">
        <v>701</v>
      </c>
    </row>
    <row r="2458" spans="1:13" s="305" customFormat="1" ht="15" customHeight="1">
      <c r="A2458" s="290">
        <v>43998</v>
      </c>
      <c r="B2458" s="328" t="s">
        <v>318</v>
      </c>
      <c r="C2458" s="328" t="s">
        <v>8</v>
      </c>
      <c r="D2458" s="269">
        <f t="shared" ref="D2458:D2466" si="1872">200000/E2458</f>
        <v>1990.0497512437812</v>
      </c>
      <c r="E2458" s="304">
        <v>100.5</v>
      </c>
      <c r="F2458" s="304">
        <v>103</v>
      </c>
      <c r="G2458" s="304">
        <v>104.5</v>
      </c>
      <c r="H2458" s="304">
        <v>106</v>
      </c>
      <c r="I2458" s="304">
        <v>98</v>
      </c>
      <c r="J2458" s="304">
        <v>98</v>
      </c>
      <c r="K2458" s="226">
        <f t="shared" ref="K2458" si="1873">J2458-E2458</f>
        <v>-2.5</v>
      </c>
      <c r="L2458" s="226">
        <f t="shared" ref="L2458" si="1874">K2458*D2458</f>
        <v>-4975.1243781094527</v>
      </c>
      <c r="M2458" s="324" t="s">
        <v>709</v>
      </c>
    </row>
    <row r="2459" spans="1:13" s="305" customFormat="1" ht="15" customHeight="1">
      <c r="A2459" s="290">
        <v>43998</v>
      </c>
      <c r="B2459" s="328" t="s">
        <v>623</v>
      </c>
      <c r="C2459" s="328" t="s">
        <v>6</v>
      </c>
      <c r="D2459" s="269">
        <f t="shared" si="1872"/>
        <v>2061.855670103093</v>
      </c>
      <c r="E2459" s="304">
        <v>97</v>
      </c>
      <c r="F2459" s="304">
        <v>96</v>
      </c>
      <c r="G2459" s="304">
        <v>95</v>
      </c>
      <c r="H2459" s="304">
        <v>93.5</v>
      </c>
      <c r="I2459" s="304">
        <v>99</v>
      </c>
      <c r="J2459" s="304">
        <v>93.5</v>
      </c>
      <c r="K2459" s="269">
        <f t="shared" ref="K2459:K2460" si="1875">E2459-J2459</f>
        <v>3.5</v>
      </c>
      <c r="L2459" s="269">
        <f t="shared" ref="L2459:L2463" si="1876">K2459*D2459</f>
        <v>7216.4948453608249</v>
      </c>
      <c r="M2459" s="275" t="s">
        <v>701</v>
      </c>
    </row>
    <row r="2460" spans="1:13" s="305" customFormat="1" ht="15" customHeight="1">
      <c r="A2460" s="290">
        <v>43998</v>
      </c>
      <c r="B2460" s="328" t="s">
        <v>623</v>
      </c>
      <c r="C2460" s="328" t="s">
        <v>6</v>
      </c>
      <c r="D2460" s="269">
        <f t="shared" si="1872"/>
        <v>2094.2408376963349</v>
      </c>
      <c r="E2460" s="304">
        <v>95.5</v>
      </c>
      <c r="F2460" s="304">
        <v>94.5</v>
      </c>
      <c r="G2460" s="304">
        <v>93.5</v>
      </c>
      <c r="H2460" s="304">
        <v>92</v>
      </c>
      <c r="I2460" s="304">
        <v>97.5</v>
      </c>
      <c r="J2460" s="304">
        <v>92</v>
      </c>
      <c r="K2460" s="269">
        <f t="shared" si="1875"/>
        <v>3.5</v>
      </c>
      <c r="L2460" s="269">
        <f t="shared" si="1876"/>
        <v>7329.8429319371717</v>
      </c>
      <c r="M2460" s="275" t="s">
        <v>701</v>
      </c>
    </row>
    <row r="2461" spans="1:13" s="305" customFormat="1" ht="15" customHeight="1">
      <c r="A2461" s="290">
        <v>43998</v>
      </c>
      <c r="B2461" s="328" t="s">
        <v>1172</v>
      </c>
      <c r="C2461" s="328" t="s">
        <v>8</v>
      </c>
      <c r="D2461" s="269">
        <f t="shared" si="1872"/>
        <v>738.00738007380073</v>
      </c>
      <c r="E2461" s="304">
        <v>271</v>
      </c>
      <c r="F2461" s="304">
        <v>273</v>
      </c>
      <c r="G2461" s="304">
        <v>275</v>
      </c>
      <c r="H2461" s="304">
        <v>278</v>
      </c>
      <c r="I2461" s="304">
        <v>268</v>
      </c>
      <c r="J2461" s="304">
        <v>275</v>
      </c>
      <c r="K2461" s="272">
        <f t="shared" ref="K2461:K2463" si="1877">J2461-E2461</f>
        <v>4</v>
      </c>
      <c r="L2461" s="272">
        <f t="shared" si="1876"/>
        <v>2952.0295202952029</v>
      </c>
      <c r="M2461" s="275" t="s">
        <v>701</v>
      </c>
    </row>
    <row r="2462" spans="1:13" s="305" customFormat="1" ht="15" customHeight="1">
      <c r="A2462" s="290">
        <v>43998</v>
      </c>
      <c r="B2462" s="328" t="s">
        <v>1215</v>
      </c>
      <c r="C2462" s="328" t="s">
        <v>8</v>
      </c>
      <c r="D2462" s="269">
        <f t="shared" si="1872"/>
        <v>687.28522336769754</v>
      </c>
      <c r="E2462" s="304">
        <v>291</v>
      </c>
      <c r="F2462" s="304">
        <v>293</v>
      </c>
      <c r="G2462" s="304">
        <v>295</v>
      </c>
      <c r="H2462" s="304">
        <v>298</v>
      </c>
      <c r="I2462" s="304">
        <v>288</v>
      </c>
      <c r="J2462" s="304">
        <v>295</v>
      </c>
      <c r="K2462" s="272">
        <f t="shared" si="1877"/>
        <v>4</v>
      </c>
      <c r="L2462" s="272">
        <f t="shared" si="1876"/>
        <v>2749.1408934707902</v>
      </c>
      <c r="M2462" s="275" t="s">
        <v>701</v>
      </c>
    </row>
    <row r="2463" spans="1:13" s="305" customFormat="1" ht="15" customHeight="1">
      <c r="A2463" s="290">
        <v>43998</v>
      </c>
      <c r="B2463" s="328" t="s">
        <v>1215</v>
      </c>
      <c r="C2463" s="328" t="s">
        <v>8</v>
      </c>
      <c r="D2463" s="269">
        <f t="shared" si="1872"/>
        <v>692.0415224913495</v>
      </c>
      <c r="E2463" s="304">
        <v>289</v>
      </c>
      <c r="F2463" s="304">
        <v>291</v>
      </c>
      <c r="G2463" s="304">
        <v>293</v>
      </c>
      <c r="H2463" s="304">
        <v>296</v>
      </c>
      <c r="I2463" s="304">
        <v>286</v>
      </c>
      <c r="J2463" s="304">
        <v>289</v>
      </c>
      <c r="K2463" s="272">
        <f t="shared" si="1877"/>
        <v>0</v>
      </c>
      <c r="L2463" s="272">
        <f t="shared" si="1876"/>
        <v>0</v>
      </c>
      <c r="M2463" s="275" t="s">
        <v>171</v>
      </c>
    </row>
    <row r="2464" spans="1:13" s="305" customFormat="1" ht="15" customHeight="1">
      <c r="A2464" s="290">
        <v>43998</v>
      </c>
      <c r="B2464" s="328" t="s">
        <v>1207</v>
      </c>
      <c r="C2464" s="328" t="s">
        <v>6</v>
      </c>
      <c r="D2464" s="269">
        <f t="shared" si="1872"/>
        <v>524.93438320209975</v>
      </c>
      <c r="E2464" s="304">
        <v>381</v>
      </c>
      <c r="F2464" s="304">
        <v>378</v>
      </c>
      <c r="G2464" s="304">
        <v>375</v>
      </c>
      <c r="H2464" s="304">
        <v>371</v>
      </c>
      <c r="I2464" s="304">
        <v>386</v>
      </c>
      <c r="J2464" s="304">
        <v>371</v>
      </c>
      <c r="K2464" s="269">
        <f t="shared" ref="K2464:K2466" si="1878">E2464-J2464</f>
        <v>10</v>
      </c>
      <c r="L2464" s="269">
        <f t="shared" ref="L2464:L2466" si="1879">K2464*D2464</f>
        <v>5249.3438320209971</v>
      </c>
      <c r="M2464" s="275" t="s">
        <v>701</v>
      </c>
    </row>
    <row r="2465" spans="1:13" s="305" customFormat="1" ht="15" customHeight="1">
      <c r="A2465" s="290">
        <v>43998</v>
      </c>
      <c r="B2465" s="328" t="s">
        <v>642</v>
      </c>
      <c r="C2465" s="328" t="s">
        <v>6</v>
      </c>
      <c r="D2465" s="269">
        <f t="shared" si="1872"/>
        <v>144.61315979754158</v>
      </c>
      <c r="E2465" s="304">
        <v>1383</v>
      </c>
      <c r="F2465" s="304">
        <v>1375</v>
      </c>
      <c r="G2465" s="304">
        <v>1365</v>
      </c>
      <c r="H2465" s="304">
        <v>1355</v>
      </c>
      <c r="I2465" s="304">
        <v>1395</v>
      </c>
      <c r="J2465" s="304">
        <v>1355</v>
      </c>
      <c r="K2465" s="269">
        <f t="shared" si="1878"/>
        <v>28</v>
      </c>
      <c r="L2465" s="269">
        <f t="shared" si="1879"/>
        <v>4049.1684743311644</v>
      </c>
      <c r="M2465" s="275" t="s">
        <v>701</v>
      </c>
    </row>
    <row r="2466" spans="1:13" s="305" customFormat="1" ht="15" customHeight="1">
      <c r="A2466" s="290">
        <v>43998</v>
      </c>
      <c r="B2466" s="328" t="s">
        <v>1147</v>
      </c>
      <c r="C2466" s="328" t="s">
        <v>6</v>
      </c>
      <c r="D2466" s="269">
        <f t="shared" si="1872"/>
        <v>414.07867494824018</v>
      </c>
      <c r="E2466" s="304">
        <v>483</v>
      </c>
      <c r="F2466" s="304">
        <v>480</v>
      </c>
      <c r="G2466" s="304">
        <v>477</v>
      </c>
      <c r="H2466" s="304">
        <v>473</v>
      </c>
      <c r="I2466" s="304">
        <v>488</v>
      </c>
      <c r="J2466" s="304">
        <v>473</v>
      </c>
      <c r="K2466" s="269">
        <f t="shared" si="1878"/>
        <v>10</v>
      </c>
      <c r="L2466" s="269">
        <f t="shared" si="1879"/>
        <v>4140.7867494824022</v>
      </c>
      <c r="M2466" s="275" t="s">
        <v>701</v>
      </c>
    </row>
    <row r="2467" spans="1:13" s="305" customFormat="1" ht="15" customHeight="1">
      <c r="A2467" s="290">
        <v>43997</v>
      </c>
      <c r="B2467" s="280" t="s">
        <v>1207</v>
      </c>
      <c r="C2467" s="280" t="s">
        <v>6</v>
      </c>
      <c r="D2467" s="269">
        <f t="shared" ref="D2467:D2474" si="1880">200000/E2467</f>
        <v>510.20408163265307</v>
      </c>
      <c r="E2467" s="327">
        <v>392</v>
      </c>
      <c r="F2467" s="327">
        <v>389.5</v>
      </c>
      <c r="G2467" s="327">
        <v>387</v>
      </c>
      <c r="H2467" s="327">
        <v>384</v>
      </c>
      <c r="I2467" s="327">
        <v>396</v>
      </c>
      <c r="J2467" s="327">
        <v>389.5</v>
      </c>
      <c r="K2467" s="269">
        <f t="shared" ref="K2467:K2471" si="1881">E2467-J2467</f>
        <v>2.5</v>
      </c>
      <c r="L2467" s="269">
        <f t="shared" ref="L2467:L2471" si="1882">K2467*D2467</f>
        <v>1275.5102040816328</v>
      </c>
      <c r="M2467" s="275" t="s">
        <v>701</v>
      </c>
    </row>
    <row r="2468" spans="1:13" s="305" customFormat="1" ht="15" customHeight="1">
      <c r="A2468" s="290">
        <v>43997</v>
      </c>
      <c r="B2468" s="280" t="s">
        <v>1208</v>
      </c>
      <c r="C2468" s="280" t="s">
        <v>6</v>
      </c>
      <c r="D2468" s="269">
        <f t="shared" si="1880"/>
        <v>402.4144869215292</v>
      </c>
      <c r="E2468" s="327">
        <v>497</v>
      </c>
      <c r="F2468" s="327">
        <v>494</v>
      </c>
      <c r="G2468" s="327">
        <v>491</v>
      </c>
      <c r="H2468" s="327">
        <v>486</v>
      </c>
      <c r="I2468" s="327">
        <v>502</v>
      </c>
      <c r="J2468" s="327">
        <v>494</v>
      </c>
      <c r="K2468" s="269">
        <f t="shared" si="1881"/>
        <v>3</v>
      </c>
      <c r="L2468" s="269">
        <f t="shared" si="1882"/>
        <v>1207.2434607645876</v>
      </c>
      <c r="M2468" s="275" t="s">
        <v>701</v>
      </c>
    </row>
    <row r="2469" spans="1:13" s="305" customFormat="1" ht="15" customHeight="1">
      <c r="A2469" s="290">
        <v>43997</v>
      </c>
      <c r="B2469" s="280" t="s">
        <v>1209</v>
      </c>
      <c r="C2469" s="280" t="s">
        <v>6</v>
      </c>
      <c r="D2469" s="269">
        <f t="shared" si="1880"/>
        <v>746.26865671641792</v>
      </c>
      <c r="E2469" s="327">
        <v>268</v>
      </c>
      <c r="F2469" s="327">
        <v>266</v>
      </c>
      <c r="G2469" s="327">
        <v>264</v>
      </c>
      <c r="H2469" s="327">
        <v>261</v>
      </c>
      <c r="I2469" s="327">
        <v>271</v>
      </c>
      <c r="J2469" s="327">
        <v>266</v>
      </c>
      <c r="K2469" s="269">
        <f t="shared" si="1881"/>
        <v>2</v>
      </c>
      <c r="L2469" s="269">
        <f t="shared" si="1882"/>
        <v>1492.5373134328358</v>
      </c>
      <c r="M2469" s="275" t="s">
        <v>701</v>
      </c>
    </row>
    <row r="2470" spans="1:13" s="305" customFormat="1" ht="15" customHeight="1">
      <c r="A2470" s="290">
        <v>43997</v>
      </c>
      <c r="B2470" s="280" t="s">
        <v>304</v>
      </c>
      <c r="C2470" s="232" t="s">
        <v>8</v>
      </c>
      <c r="D2470" s="269">
        <f t="shared" si="1880"/>
        <v>141.34275618374559</v>
      </c>
      <c r="E2470" s="327">
        <v>1415</v>
      </c>
      <c r="F2470" s="327">
        <v>1423</v>
      </c>
      <c r="G2470" s="327">
        <v>1433</v>
      </c>
      <c r="H2470" s="327">
        <v>1443</v>
      </c>
      <c r="I2470" s="327">
        <v>1402</v>
      </c>
      <c r="J2470" s="327">
        <v>1423</v>
      </c>
      <c r="K2470" s="272">
        <f t="shared" ref="K2470" si="1883">J2470-E2470</f>
        <v>8</v>
      </c>
      <c r="L2470" s="272">
        <f t="shared" si="1882"/>
        <v>1130.7420494699647</v>
      </c>
      <c r="M2470" s="275" t="s">
        <v>701</v>
      </c>
    </row>
    <row r="2471" spans="1:13" s="305" customFormat="1" ht="15" customHeight="1">
      <c r="A2471" s="290">
        <v>43997</v>
      </c>
      <c r="B2471" s="280" t="s">
        <v>977</v>
      </c>
      <c r="C2471" s="280" t="s">
        <v>6</v>
      </c>
      <c r="D2471" s="269">
        <f t="shared" si="1880"/>
        <v>1234.5679012345679</v>
      </c>
      <c r="E2471" s="327">
        <v>162</v>
      </c>
      <c r="F2471" s="327">
        <v>160</v>
      </c>
      <c r="G2471" s="327">
        <v>158</v>
      </c>
      <c r="H2471" s="327">
        <v>155</v>
      </c>
      <c r="I2471" s="327">
        <v>165</v>
      </c>
      <c r="J2471" s="327">
        <v>160</v>
      </c>
      <c r="K2471" s="269">
        <f t="shared" si="1881"/>
        <v>2</v>
      </c>
      <c r="L2471" s="269">
        <f t="shared" si="1882"/>
        <v>2469.1358024691358</v>
      </c>
      <c r="M2471" s="275" t="s">
        <v>701</v>
      </c>
    </row>
    <row r="2472" spans="1:13" s="305" customFormat="1" ht="15" customHeight="1">
      <c r="A2472" s="290">
        <v>43997</v>
      </c>
      <c r="B2472" s="280" t="s">
        <v>1210</v>
      </c>
      <c r="C2472" s="232" t="s">
        <v>8</v>
      </c>
      <c r="D2472" s="269">
        <f t="shared" si="1880"/>
        <v>1197.6047904191616</v>
      </c>
      <c r="E2472" s="327">
        <v>167</v>
      </c>
      <c r="F2472" s="327">
        <v>169</v>
      </c>
      <c r="G2472" s="327">
        <v>171</v>
      </c>
      <c r="H2472" s="327">
        <v>174</v>
      </c>
      <c r="I2472" s="327">
        <v>164</v>
      </c>
      <c r="J2472" s="327">
        <v>164</v>
      </c>
      <c r="K2472" s="226">
        <f t="shared" ref="K2472:K2474" si="1884">J2472-E2472</f>
        <v>-3</v>
      </c>
      <c r="L2472" s="226">
        <f t="shared" ref="L2472:L2474" si="1885">K2472*D2472</f>
        <v>-3592.8143712574847</v>
      </c>
      <c r="M2472" s="324" t="s">
        <v>709</v>
      </c>
    </row>
    <row r="2473" spans="1:13" s="305" customFormat="1" ht="15" customHeight="1">
      <c r="A2473" s="290">
        <v>43997</v>
      </c>
      <c r="B2473" s="280" t="s">
        <v>1211</v>
      </c>
      <c r="C2473" s="232" t="s">
        <v>8</v>
      </c>
      <c r="D2473" s="269">
        <f t="shared" si="1880"/>
        <v>1869.1588785046729</v>
      </c>
      <c r="E2473" s="327">
        <v>107</v>
      </c>
      <c r="F2473" s="327">
        <v>108.5</v>
      </c>
      <c r="G2473" s="327">
        <v>110</v>
      </c>
      <c r="H2473" s="327">
        <v>112</v>
      </c>
      <c r="I2473" s="327">
        <v>105</v>
      </c>
      <c r="J2473" s="327">
        <v>105</v>
      </c>
      <c r="K2473" s="226">
        <f t="shared" si="1884"/>
        <v>-2</v>
      </c>
      <c r="L2473" s="226">
        <f t="shared" si="1885"/>
        <v>-3738.3177570093458</v>
      </c>
      <c r="M2473" s="324" t="s">
        <v>709</v>
      </c>
    </row>
    <row r="2474" spans="1:13" s="305" customFormat="1" ht="15" customHeight="1">
      <c r="A2474" s="290">
        <v>43997</v>
      </c>
      <c r="B2474" s="280" t="s">
        <v>1212</v>
      </c>
      <c r="C2474" s="232" t="s">
        <v>8</v>
      </c>
      <c r="D2474" s="269">
        <f t="shared" si="1880"/>
        <v>291.97080291970804</v>
      </c>
      <c r="E2474" s="327">
        <v>685</v>
      </c>
      <c r="F2474" s="327" t="s">
        <v>1213</v>
      </c>
      <c r="G2474" s="327" t="s">
        <v>1214</v>
      </c>
      <c r="H2474" s="327">
        <v>702</v>
      </c>
      <c r="I2474" s="327">
        <v>678</v>
      </c>
      <c r="J2474" s="327">
        <v>695</v>
      </c>
      <c r="K2474" s="272">
        <f t="shared" si="1884"/>
        <v>10</v>
      </c>
      <c r="L2474" s="272">
        <f t="shared" si="1885"/>
        <v>2919.7080291970806</v>
      </c>
      <c r="M2474" s="275" t="s">
        <v>701</v>
      </c>
    </row>
    <row r="2475" spans="1:13" s="305" customFormat="1" ht="15" customHeight="1">
      <c r="A2475" s="290">
        <v>43994</v>
      </c>
      <c r="B2475" s="232" t="s">
        <v>630</v>
      </c>
      <c r="C2475" s="232" t="s">
        <v>8</v>
      </c>
      <c r="D2475" s="269">
        <f t="shared" ref="D2475:D2484" si="1886">200000/E2475</f>
        <v>404.85829959514172</v>
      </c>
      <c r="E2475" s="304">
        <v>494</v>
      </c>
      <c r="F2475" s="304">
        <v>497</v>
      </c>
      <c r="G2475" s="304">
        <v>500</v>
      </c>
      <c r="H2475" s="304">
        <v>505</v>
      </c>
      <c r="I2475" s="304">
        <v>489</v>
      </c>
      <c r="J2475" s="304">
        <v>505</v>
      </c>
      <c r="K2475" s="272">
        <f t="shared" ref="K2475:K2482" si="1887">J2475-E2475</f>
        <v>11</v>
      </c>
      <c r="L2475" s="272">
        <f t="shared" ref="L2475:L2484" si="1888">K2475*D2475</f>
        <v>4453.4412955465586</v>
      </c>
      <c r="M2475" s="275" t="s">
        <v>701</v>
      </c>
    </row>
    <row r="2476" spans="1:13" s="305" customFormat="1" ht="15" customHeight="1">
      <c r="A2476" s="290">
        <v>43994</v>
      </c>
      <c r="B2476" s="232" t="s">
        <v>630</v>
      </c>
      <c r="C2476" s="232" t="s">
        <v>8</v>
      </c>
      <c r="D2476" s="269">
        <f t="shared" si="1886"/>
        <v>418.41004184100416</v>
      </c>
      <c r="E2476" s="304">
        <v>478</v>
      </c>
      <c r="F2476" s="304">
        <v>481</v>
      </c>
      <c r="G2476" s="304">
        <v>484</v>
      </c>
      <c r="H2476" s="304">
        <v>488</v>
      </c>
      <c r="I2476" s="304">
        <v>473</v>
      </c>
      <c r="J2476" s="304">
        <v>488</v>
      </c>
      <c r="K2476" s="272">
        <f t="shared" si="1887"/>
        <v>10</v>
      </c>
      <c r="L2476" s="272">
        <f t="shared" si="1888"/>
        <v>4184.100418410042</v>
      </c>
      <c r="M2476" s="275" t="s">
        <v>701</v>
      </c>
    </row>
    <row r="2477" spans="1:13" s="305" customFormat="1" ht="15" customHeight="1">
      <c r="A2477" s="290">
        <v>43994</v>
      </c>
      <c r="B2477" s="232" t="s">
        <v>1206</v>
      </c>
      <c r="C2477" s="232" t="s">
        <v>8</v>
      </c>
      <c r="D2477" s="269">
        <f t="shared" si="1886"/>
        <v>299.40119760479041</v>
      </c>
      <c r="E2477" s="304">
        <v>668</v>
      </c>
      <c r="F2477" s="304">
        <v>672</v>
      </c>
      <c r="G2477" s="304">
        <v>676</v>
      </c>
      <c r="H2477" s="304">
        <v>682</v>
      </c>
      <c r="I2477" s="304">
        <v>662</v>
      </c>
      <c r="J2477" s="304">
        <v>682</v>
      </c>
      <c r="K2477" s="272">
        <f t="shared" si="1887"/>
        <v>14</v>
      </c>
      <c r="L2477" s="272">
        <f t="shared" si="1888"/>
        <v>4191.6167664670656</v>
      </c>
      <c r="M2477" s="275" t="s">
        <v>701</v>
      </c>
    </row>
    <row r="2478" spans="1:13" s="305" customFormat="1" ht="15" customHeight="1">
      <c r="A2478" s="290">
        <v>43994</v>
      </c>
      <c r="B2478" s="232" t="s">
        <v>1147</v>
      </c>
      <c r="C2478" s="232" t="s">
        <v>8</v>
      </c>
      <c r="D2478" s="269">
        <f t="shared" si="1886"/>
        <v>397.61431411530816</v>
      </c>
      <c r="E2478" s="304">
        <v>503</v>
      </c>
      <c r="F2478" s="304">
        <v>507</v>
      </c>
      <c r="G2478" s="304">
        <v>511</v>
      </c>
      <c r="H2478" s="304">
        <v>517</v>
      </c>
      <c r="I2478" s="304">
        <v>497</v>
      </c>
      <c r="J2478" s="304">
        <v>517</v>
      </c>
      <c r="K2478" s="272">
        <f t="shared" si="1887"/>
        <v>14</v>
      </c>
      <c r="L2478" s="272">
        <f t="shared" si="1888"/>
        <v>5566.6003976143147</v>
      </c>
      <c r="M2478" s="275" t="s">
        <v>701</v>
      </c>
    </row>
    <row r="2479" spans="1:13" s="305" customFormat="1" ht="15" customHeight="1">
      <c r="A2479" s="290">
        <v>43994</v>
      </c>
      <c r="B2479" s="232" t="s">
        <v>1162</v>
      </c>
      <c r="C2479" s="232" t="s">
        <v>8</v>
      </c>
      <c r="D2479" s="269">
        <f t="shared" si="1886"/>
        <v>71.942446043165461</v>
      </c>
      <c r="E2479" s="304">
        <v>2780</v>
      </c>
      <c r="F2479" s="304">
        <v>2800</v>
      </c>
      <c r="G2479" s="304">
        <v>2820</v>
      </c>
      <c r="H2479" s="304">
        <v>2845</v>
      </c>
      <c r="I2479" s="304">
        <v>2750</v>
      </c>
      <c r="J2479" s="304">
        <v>2845</v>
      </c>
      <c r="K2479" s="272">
        <f t="shared" si="1887"/>
        <v>65</v>
      </c>
      <c r="L2479" s="272">
        <f t="shared" si="1888"/>
        <v>4676.258992805755</v>
      </c>
      <c r="M2479" s="275" t="s">
        <v>701</v>
      </c>
    </row>
    <row r="2480" spans="1:13" s="305" customFormat="1" ht="15" customHeight="1">
      <c r="A2480" s="290">
        <v>43994</v>
      </c>
      <c r="B2480" s="232" t="s">
        <v>22</v>
      </c>
      <c r="C2480" s="232" t="s">
        <v>8</v>
      </c>
      <c r="D2480" s="269">
        <f t="shared" si="1886"/>
        <v>909.09090909090912</v>
      </c>
      <c r="E2480" s="304">
        <v>220</v>
      </c>
      <c r="F2480" s="304">
        <v>222</v>
      </c>
      <c r="G2480" s="304">
        <v>224</v>
      </c>
      <c r="H2480" s="304">
        <v>227</v>
      </c>
      <c r="I2480" s="304">
        <v>217</v>
      </c>
      <c r="J2480" s="304">
        <v>227</v>
      </c>
      <c r="K2480" s="272">
        <f t="shared" si="1887"/>
        <v>7</v>
      </c>
      <c r="L2480" s="272">
        <f t="shared" si="1888"/>
        <v>6363.636363636364</v>
      </c>
      <c r="M2480" s="275" t="s">
        <v>701</v>
      </c>
    </row>
    <row r="2481" spans="1:13" s="305" customFormat="1" ht="15" customHeight="1">
      <c r="A2481" s="290">
        <v>43994</v>
      </c>
      <c r="B2481" s="232" t="s">
        <v>601</v>
      </c>
      <c r="C2481" s="232" t="s">
        <v>6</v>
      </c>
      <c r="D2481" s="269">
        <f t="shared" si="1886"/>
        <v>1038.9610389610389</v>
      </c>
      <c r="E2481" s="304">
        <v>192.5</v>
      </c>
      <c r="F2481" s="304">
        <v>191</v>
      </c>
      <c r="G2481" s="304">
        <v>189</v>
      </c>
      <c r="H2481" s="304">
        <v>187</v>
      </c>
      <c r="I2481" s="304">
        <v>195</v>
      </c>
      <c r="J2481" s="304">
        <v>191</v>
      </c>
      <c r="K2481" s="269">
        <f>E2481-J2481</f>
        <v>1.5</v>
      </c>
      <c r="L2481" s="269">
        <f>K2481*D2481</f>
        <v>1558.4415584415583</v>
      </c>
      <c r="M2481" s="275" t="s">
        <v>701</v>
      </c>
    </row>
    <row r="2482" spans="1:13" s="305" customFormat="1" ht="15" customHeight="1">
      <c r="A2482" s="290">
        <v>43994</v>
      </c>
      <c r="B2482" s="232" t="s">
        <v>22</v>
      </c>
      <c r="C2482" s="232" t="s">
        <v>8</v>
      </c>
      <c r="D2482" s="269">
        <f t="shared" si="1886"/>
        <v>925.92592592592598</v>
      </c>
      <c r="E2482" s="304">
        <v>216</v>
      </c>
      <c r="F2482" s="304">
        <v>218</v>
      </c>
      <c r="G2482" s="304">
        <v>220</v>
      </c>
      <c r="H2482" s="304">
        <v>223</v>
      </c>
      <c r="I2482" s="304">
        <v>213</v>
      </c>
      <c r="J2482" s="304">
        <v>223</v>
      </c>
      <c r="K2482" s="272">
        <f t="shared" si="1887"/>
        <v>7</v>
      </c>
      <c r="L2482" s="272">
        <f t="shared" si="1888"/>
        <v>6481.4814814814818</v>
      </c>
      <c r="M2482" s="275" t="s">
        <v>701</v>
      </c>
    </row>
    <row r="2483" spans="1:13" s="305" customFormat="1" ht="15" customHeight="1">
      <c r="A2483" s="290">
        <v>43994</v>
      </c>
      <c r="B2483" s="232" t="s">
        <v>1147</v>
      </c>
      <c r="C2483" s="232" t="s">
        <v>6</v>
      </c>
      <c r="D2483" s="269">
        <f t="shared" si="1886"/>
        <v>403.22580645161293</v>
      </c>
      <c r="E2483" s="304">
        <v>496</v>
      </c>
      <c r="F2483" s="304">
        <v>492</v>
      </c>
      <c r="G2483" s="304">
        <v>488</v>
      </c>
      <c r="H2483" s="304">
        <v>482</v>
      </c>
      <c r="I2483" s="304">
        <v>502</v>
      </c>
      <c r="J2483" s="304">
        <v>488</v>
      </c>
      <c r="K2483" s="269">
        <f t="shared" ref="K2483:K2484" si="1889">E2483-J2483</f>
        <v>8</v>
      </c>
      <c r="L2483" s="269">
        <f t="shared" si="1888"/>
        <v>3225.8064516129034</v>
      </c>
      <c r="M2483" s="275" t="s">
        <v>701</v>
      </c>
    </row>
    <row r="2484" spans="1:13" s="305" customFormat="1" ht="15" customHeight="1">
      <c r="A2484" s="290">
        <v>43994</v>
      </c>
      <c r="B2484" s="232" t="s">
        <v>22</v>
      </c>
      <c r="C2484" s="232" t="s">
        <v>6</v>
      </c>
      <c r="D2484" s="269">
        <f t="shared" si="1886"/>
        <v>975.60975609756099</v>
      </c>
      <c r="E2484" s="304">
        <v>205</v>
      </c>
      <c r="F2484" s="304">
        <v>203</v>
      </c>
      <c r="G2484" s="304">
        <v>201</v>
      </c>
      <c r="H2484" s="304">
        <v>198</v>
      </c>
      <c r="I2484" s="304">
        <v>208</v>
      </c>
      <c r="J2484" s="304">
        <v>208</v>
      </c>
      <c r="K2484" s="267">
        <f t="shared" si="1889"/>
        <v>-3</v>
      </c>
      <c r="L2484" s="267">
        <f t="shared" si="1888"/>
        <v>-2926.8292682926831</v>
      </c>
      <c r="M2484" s="324" t="s">
        <v>709</v>
      </c>
    </row>
    <row r="2485" spans="1:13" s="305" customFormat="1" ht="15" customHeight="1">
      <c r="A2485" s="290">
        <v>43993</v>
      </c>
      <c r="B2485" s="232" t="s">
        <v>22</v>
      </c>
      <c r="C2485" s="232" t="s">
        <v>8</v>
      </c>
      <c r="D2485" s="269">
        <f t="shared" ref="D2485:D2492" si="1890">200000/E2485</f>
        <v>956.93779904306223</v>
      </c>
      <c r="E2485" s="304">
        <v>209</v>
      </c>
      <c r="F2485" s="304">
        <v>211</v>
      </c>
      <c r="G2485" s="304">
        <v>213</v>
      </c>
      <c r="H2485" s="304">
        <v>215</v>
      </c>
      <c r="I2485" s="304">
        <v>206</v>
      </c>
      <c r="J2485" s="304">
        <v>213</v>
      </c>
      <c r="K2485" s="272">
        <f t="shared" ref="K2485:K2492" si="1891">J2485-E2485</f>
        <v>4</v>
      </c>
      <c r="L2485" s="272">
        <f t="shared" ref="L2485:L2492" si="1892">K2485*D2485</f>
        <v>3827.7511961722489</v>
      </c>
      <c r="M2485" s="275" t="s">
        <v>701</v>
      </c>
    </row>
    <row r="2486" spans="1:13" s="305" customFormat="1" ht="15" customHeight="1">
      <c r="A2486" s="290">
        <v>43993</v>
      </c>
      <c r="B2486" s="232" t="s">
        <v>1203</v>
      </c>
      <c r="C2486" s="232" t="s">
        <v>8</v>
      </c>
      <c r="D2486" s="269">
        <f t="shared" si="1890"/>
        <v>20000</v>
      </c>
      <c r="E2486" s="304">
        <v>10</v>
      </c>
      <c r="F2486" s="304">
        <v>10.4</v>
      </c>
      <c r="G2486" s="304">
        <v>11</v>
      </c>
      <c r="H2486" s="304">
        <v>11.8</v>
      </c>
      <c r="I2486" s="304">
        <v>9.1999999999999993</v>
      </c>
      <c r="J2486" s="304">
        <v>11</v>
      </c>
      <c r="K2486" s="272">
        <f t="shared" si="1891"/>
        <v>1</v>
      </c>
      <c r="L2486" s="272">
        <f t="shared" si="1892"/>
        <v>20000</v>
      </c>
      <c r="M2486" s="275" t="s">
        <v>701</v>
      </c>
    </row>
    <row r="2487" spans="1:13" s="305" customFormat="1" ht="15" customHeight="1">
      <c r="A2487" s="290">
        <v>43993</v>
      </c>
      <c r="B2487" s="232" t="s">
        <v>125</v>
      </c>
      <c r="C2487" s="232" t="s">
        <v>8</v>
      </c>
      <c r="D2487" s="269">
        <f t="shared" si="1890"/>
        <v>193.23671497584542</v>
      </c>
      <c r="E2487" s="304">
        <v>1035</v>
      </c>
      <c r="F2487" s="304">
        <v>1042</v>
      </c>
      <c r="G2487" s="304">
        <v>1050</v>
      </c>
      <c r="H2487" s="304">
        <v>1060</v>
      </c>
      <c r="I2487" s="304">
        <v>1025</v>
      </c>
      <c r="J2487" s="304">
        <v>1060</v>
      </c>
      <c r="K2487" s="272">
        <f t="shared" si="1891"/>
        <v>25</v>
      </c>
      <c r="L2487" s="272">
        <f t="shared" si="1892"/>
        <v>4830.9178743961356</v>
      </c>
      <c r="M2487" s="275" t="s">
        <v>701</v>
      </c>
    </row>
    <row r="2488" spans="1:13" s="305" customFormat="1" ht="15" customHeight="1">
      <c r="A2488" s="290">
        <v>43993</v>
      </c>
      <c r="B2488" s="232" t="s">
        <v>1145</v>
      </c>
      <c r="C2488" s="232" t="s">
        <v>8</v>
      </c>
      <c r="D2488" s="269">
        <f t="shared" si="1890"/>
        <v>1253.9184952978057</v>
      </c>
      <c r="E2488" s="304">
        <v>159.5</v>
      </c>
      <c r="F2488" s="304">
        <v>163.5</v>
      </c>
      <c r="G2488" s="304">
        <v>165</v>
      </c>
      <c r="H2488" s="304">
        <v>167</v>
      </c>
      <c r="I2488" s="304">
        <v>155.44999999999999</v>
      </c>
      <c r="J2488" s="304">
        <v>159.5</v>
      </c>
      <c r="K2488" s="272">
        <f t="shared" si="1891"/>
        <v>0</v>
      </c>
      <c r="L2488" s="272">
        <f t="shared" si="1892"/>
        <v>0</v>
      </c>
      <c r="M2488" s="275" t="s">
        <v>171</v>
      </c>
    </row>
    <row r="2489" spans="1:13" s="305" customFormat="1" ht="15" customHeight="1">
      <c r="A2489" s="290">
        <v>43993</v>
      </c>
      <c r="B2489" s="232" t="s">
        <v>1138</v>
      </c>
      <c r="C2489" s="232" t="s">
        <v>8</v>
      </c>
      <c r="D2489" s="269">
        <f t="shared" si="1890"/>
        <v>1250</v>
      </c>
      <c r="E2489" s="304">
        <v>160</v>
      </c>
      <c r="F2489" s="304">
        <v>165</v>
      </c>
      <c r="G2489" s="304">
        <v>167</v>
      </c>
      <c r="H2489" s="304">
        <v>170</v>
      </c>
      <c r="I2489" s="304">
        <v>156.44999999999999</v>
      </c>
      <c r="J2489" s="304">
        <v>160</v>
      </c>
      <c r="K2489" s="272">
        <f t="shared" si="1891"/>
        <v>0</v>
      </c>
      <c r="L2489" s="272">
        <f t="shared" si="1892"/>
        <v>0</v>
      </c>
      <c r="M2489" s="275" t="s">
        <v>171</v>
      </c>
    </row>
    <row r="2490" spans="1:13" s="305" customFormat="1" ht="15" customHeight="1">
      <c r="A2490" s="290">
        <v>43993</v>
      </c>
      <c r="B2490" s="232" t="s">
        <v>125</v>
      </c>
      <c r="C2490" s="232" t="s">
        <v>8</v>
      </c>
      <c r="D2490" s="269">
        <f t="shared" si="1890"/>
        <v>197.43336623889437</v>
      </c>
      <c r="E2490" s="304">
        <v>1013</v>
      </c>
      <c r="F2490" s="304">
        <v>1020</v>
      </c>
      <c r="G2490" s="304">
        <v>1030</v>
      </c>
      <c r="H2490" s="304">
        <v>1040</v>
      </c>
      <c r="I2490" s="304">
        <v>1003</v>
      </c>
      <c r="J2490" s="304">
        <v>1040</v>
      </c>
      <c r="K2490" s="272">
        <f t="shared" si="1891"/>
        <v>27</v>
      </c>
      <c r="L2490" s="272">
        <f t="shared" si="1892"/>
        <v>5330.7008884501474</v>
      </c>
      <c r="M2490" s="275" t="s">
        <v>701</v>
      </c>
    </row>
    <row r="2491" spans="1:13" s="305" customFormat="1" ht="15" customHeight="1">
      <c r="A2491" s="290">
        <v>43993</v>
      </c>
      <c r="B2491" s="232" t="s">
        <v>1133</v>
      </c>
      <c r="C2491" s="232" t="s">
        <v>8</v>
      </c>
      <c r="D2491" s="269">
        <f t="shared" si="1890"/>
        <v>303.030303030303</v>
      </c>
      <c r="E2491" s="304">
        <v>660</v>
      </c>
      <c r="F2491" s="304">
        <v>665</v>
      </c>
      <c r="G2491" s="304">
        <v>670</v>
      </c>
      <c r="H2491" s="304">
        <v>677</v>
      </c>
      <c r="I2491" s="304">
        <v>653</v>
      </c>
      <c r="J2491" s="304">
        <v>677</v>
      </c>
      <c r="K2491" s="272">
        <f t="shared" si="1891"/>
        <v>17</v>
      </c>
      <c r="L2491" s="272">
        <f t="shared" si="1892"/>
        <v>5151.515151515151</v>
      </c>
      <c r="M2491" s="275" t="s">
        <v>701</v>
      </c>
    </row>
    <row r="2492" spans="1:13" s="305" customFormat="1" ht="15" customHeight="1">
      <c r="A2492" s="290">
        <v>43993</v>
      </c>
      <c r="B2492" s="232" t="s">
        <v>467</v>
      </c>
      <c r="C2492" s="232" t="s">
        <v>8</v>
      </c>
      <c r="D2492" s="269">
        <f t="shared" si="1890"/>
        <v>389.10505836575874</v>
      </c>
      <c r="E2492" s="304">
        <v>514</v>
      </c>
      <c r="F2492" s="304" t="s">
        <v>1204</v>
      </c>
      <c r="G2492" s="304" t="s">
        <v>1205</v>
      </c>
      <c r="H2492" s="304">
        <v>528</v>
      </c>
      <c r="I2492" s="304">
        <v>508</v>
      </c>
      <c r="J2492" s="304">
        <v>528</v>
      </c>
      <c r="K2492" s="272">
        <f t="shared" si="1891"/>
        <v>14</v>
      </c>
      <c r="L2492" s="272">
        <f t="shared" si="1892"/>
        <v>5447.4708171206221</v>
      </c>
      <c r="M2492" s="275" t="s">
        <v>701</v>
      </c>
    </row>
    <row r="2493" spans="1:13" s="305" customFormat="1" ht="15" customHeight="1">
      <c r="A2493" s="290">
        <v>43992</v>
      </c>
      <c r="B2493" s="232" t="s">
        <v>125</v>
      </c>
      <c r="C2493" s="232" t="s">
        <v>6</v>
      </c>
      <c r="D2493" s="269">
        <f t="shared" ref="D2493:D2500" si="1893">200000/E2493</f>
        <v>187.96992481203009</v>
      </c>
      <c r="E2493" s="304">
        <v>1064</v>
      </c>
      <c r="F2493" s="304">
        <v>1056</v>
      </c>
      <c r="G2493" s="304">
        <v>1048</v>
      </c>
      <c r="H2493" s="304">
        <v>1038</v>
      </c>
      <c r="I2493" s="304">
        <v>1076</v>
      </c>
      <c r="J2493" s="325">
        <v>1038</v>
      </c>
      <c r="K2493" s="269">
        <f t="shared" ref="K2493:K2494" si="1894">E2493-J2493</f>
        <v>26</v>
      </c>
      <c r="L2493" s="269">
        <f t="shared" ref="L2493:L2495" si="1895">K2493*D2493</f>
        <v>4887.2180451127824</v>
      </c>
      <c r="M2493" s="275" t="s">
        <v>701</v>
      </c>
    </row>
    <row r="2494" spans="1:13" s="305" customFormat="1" ht="15" customHeight="1">
      <c r="A2494" s="290">
        <v>43992</v>
      </c>
      <c r="B2494" s="232" t="s">
        <v>401</v>
      </c>
      <c r="C2494" s="232" t="s">
        <v>6</v>
      </c>
      <c r="D2494" s="269">
        <f t="shared" si="1893"/>
        <v>82.815734989648035</v>
      </c>
      <c r="E2494" s="304">
        <v>2415</v>
      </c>
      <c r="F2494" s="304">
        <v>2400</v>
      </c>
      <c r="G2494" s="304">
        <v>2385</v>
      </c>
      <c r="H2494" s="304">
        <v>2365</v>
      </c>
      <c r="I2494" s="304">
        <v>2440</v>
      </c>
      <c r="J2494" s="325">
        <v>2400</v>
      </c>
      <c r="K2494" s="269">
        <f t="shared" si="1894"/>
        <v>15</v>
      </c>
      <c r="L2494" s="269">
        <f t="shared" si="1895"/>
        <v>1242.2360248447205</v>
      </c>
      <c r="M2494" s="275" t="s">
        <v>701</v>
      </c>
    </row>
    <row r="2495" spans="1:13" s="305" customFormat="1" ht="15" customHeight="1">
      <c r="A2495" s="290">
        <v>43992</v>
      </c>
      <c r="B2495" s="232" t="s">
        <v>959</v>
      </c>
      <c r="C2495" s="232" t="s">
        <v>8</v>
      </c>
      <c r="D2495" s="269">
        <f t="shared" si="1893"/>
        <v>1333.3333333333333</v>
      </c>
      <c r="E2495" s="304">
        <v>150</v>
      </c>
      <c r="F2495" s="304">
        <v>152</v>
      </c>
      <c r="G2495" s="304">
        <v>154</v>
      </c>
      <c r="H2495" s="304">
        <v>157</v>
      </c>
      <c r="I2495" s="304">
        <v>147</v>
      </c>
      <c r="J2495" s="325">
        <v>147</v>
      </c>
      <c r="K2495" s="226">
        <f t="shared" ref="K2495" si="1896">J2495-E2495</f>
        <v>-3</v>
      </c>
      <c r="L2495" s="226">
        <f t="shared" si="1895"/>
        <v>-4000</v>
      </c>
      <c r="M2495" s="324" t="s">
        <v>709</v>
      </c>
    </row>
    <row r="2496" spans="1:13" s="305" customFormat="1" ht="15" customHeight="1">
      <c r="A2496" s="290">
        <v>43992</v>
      </c>
      <c r="B2496" s="232" t="s">
        <v>150</v>
      </c>
      <c r="C2496" s="232" t="s">
        <v>6</v>
      </c>
      <c r="D2496" s="269">
        <f t="shared" si="1893"/>
        <v>38.095238095238095</v>
      </c>
      <c r="E2496" s="304">
        <v>5250</v>
      </c>
      <c r="F2496" s="304">
        <v>5220</v>
      </c>
      <c r="G2496" s="304">
        <v>5190</v>
      </c>
      <c r="H2496" s="304">
        <v>5160</v>
      </c>
      <c r="I2496" s="304">
        <v>5290</v>
      </c>
      <c r="J2496" s="325">
        <v>5160</v>
      </c>
      <c r="K2496" s="269">
        <f t="shared" ref="K2496" si="1897">E2496-J2496</f>
        <v>90</v>
      </c>
      <c r="L2496" s="269">
        <f t="shared" ref="L2496:L2498" si="1898">K2496*D2496</f>
        <v>3428.5714285714284</v>
      </c>
      <c r="M2496" s="275" t="s">
        <v>701</v>
      </c>
    </row>
    <row r="2497" spans="1:13" s="305" customFormat="1" ht="15" customHeight="1">
      <c r="A2497" s="290">
        <v>43992</v>
      </c>
      <c r="B2497" s="232" t="s">
        <v>959</v>
      </c>
      <c r="C2497" s="232" t="s">
        <v>8</v>
      </c>
      <c r="D2497" s="269">
        <f t="shared" si="1893"/>
        <v>1369.8630136986301</v>
      </c>
      <c r="E2497" s="304">
        <v>146</v>
      </c>
      <c r="F2497" s="304">
        <v>148</v>
      </c>
      <c r="G2497" s="304">
        <v>150</v>
      </c>
      <c r="H2497" s="304">
        <v>153</v>
      </c>
      <c r="I2497" s="304">
        <v>143</v>
      </c>
      <c r="J2497" s="325">
        <v>153</v>
      </c>
      <c r="K2497" s="272">
        <f t="shared" ref="K2497:K2498" si="1899">J2497-E2497</f>
        <v>7</v>
      </c>
      <c r="L2497" s="272">
        <f t="shared" si="1898"/>
        <v>9589.0410958904104</v>
      </c>
      <c r="M2497" s="275" t="s">
        <v>701</v>
      </c>
    </row>
    <row r="2498" spans="1:13" s="305" customFormat="1" ht="15" customHeight="1">
      <c r="A2498" s="290">
        <v>43992</v>
      </c>
      <c r="B2498" s="232" t="s">
        <v>1199</v>
      </c>
      <c r="C2498" s="232" t="s">
        <v>8</v>
      </c>
      <c r="D2498" s="269">
        <f t="shared" si="1893"/>
        <v>1342.2818791946308</v>
      </c>
      <c r="E2498" s="304">
        <v>149</v>
      </c>
      <c r="F2498" s="304">
        <v>150.5</v>
      </c>
      <c r="G2498" s="304">
        <v>152</v>
      </c>
      <c r="H2498" s="304">
        <v>154</v>
      </c>
      <c r="I2498" s="304">
        <v>147</v>
      </c>
      <c r="J2498" s="325">
        <v>154</v>
      </c>
      <c r="K2498" s="272">
        <f t="shared" si="1899"/>
        <v>5</v>
      </c>
      <c r="L2498" s="272">
        <f t="shared" si="1898"/>
        <v>6711.4093959731545</v>
      </c>
      <c r="M2498" s="275" t="s">
        <v>701</v>
      </c>
    </row>
    <row r="2499" spans="1:13" s="305" customFormat="1" ht="15" customHeight="1">
      <c r="A2499" s="290">
        <v>43992</v>
      </c>
      <c r="B2499" s="304" t="s">
        <v>125</v>
      </c>
      <c r="C2499" s="304" t="s">
        <v>6</v>
      </c>
      <c r="D2499" s="269">
        <f t="shared" si="1893"/>
        <v>195.1219512195122</v>
      </c>
      <c r="E2499" s="304">
        <v>1025</v>
      </c>
      <c r="F2499" s="304">
        <v>1018</v>
      </c>
      <c r="G2499" s="304">
        <v>1010</v>
      </c>
      <c r="H2499" s="304">
        <v>1000</v>
      </c>
      <c r="I2499" s="304">
        <v>1037</v>
      </c>
      <c r="J2499" s="304">
        <v>1000</v>
      </c>
      <c r="K2499" s="269">
        <f t="shared" ref="K2499" si="1900">E2499-J2499</f>
        <v>25</v>
      </c>
      <c r="L2499" s="269">
        <f t="shared" ref="L2499" si="1901">K2499*D2499</f>
        <v>4878.0487804878048</v>
      </c>
      <c r="M2499" s="275" t="s">
        <v>701</v>
      </c>
    </row>
    <row r="2500" spans="1:13" s="305" customFormat="1" ht="15" customHeight="1">
      <c r="A2500" s="290">
        <v>43992</v>
      </c>
      <c r="B2500" s="304" t="s">
        <v>1200</v>
      </c>
      <c r="C2500" s="304" t="s">
        <v>8</v>
      </c>
      <c r="D2500" s="269">
        <f t="shared" si="1893"/>
        <v>71.942446043165461</v>
      </c>
      <c r="E2500" s="304">
        <v>2780</v>
      </c>
      <c r="F2500" s="304">
        <v>2800</v>
      </c>
      <c r="G2500" s="304">
        <v>2820</v>
      </c>
      <c r="H2500" s="304">
        <v>2850</v>
      </c>
      <c r="I2500" s="304">
        <v>2750</v>
      </c>
      <c r="J2500" s="304" t="s">
        <v>552</v>
      </c>
      <c r="K2500" s="304"/>
      <c r="L2500" s="304"/>
      <c r="M2500" s="326" t="s">
        <v>552</v>
      </c>
    </row>
    <row r="2501" spans="1:13" s="305" customFormat="1" ht="15" customHeight="1">
      <c r="A2501" s="290">
        <v>43991</v>
      </c>
      <c r="B2501" s="232" t="s">
        <v>125</v>
      </c>
      <c r="C2501" s="232" t="s">
        <v>6</v>
      </c>
      <c r="D2501" s="269">
        <f t="shared" ref="D2501:D2509" si="1902">200000/E2501</f>
        <v>180.50541516245488</v>
      </c>
      <c r="E2501" s="304">
        <v>1108</v>
      </c>
      <c r="F2501" s="304">
        <v>1100</v>
      </c>
      <c r="G2501" s="304">
        <v>1092</v>
      </c>
      <c r="H2501" s="304">
        <v>1082</v>
      </c>
      <c r="I2501" s="304">
        <v>1118</v>
      </c>
      <c r="J2501" s="304">
        <v>1082</v>
      </c>
      <c r="K2501" s="269">
        <f t="shared" ref="K2501:K2502" si="1903">E2501-J2501</f>
        <v>26</v>
      </c>
      <c r="L2501" s="269">
        <f t="shared" ref="L2501:L2502" si="1904">K2501*D2501</f>
        <v>4693.1407942238266</v>
      </c>
      <c r="M2501" s="275" t="s">
        <v>701</v>
      </c>
    </row>
    <row r="2502" spans="1:13" s="305" customFormat="1" ht="15" customHeight="1">
      <c r="A2502" s="290">
        <v>43991</v>
      </c>
      <c r="B2502" s="232" t="s">
        <v>771</v>
      </c>
      <c r="C2502" s="232" t="s">
        <v>6</v>
      </c>
      <c r="D2502" s="269">
        <f t="shared" si="1902"/>
        <v>188.32391713747646</v>
      </c>
      <c r="E2502" s="304">
        <v>1062</v>
      </c>
      <c r="F2502" s="304">
        <v>1056</v>
      </c>
      <c r="G2502" s="304">
        <v>1050</v>
      </c>
      <c r="H2502" s="304">
        <v>1042</v>
      </c>
      <c r="I2502" s="304">
        <v>1072</v>
      </c>
      <c r="J2502" s="304">
        <v>1050</v>
      </c>
      <c r="K2502" s="269">
        <f t="shared" si="1903"/>
        <v>12</v>
      </c>
      <c r="L2502" s="269">
        <f t="shared" si="1904"/>
        <v>2259.8870056497176</v>
      </c>
      <c r="M2502" s="275" t="s">
        <v>701</v>
      </c>
    </row>
    <row r="2503" spans="1:13" s="305" customFormat="1" ht="15" customHeight="1">
      <c r="A2503" s="290">
        <v>43991</v>
      </c>
      <c r="B2503" s="232" t="s">
        <v>1169</v>
      </c>
      <c r="C2503" s="232" t="s">
        <v>8</v>
      </c>
      <c r="D2503" s="269">
        <f t="shared" si="1902"/>
        <v>48.367593712212816</v>
      </c>
      <c r="E2503" s="304">
        <v>4135</v>
      </c>
      <c r="F2503" s="304">
        <v>4155</v>
      </c>
      <c r="G2503" s="304">
        <v>4175</v>
      </c>
      <c r="H2503" s="304">
        <v>4200</v>
      </c>
      <c r="I2503" s="304">
        <v>4110</v>
      </c>
      <c r="J2503" s="304">
        <v>4135</v>
      </c>
      <c r="K2503" s="272">
        <f t="shared" ref="K2503:K2505" si="1905">J2503-E2503</f>
        <v>0</v>
      </c>
      <c r="L2503" s="272">
        <f>K2503*D2503</f>
        <v>0</v>
      </c>
      <c r="M2503" s="275" t="s">
        <v>70</v>
      </c>
    </row>
    <row r="2504" spans="1:13" s="305" customFormat="1" ht="15" customHeight="1">
      <c r="A2504" s="290">
        <v>43991</v>
      </c>
      <c r="B2504" s="232" t="s">
        <v>601</v>
      </c>
      <c r="C2504" s="232" t="s">
        <v>8</v>
      </c>
      <c r="D2504" s="269">
        <f t="shared" si="1902"/>
        <v>990.09900990099015</v>
      </c>
      <c r="E2504" s="304">
        <v>202</v>
      </c>
      <c r="F2504" s="304">
        <v>204</v>
      </c>
      <c r="G2504" s="304">
        <v>206</v>
      </c>
      <c r="H2504" s="304">
        <v>209</v>
      </c>
      <c r="I2504" s="304">
        <v>199</v>
      </c>
      <c r="J2504" s="305">
        <v>206</v>
      </c>
      <c r="K2504" s="272">
        <f t="shared" ref="K2504" si="1906">J2504-E2504</f>
        <v>4</v>
      </c>
      <c r="L2504" s="272">
        <f t="shared" ref="L2504" si="1907">K2504*D2504</f>
        <v>3960.3960396039606</v>
      </c>
      <c r="M2504" s="275" t="s">
        <v>701</v>
      </c>
    </row>
    <row r="2505" spans="1:13" s="305" customFormat="1" ht="15" customHeight="1">
      <c r="A2505" s="290">
        <v>43991</v>
      </c>
      <c r="B2505" s="232" t="s">
        <v>959</v>
      </c>
      <c r="C2505" s="232" t="s">
        <v>8</v>
      </c>
      <c r="D2505" s="269">
        <f t="shared" si="1902"/>
        <v>1449.2753623188405</v>
      </c>
      <c r="E2505" s="304">
        <v>138</v>
      </c>
      <c r="F2505" s="304">
        <v>139.5</v>
      </c>
      <c r="G2505" s="304">
        <v>141</v>
      </c>
      <c r="H2505" s="304">
        <v>143</v>
      </c>
      <c r="I2505" s="304">
        <v>136</v>
      </c>
      <c r="J2505" s="304">
        <v>143</v>
      </c>
      <c r="K2505" s="272">
        <f t="shared" si="1905"/>
        <v>5</v>
      </c>
      <c r="L2505" s="272">
        <f>K2505*D2505</f>
        <v>7246.3768115942021</v>
      </c>
      <c r="M2505" s="275" t="s">
        <v>701</v>
      </c>
    </row>
    <row r="2506" spans="1:13" s="305" customFormat="1" ht="15" customHeight="1">
      <c r="A2506" s="290">
        <v>43991</v>
      </c>
      <c r="B2506" s="232" t="s">
        <v>771</v>
      </c>
      <c r="C2506" s="232" t="s">
        <v>6</v>
      </c>
      <c r="D2506" s="269">
        <f t="shared" si="1902"/>
        <v>184.16206261510129</v>
      </c>
      <c r="E2506" s="304">
        <v>1086</v>
      </c>
      <c r="F2506" s="304">
        <v>1080</v>
      </c>
      <c r="G2506" s="304">
        <v>1074</v>
      </c>
      <c r="H2506" s="304">
        <v>1066</v>
      </c>
      <c r="I2506" s="304">
        <v>1096</v>
      </c>
      <c r="J2506" s="304">
        <v>1066</v>
      </c>
      <c r="K2506" s="269">
        <f>E2506-J2506</f>
        <v>20</v>
      </c>
      <c r="L2506" s="269">
        <f>K2506*D2506</f>
        <v>3683.2412523020257</v>
      </c>
      <c r="M2506" s="275" t="s">
        <v>701</v>
      </c>
    </row>
    <row r="2507" spans="1:13" s="305" customFormat="1" ht="15" customHeight="1">
      <c r="A2507" s="290">
        <v>43991</v>
      </c>
      <c r="B2507" s="232" t="s">
        <v>125</v>
      </c>
      <c r="C2507" s="232" t="s">
        <v>6</v>
      </c>
      <c r="D2507" s="269">
        <f t="shared" si="1902"/>
        <v>179.37219730941703</v>
      </c>
      <c r="E2507" s="304">
        <v>1115</v>
      </c>
      <c r="F2507" s="304">
        <v>1107</v>
      </c>
      <c r="G2507" s="304">
        <v>1097</v>
      </c>
      <c r="H2507" s="304">
        <v>1085</v>
      </c>
      <c r="I2507" s="304">
        <v>1128</v>
      </c>
      <c r="J2507" s="304">
        <v>1107</v>
      </c>
      <c r="K2507" s="269">
        <f>E2507-J2507</f>
        <v>8</v>
      </c>
      <c r="L2507" s="269">
        <f>K2507*D2507</f>
        <v>1434.9775784753363</v>
      </c>
      <c r="M2507" s="275" t="s">
        <v>701</v>
      </c>
    </row>
    <row r="2508" spans="1:13" s="305" customFormat="1" ht="15" customHeight="1">
      <c r="A2508" s="290">
        <v>43991</v>
      </c>
      <c r="B2508" s="232" t="s">
        <v>125</v>
      </c>
      <c r="C2508" s="232" t="s">
        <v>6</v>
      </c>
      <c r="D2508" s="269">
        <f t="shared" si="1902"/>
        <v>173.91304347826087</v>
      </c>
      <c r="E2508" s="304">
        <v>1150</v>
      </c>
      <c r="F2508" s="304">
        <v>1142</v>
      </c>
      <c r="G2508" s="304">
        <v>1132</v>
      </c>
      <c r="H2508" s="304">
        <v>1120</v>
      </c>
      <c r="I2508" s="304">
        <v>1165</v>
      </c>
      <c r="J2508" s="304">
        <v>1120</v>
      </c>
      <c r="K2508" s="269">
        <f>E2508-J2508</f>
        <v>30</v>
      </c>
      <c r="L2508" s="269">
        <f>K2508*D2508</f>
        <v>5217.391304347826</v>
      </c>
      <c r="M2508" s="275" t="s">
        <v>701</v>
      </c>
    </row>
    <row r="2509" spans="1:13" s="305" customFormat="1" ht="15" customHeight="1">
      <c r="A2509" s="290">
        <v>43991</v>
      </c>
      <c r="B2509" s="232" t="s">
        <v>1172</v>
      </c>
      <c r="C2509" s="232" t="s">
        <v>8</v>
      </c>
      <c r="D2509" s="269">
        <f t="shared" si="1902"/>
        <v>746.26865671641792</v>
      </c>
      <c r="E2509" s="304">
        <v>268</v>
      </c>
      <c r="F2509" s="304">
        <v>270</v>
      </c>
      <c r="G2509" s="304">
        <v>272</v>
      </c>
      <c r="H2509" s="304">
        <v>275</v>
      </c>
      <c r="I2509" s="304">
        <v>265</v>
      </c>
      <c r="J2509" s="304">
        <v>275</v>
      </c>
      <c r="K2509" s="272">
        <f>J2509-E2509</f>
        <v>7</v>
      </c>
      <c r="L2509" s="272">
        <f>K2509*D2509</f>
        <v>5223.8805970149251</v>
      </c>
      <c r="M2509" s="275" t="s">
        <v>701</v>
      </c>
    </row>
    <row r="2510" spans="1:13" s="305" customFormat="1" ht="15" customHeight="1">
      <c r="A2510" s="256">
        <v>43990</v>
      </c>
      <c r="B2510" s="232" t="s">
        <v>1201</v>
      </c>
      <c r="C2510" s="304" t="s">
        <v>6</v>
      </c>
      <c r="D2510" s="269">
        <f t="shared" ref="D2510:D2514" si="1908">200000/E2510</f>
        <v>1226.9938650306749</v>
      </c>
      <c r="E2510" s="304">
        <v>163</v>
      </c>
      <c r="F2510" s="304">
        <v>161</v>
      </c>
      <c r="G2510" s="304">
        <v>159</v>
      </c>
      <c r="H2510" s="304">
        <v>157</v>
      </c>
      <c r="I2510" s="304">
        <v>166</v>
      </c>
      <c r="J2510" s="325">
        <v>157</v>
      </c>
      <c r="K2510" s="269">
        <f t="shared" ref="K2510" si="1909">E2510-J2510</f>
        <v>6</v>
      </c>
      <c r="L2510" s="269">
        <f t="shared" ref="L2510:L2514" si="1910">K2510*D2510</f>
        <v>7361.9631901840494</v>
      </c>
      <c r="M2510" s="275" t="s">
        <v>701</v>
      </c>
    </row>
    <row r="2511" spans="1:13" s="305" customFormat="1" ht="15" customHeight="1">
      <c r="A2511" s="256">
        <v>43990</v>
      </c>
      <c r="B2511" s="232" t="s">
        <v>1015</v>
      </c>
      <c r="C2511" s="304" t="s">
        <v>8</v>
      </c>
      <c r="D2511" s="269">
        <f t="shared" si="1908"/>
        <v>191.20458891013385</v>
      </c>
      <c r="E2511" s="304">
        <v>1046</v>
      </c>
      <c r="F2511" s="304">
        <v>1052</v>
      </c>
      <c r="G2511" s="304">
        <v>1058</v>
      </c>
      <c r="H2511" s="304">
        <v>1066</v>
      </c>
      <c r="I2511" s="304">
        <v>1036</v>
      </c>
      <c r="J2511" s="325">
        <v>1036</v>
      </c>
      <c r="K2511" s="226">
        <f>J2511-E2511</f>
        <v>-10</v>
      </c>
      <c r="L2511" s="226">
        <f t="shared" si="1910"/>
        <v>-1912.0458891013386</v>
      </c>
      <c r="M2511" s="324" t="s">
        <v>709</v>
      </c>
    </row>
    <row r="2512" spans="1:13" s="305" customFormat="1" ht="15" customHeight="1">
      <c r="A2512" s="256">
        <v>43990</v>
      </c>
      <c r="B2512" s="232" t="s">
        <v>1202</v>
      </c>
      <c r="C2512" s="304" t="s">
        <v>8</v>
      </c>
      <c r="D2512" s="269">
        <f t="shared" si="1908"/>
        <v>3773.5849056603774</v>
      </c>
      <c r="E2512" s="304">
        <v>53</v>
      </c>
      <c r="F2512" s="304">
        <v>53.7</v>
      </c>
      <c r="G2512" s="304">
        <v>54.7</v>
      </c>
      <c r="H2512" s="304">
        <v>56</v>
      </c>
      <c r="I2512" s="304">
        <v>52</v>
      </c>
      <c r="J2512" s="325">
        <v>53.7</v>
      </c>
      <c r="K2512" s="272">
        <f>J2512-E2512</f>
        <v>0.70000000000000284</v>
      </c>
      <c r="L2512" s="272">
        <f t="shared" si="1910"/>
        <v>2641.5094339622751</v>
      </c>
      <c r="M2512" s="275" t="s">
        <v>701</v>
      </c>
    </row>
    <row r="2513" spans="1:14" s="305" customFormat="1" ht="15" customHeight="1">
      <c r="A2513" s="256">
        <v>43990</v>
      </c>
      <c r="B2513" s="232" t="s">
        <v>598</v>
      </c>
      <c r="C2513" s="304" t="s">
        <v>8</v>
      </c>
      <c r="D2513" s="269">
        <f t="shared" si="1908"/>
        <v>277.77777777777777</v>
      </c>
      <c r="E2513" s="304">
        <v>720</v>
      </c>
      <c r="F2513" s="304">
        <v>725</v>
      </c>
      <c r="G2513" s="304">
        <v>730</v>
      </c>
      <c r="H2513" s="304">
        <v>737</v>
      </c>
      <c r="I2513" s="304">
        <v>713</v>
      </c>
      <c r="J2513" s="325">
        <v>725</v>
      </c>
      <c r="K2513" s="272">
        <f>J2513-E2513</f>
        <v>5</v>
      </c>
      <c r="L2513" s="272">
        <f t="shared" si="1910"/>
        <v>1388.8888888888889</v>
      </c>
      <c r="M2513" s="275" t="s">
        <v>701</v>
      </c>
    </row>
    <row r="2514" spans="1:14" s="305" customFormat="1" ht="15" customHeight="1">
      <c r="A2514" s="256">
        <v>43990</v>
      </c>
      <c r="B2514" s="232" t="s">
        <v>1199</v>
      </c>
      <c r="C2514" s="304" t="s">
        <v>8</v>
      </c>
      <c r="D2514" s="269">
        <f t="shared" si="1908"/>
        <v>1379.3103448275863</v>
      </c>
      <c r="E2514" s="304">
        <v>145</v>
      </c>
      <c r="F2514" s="304">
        <v>147</v>
      </c>
      <c r="G2514" s="304">
        <v>149</v>
      </c>
      <c r="H2514" s="304">
        <v>152</v>
      </c>
      <c r="I2514" s="304">
        <v>142</v>
      </c>
      <c r="J2514" s="325">
        <v>149</v>
      </c>
      <c r="K2514" s="272">
        <f>J2514-E2514</f>
        <v>4</v>
      </c>
      <c r="L2514" s="272">
        <f t="shared" si="1910"/>
        <v>5517.2413793103451</v>
      </c>
      <c r="M2514" s="275" t="s">
        <v>701</v>
      </c>
    </row>
    <row r="2515" spans="1:14" s="305" customFormat="1" ht="15" customHeight="1">
      <c r="A2515" s="256">
        <v>43990</v>
      </c>
      <c r="B2515" s="280" t="s">
        <v>601</v>
      </c>
      <c r="C2515" s="304" t="s">
        <v>8</v>
      </c>
      <c r="D2515" s="269">
        <f t="shared" ref="D2515:D2523" si="1911">200000/E2515</f>
        <v>1010.10101010101</v>
      </c>
      <c r="E2515" s="304">
        <v>198</v>
      </c>
      <c r="F2515" s="304">
        <v>200</v>
      </c>
      <c r="G2515" s="304">
        <v>202</v>
      </c>
      <c r="H2515" s="304">
        <v>205</v>
      </c>
      <c r="I2515" s="304">
        <v>195</v>
      </c>
      <c r="J2515" s="325">
        <v>202</v>
      </c>
      <c r="K2515" s="272">
        <f>J2515-E2515</f>
        <v>4</v>
      </c>
      <c r="L2515" s="272">
        <f t="shared" ref="L2515:L2523" si="1912">K2515*D2515</f>
        <v>4040.4040404040402</v>
      </c>
      <c r="M2515" s="275" t="s">
        <v>701</v>
      </c>
    </row>
    <row r="2516" spans="1:14" s="305" customFormat="1" ht="15" customHeight="1">
      <c r="A2516" s="256">
        <v>43990</v>
      </c>
      <c r="B2516" s="280" t="s">
        <v>602</v>
      </c>
      <c r="C2516" s="325" t="s">
        <v>6</v>
      </c>
      <c r="D2516" s="269">
        <f t="shared" si="1911"/>
        <v>177.61989342806393</v>
      </c>
      <c r="E2516" s="325">
        <v>1126</v>
      </c>
      <c r="F2516" s="325">
        <v>1118</v>
      </c>
      <c r="G2516" s="325">
        <v>1110</v>
      </c>
      <c r="H2516" s="325">
        <v>1100</v>
      </c>
      <c r="I2516" s="325">
        <v>1136</v>
      </c>
      <c r="J2516" s="325">
        <v>1136</v>
      </c>
      <c r="K2516" s="267">
        <f>E2516-J2516</f>
        <v>-10</v>
      </c>
      <c r="L2516" s="267">
        <f t="shared" si="1912"/>
        <v>-1776.1989342806394</v>
      </c>
      <c r="M2516" s="324" t="s">
        <v>709</v>
      </c>
    </row>
    <row r="2517" spans="1:14" s="305" customFormat="1" ht="15" customHeight="1">
      <c r="A2517" s="256">
        <v>43990</v>
      </c>
      <c r="B2517" s="280" t="s">
        <v>125</v>
      </c>
      <c r="C2517" s="325" t="s">
        <v>6</v>
      </c>
      <c r="D2517" s="269">
        <f t="shared" si="1911"/>
        <v>167.08437761069339</v>
      </c>
      <c r="E2517" s="325">
        <v>1197</v>
      </c>
      <c r="F2517" s="325">
        <v>1190</v>
      </c>
      <c r="G2517" s="325">
        <v>1182</v>
      </c>
      <c r="H2517" s="325">
        <v>1172</v>
      </c>
      <c r="I2517" s="325">
        <v>1210</v>
      </c>
      <c r="J2517" s="325">
        <v>1172</v>
      </c>
      <c r="K2517" s="269">
        <f>E2517-J2517</f>
        <v>25</v>
      </c>
      <c r="L2517" s="269">
        <f t="shared" si="1912"/>
        <v>4177.1094402673352</v>
      </c>
      <c r="M2517" s="275" t="s">
        <v>701</v>
      </c>
    </row>
    <row r="2518" spans="1:14" s="305" customFormat="1" ht="15" customHeight="1">
      <c r="A2518" s="256">
        <v>43990</v>
      </c>
      <c r="B2518" s="280" t="s">
        <v>125</v>
      </c>
      <c r="C2518" s="325" t="s">
        <v>6</v>
      </c>
      <c r="D2518" s="269">
        <f t="shared" si="1911"/>
        <v>173.91304347826087</v>
      </c>
      <c r="E2518" s="325">
        <v>1150</v>
      </c>
      <c r="F2518" s="325">
        <v>1142</v>
      </c>
      <c r="G2518" s="325">
        <v>1134</v>
      </c>
      <c r="H2518" s="325">
        <v>1124</v>
      </c>
      <c r="I2518" s="325">
        <v>1160</v>
      </c>
      <c r="J2518" s="325">
        <v>1134</v>
      </c>
      <c r="K2518" s="269">
        <f>E2518-J2518</f>
        <v>16</v>
      </c>
      <c r="L2518" s="269">
        <f t="shared" ref="L2518" si="1913">K2518*D2518</f>
        <v>2782.608695652174</v>
      </c>
      <c r="M2518" s="275" t="s">
        <v>701</v>
      </c>
    </row>
    <row r="2519" spans="1:14" s="305" customFormat="1" ht="15" customHeight="1">
      <c r="A2519" s="256">
        <v>43987</v>
      </c>
      <c r="B2519" s="304" t="s">
        <v>1198</v>
      </c>
      <c r="C2519" s="304" t="s">
        <v>498</v>
      </c>
      <c r="D2519" s="269">
        <f t="shared" si="1911"/>
        <v>162.60162601626016</v>
      </c>
      <c r="E2519" s="304">
        <v>1230</v>
      </c>
      <c r="F2519" s="304">
        <v>1238</v>
      </c>
      <c r="G2519" s="304">
        <v>1248</v>
      </c>
      <c r="H2519" s="304">
        <v>1258</v>
      </c>
      <c r="I2519" s="304">
        <v>1220</v>
      </c>
      <c r="J2519" s="325">
        <v>1258</v>
      </c>
      <c r="K2519" s="272">
        <f>J2519-E2519</f>
        <v>28</v>
      </c>
      <c r="L2519" s="272">
        <f t="shared" si="1912"/>
        <v>4552.8455284552847</v>
      </c>
      <c r="M2519" s="275" t="s">
        <v>701</v>
      </c>
    </row>
    <row r="2520" spans="1:14" s="305" customFormat="1" ht="15" customHeight="1">
      <c r="A2520" s="256">
        <v>43987</v>
      </c>
      <c r="B2520" s="304" t="s">
        <v>1161</v>
      </c>
      <c r="C2520" s="304" t="s">
        <v>498</v>
      </c>
      <c r="D2520" s="269">
        <f t="shared" si="1911"/>
        <v>1069.5187165775401</v>
      </c>
      <c r="E2520" s="304">
        <v>187</v>
      </c>
      <c r="F2520" s="304">
        <v>189</v>
      </c>
      <c r="G2520" s="304">
        <v>191</v>
      </c>
      <c r="H2520" s="304">
        <v>194</v>
      </c>
      <c r="I2520" s="304">
        <v>184</v>
      </c>
      <c r="J2520" s="325">
        <v>189</v>
      </c>
      <c r="K2520" s="272">
        <f>J2520-E2520</f>
        <v>2</v>
      </c>
      <c r="L2520" s="272">
        <f t="shared" si="1912"/>
        <v>2139.0374331550802</v>
      </c>
      <c r="M2520" s="275" t="s">
        <v>701</v>
      </c>
    </row>
    <row r="2521" spans="1:14" s="305" customFormat="1" ht="15" customHeight="1">
      <c r="A2521" s="256">
        <v>43987</v>
      </c>
      <c r="B2521" s="304" t="s">
        <v>1159</v>
      </c>
      <c r="C2521" s="304" t="s">
        <v>498</v>
      </c>
      <c r="D2521" s="269">
        <f t="shared" si="1911"/>
        <v>198.01980198019803</v>
      </c>
      <c r="E2521" s="304">
        <v>1010</v>
      </c>
      <c r="F2521" s="304">
        <v>1018</v>
      </c>
      <c r="G2521" s="304">
        <v>1026</v>
      </c>
      <c r="H2521" s="304">
        <v>1036</v>
      </c>
      <c r="I2521" s="304">
        <v>1000</v>
      </c>
      <c r="J2521" s="325">
        <v>1026</v>
      </c>
      <c r="K2521" s="272">
        <f>J2521-E2521</f>
        <v>16</v>
      </c>
      <c r="L2521" s="272">
        <f t="shared" si="1912"/>
        <v>3168.3168316831684</v>
      </c>
      <c r="M2521" s="275" t="s">
        <v>701</v>
      </c>
    </row>
    <row r="2522" spans="1:14" s="305" customFormat="1" ht="15" customHeight="1">
      <c r="A2522" s="256">
        <v>43987</v>
      </c>
      <c r="B2522" s="304" t="s">
        <v>1198</v>
      </c>
      <c r="C2522" s="304" t="s">
        <v>498</v>
      </c>
      <c r="D2522" s="269">
        <f t="shared" si="1911"/>
        <v>174.36791630340016</v>
      </c>
      <c r="E2522" s="304">
        <v>1147</v>
      </c>
      <c r="F2522" s="304">
        <v>1154</v>
      </c>
      <c r="G2522" s="304">
        <v>1161</v>
      </c>
      <c r="H2522" s="304">
        <v>1171</v>
      </c>
      <c r="I2522" s="304">
        <v>1137</v>
      </c>
      <c r="J2522" s="325">
        <v>1171</v>
      </c>
      <c r="K2522" s="272">
        <f>J2522-E2522</f>
        <v>24</v>
      </c>
      <c r="L2522" s="272">
        <f t="shared" si="1912"/>
        <v>4184.8299912816037</v>
      </c>
      <c r="M2522" s="275" t="s">
        <v>701</v>
      </c>
    </row>
    <row r="2523" spans="1:14" s="322" customFormat="1" ht="15" customHeight="1">
      <c r="A2523" s="256">
        <v>43987</v>
      </c>
      <c r="B2523" s="304" t="s">
        <v>602</v>
      </c>
      <c r="C2523" s="304" t="s">
        <v>498</v>
      </c>
      <c r="D2523" s="269">
        <f t="shared" si="1911"/>
        <v>173.61111111111111</v>
      </c>
      <c r="E2523" s="304">
        <v>1152</v>
      </c>
      <c r="F2523" s="304">
        <v>1160</v>
      </c>
      <c r="G2523" s="304">
        <v>1168</v>
      </c>
      <c r="H2523" s="304">
        <v>1178</v>
      </c>
      <c r="I2523" s="304">
        <v>1142</v>
      </c>
      <c r="J2523" s="325">
        <v>1178</v>
      </c>
      <c r="K2523" s="272">
        <f>J2523-E2523</f>
        <v>26</v>
      </c>
      <c r="L2523" s="272">
        <f t="shared" si="1912"/>
        <v>4513.8888888888887</v>
      </c>
      <c r="M2523" s="275" t="s">
        <v>701</v>
      </c>
      <c r="N2523" s="323"/>
    </row>
    <row r="2524" spans="1:14" s="305" customFormat="1" ht="15.75" customHeight="1">
      <c r="A2524" s="256">
        <v>43986</v>
      </c>
      <c r="B2524" s="303" t="s">
        <v>39</v>
      </c>
      <c r="C2524" s="304" t="s">
        <v>498</v>
      </c>
      <c r="D2524" s="269">
        <f t="shared" ref="D2524" si="1914">200000/E2524</f>
        <v>261.43790849673201</v>
      </c>
      <c r="E2524" s="303">
        <v>765</v>
      </c>
      <c r="F2524" s="303">
        <v>770</v>
      </c>
      <c r="G2524" s="303">
        <v>775</v>
      </c>
      <c r="H2524" s="303">
        <v>782</v>
      </c>
      <c r="I2524" s="303">
        <v>757</v>
      </c>
      <c r="J2524" s="303">
        <v>782</v>
      </c>
      <c r="K2524" s="272">
        <f t="shared" ref="K2524" si="1915">J2524-E2524</f>
        <v>17</v>
      </c>
      <c r="L2524" s="272">
        <f t="shared" ref="L2524" si="1916">K2524*D2524</f>
        <v>4444.4444444444443</v>
      </c>
      <c r="M2524" s="275" t="s">
        <v>701</v>
      </c>
    </row>
    <row r="2525" spans="1:14" s="305" customFormat="1" ht="15.75" customHeight="1">
      <c r="A2525" s="256">
        <v>43986</v>
      </c>
      <c r="B2525" s="303" t="s">
        <v>39</v>
      </c>
      <c r="C2525" s="304" t="s">
        <v>498</v>
      </c>
      <c r="D2525" s="269">
        <f t="shared" ref="D2525:D2526" si="1917">200000/E2525</f>
        <v>256.41025641025641</v>
      </c>
      <c r="E2525" s="303">
        <v>780</v>
      </c>
      <c r="F2525" s="303">
        <v>785</v>
      </c>
      <c r="G2525" s="303">
        <v>790</v>
      </c>
      <c r="H2525" s="303">
        <v>797</v>
      </c>
      <c r="I2525" s="303">
        <v>773</v>
      </c>
      <c r="J2525" s="303">
        <v>790</v>
      </c>
      <c r="K2525" s="272">
        <f t="shared" ref="K2525" si="1918">J2525-E2525</f>
        <v>10</v>
      </c>
      <c r="L2525" s="272">
        <f t="shared" ref="L2525:L2526" si="1919">K2525*D2525</f>
        <v>2564.102564102564</v>
      </c>
      <c r="M2525" s="275" t="s">
        <v>701</v>
      </c>
    </row>
    <row r="2526" spans="1:14" s="305" customFormat="1" ht="15.75" customHeight="1">
      <c r="A2526" s="256">
        <v>43986</v>
      </c>
      <c r="B2526" s="303" t="s">
        <v>771</v>
      </c>
      <c r="C2526" s="304" t="s">
        <v>6</v>
      </c>
      <c r="D2526" s="269">
        <f t="shared" si="1917"/>
        <v>181.81818181818181</v>
      </c>
      <c r="E2526" s="303">
        <v>1100</v>
      </c>
      <c r="F2526" s="303">
        <v>1092</v>
      </c>
      <c r="G2526" s="303">
        <v>1082</v>
      </c>
      <c r="H2526" s="303">
        <v>1070</v>
      </c>
      <c r="I2526" s="303">
        <v>1114</v>
      </c>
      <c r="J2526" s="303">
        <v>1070</v>
      </c>
      <c r="K2526" s="269">
        <f t="shared" ref="K2526" si="1920">E2526-J2526</f>
        <v>30</v>
      </c>
      <c r="L2526" s="269">
        <f t="shared" si="1919"/>
        <v>5454.545454545454</v>
      </c>
      <c r="M2526" s="275" t="s">
        <v>701</v>
      </c>
    </row>
    <row r="2527" spans="1:14" s="305" customFormat="1" ht="15.75" customHeight="1">
      <c r="A2527" s="256">
        <v>43986</v>
      </c>
      <c r="B2527" s="303" t="s">
        <v>401</v>
      </c>
      <c r="C2527" s="304" t="s">
        <v>6</v>
      </c>
      <c r="D2527" s="269">
        <f t="shared" ref="D2527" si="1921">200000/E2527</f>
        <v>84.745762711864401</v>
      </c>
      <c r="E2527" s="303">
        <v>2360</v>
      </c>
      <c r="F2527" s="303">
        <v>2345</v>
      </c>
      <c r="G2527" s="303">
        <v>2330</v>
      </c>
      <c r="H2527" s="303">
        <v>2310</v>
      </c>
      <c r="I2527" s="303">
        <v>2385</v>
      </c>
      <c r="J2527" s="303">
        <v>2310</v>
      </c>
      <c r="K2527" s="269">
        <f t="shared" ref="K2527" si="1922">E2527-J2527</f>
        <v>50</v>
      </c>
      <c r="L2527" s="269">
        <f t="shared" ref="L2527" si="1923">K2527*D2527</f>
        <v>4237.2881355932204</v>
      </c>
      <c r="M2527" s="275" t="s">
        <v>701</v>
      </c>
    </row>
    <row r="2528" spans="1:14" s="305" customFormat="1" ht="15.75" customHeight="1">
      <c r="A2528" s="256">
        <v>43986</v>
      </c>
      <c r="B2528" s="303" t="s">
        <v>150</v>
      </c>
      <c r="C2528" s="304" t="s">
        <v>6</v>
      </c>
      <c r="D2528" s="269">
        <f t="shared" ref="D2528" si="1924">200000/E2528</f>
        <v>37.986704653371319</v>
      </c>
      <c r="E2528" s="303">
        <v>5265</v>
      </c>
      <c r="F2528" s="303">
        <v>5240</v>
      </c>
      <c r="G2528" s="303">
        <v>5210</v>
      </c>
      <c r="H2528" s="303">
        <v>5170</v>
      </c>
      <c r="I2528" s="303">
        <v>5310</v>
      </c>
      <c r="J2528" s="303">
        <v>5170</v>
      </c>
      <c r="K2528" s="269">
        <f t="shared" ref="K2528" si="1925">E2528-J2528</f>
        <v>95</v>
      </c>
      <c r="L2528" s="269">
        <f t="shared" ref="L2528" si="1926">K2528*D2528</f>
        <v>3608.7369420702753</v>
      </c>
      <c r="M2528" s="275" t="s">
        <v>701</v>
      </c>
    </row>
    <row r="2529" spans="1:13" s="305" customFormat="1" ht="15.75" customHeight="1">
      <c r="A2529" s="256">
        <v>43986</v>
      </c>
      <c r="B2529" s="303" t="s">
        <v>1145</v>
      </c>
      <c r="C2529" s="304" t="s">
        <v>6</v>
      </c>
      <c r="D2529" s="269">
        <f t="shared" ref="D2529:D2531" si="1927">200000/E2529</f>
        <v>1351.3513513513512</v>
      </c>
      <c r="E2529" s="303">
        <v>148</v>
      </c>
      <c r="F2529" s="303">
        <v>146</v>
      </c>
      <c r="G2529" s="303">
        <v>144</v>
      </c>
      <c r="H2529" s="303">
        <v>141</v>
      </c>
      <c r="I2529" s="303">
        <v>151</v>
      </c>
      <c r="J2529" s="303">
        <v>141</v>
      </c>
      <c r="K2529" s="269">
        <f t="shared" ref="K2529:K2530" si="1928">E2529-J2529</f>
        <v>7</v>
      </c>
      <c r="L2529" s="269">
        <f t="shared" ref="L2529:L2531" si="1929">K2529*D2529</f>
        <v>9459.4594594594582</v>
      </c>
      <c r="M2529" s="275" t="s">
        <v>701</v>
      </c>
    </row>
    <row r="2530" spans="1:13" s="305" customFormat="1" ht="15.75" customHeight="1">
      <c r="A2530" s="256">
        <v>43986</v>
      </c>
      <c r="B2530" s="303" t="s">
        <v>150</v>
      </c>
      <c r="C2530" s="304" t="s">
        <v>6</v>
      </c>
      <c r="D2530" s="269">
        <f t="shared" si="1927"/>
        <v>38.722168441432721</v>
      </c>
      <c r="E2530" s="303">
        <v>5165</v>
      </c>
      <c r="F2530" s="303">
        <v>5140</v>
      </c>
      <c r="G2530" s="303">
        <v>5110</v>
      </c>
      <c r="H2530" s="303">
        <v>5070</v>
      </c>
      <c r="I2530" s="303">
        <v>5210</v>
      </c>
      <c r="J2530" s="303">
        <v>5070</v>
      </c>
      <c r="K2530" s="269">
        <f t="shared" si="1928"/>
        <v>95</v>
      </c>
      <c r="L2530" s="269">
        <f t="shared" si="1929"/>
        <v>3678.6060019361084</v>
      </c>
      <c r="M2530" s="275" t="s">
        <v>701</v>
      </c>
    </row>
    <row r="2531" spans="1:13" s="305" customFormat="1" ht="15.75" customHeight="1">
      <c r="A2531" s="256">
        <v>43986</v>
      </c>
      <c r="B2531" s="303" t="s">
        <v>30</v>
      </c>
      <c r="C2531" s="304" t="s">
        <v>498</v>
      </c>
      <c r="D2531" s="269">
        <f t="shared" si="1927"/>
        <v>53.050397877984082</v>
      </c>
      <c r="E2531" s="303">
        <v>3770</v>
      </c>
      <c r="F2531" s="303">
        <v>3790</v>
      </c>
      <c r="G2531" s="303">
        <v>3810</v>
      </c>
      <c r="H2531" s="303">
        <v>3840</v>
      </c>
      <c r="I2531" s="303">
        <v>3740</v>
      </c>
      <c r="J2531" s="303">
        <v>3840</v>
      </c>
      <c r="K2531" s="272">
        <f t="shared" ref="K2531" si="1930">J2531-E2531</f>
        <v>70</v>
      </c>
      <c r="L2531" s="272">
        <f t="shared" si="1929"/>
        <v>3713.5278514588858</v>
      </c>
      <c r="M2531" s="275" t="s">
        <v>701</v>
      </c>
    </row>
    <row r="2532" spans="1:13" s="305" customFormat="1" ht="15.75" customHeight="1">
      <c r="A2532" s="256">
        <v>43985</v>
      </c>
      <c r="B2532" s="303" t="s">
        <v>75</v>
      </c>
      <c r="C2532" s="304" t="s">
        <v>498</v>
      </c>
      <c r="D2532" s="269">
        <f t="shared" ref="D2532" si="1931">200000/E2532</f>
        <v>1290.3225806451612</v>
      </c>
      <c r="E2532" s="303">
        <v>155</v>
      </c>
      <c r="F2532" s="303">
        <v>157</v>
      </c>
      <c r="G2532" s="303">
        <v>159</v>
      </c>
      <c r="H2532" s="303">
        <v>162</v>
      </c>
      <c r="I2532" s="303">
        <v>152</v>
      </c>
      <c r="J2532" s="303">
        <v>157</v>
      </c>
      <c r="K2532" s="272">
        <f t="shared" ref="K2532" si="1932">J2532-E2532</f>
        <v>2</v>
      </c>
      <c r="L2532" s="272">
        <f t="shared" ref="L2532" si="1933">K2532*D2532</f>
        <v>2580.6451612903224</v>
      </c>
      <c r="M2532" s="275" t="s">
        <v>701</v>
      </c>
    </row>
    <row r="2533" spans="1:13" s="305" customFormat="1" ht="15.75" customHeight="1">
      <c r="A2533" s="256">
        <v>43985</v>
      </c>
      <c r="B2533" s="303" t="s">
        <v>263</v>
      </c>
      <c r="C2533" s="304" t="s">
        <v>498</v>
      </c>
      <c r="D2533" s="269">
        <f t="shared" ref="D2533" si="1934">200000/E2533</f>
        <v>144.92753623188406</v>
      </c>
      <c r="E2533" s="303">
        <v>1380</v>
      </c>
      <c r="F2533" s="303">
        <v>1387</v>
      </c>
      <c r="G2533" s="303">
        <v>1384</v>
      </c>
      <c r="H2533" s="303">
        <v>1404</v>
      </c>
      <c r="I2533" s="303">
        <v>1370</v>
      </c>
      <c r="J2533" s="303">
        <v>1404</v>
      </c>
      <c r="K2533" s="272">
        <f t="shared" ref="K2533" si="1935">J2533-E2533</f>
        <v>24</v>
      </c>
      <c r="L2533" s="272">
        <f t="shared" ref="L2533" si="1936">K2533*D2533</f>
        <v>3478.2608695652175</v>
      </c>
      <c r="M2533" s="275" t="s">
        <v>701</v>
      </c>
    </row>
    <row r="2534" spans="1:13" s="305" customFormat="1" ht="15.75" customHeight="1">
      <c r="A2534" s="256">
        <v>43985</v>
      </c>
      <c r="B2534" s="303" t="s">
        <v>401</v>
      </c>
      <c r="C2534" s="304" t="s">
        <v>498</v>
      </c>
      <c r="D2534" s="269">
        <f t="shared" ref="D2534" si="1937">200000/E2534</f>
        <v>81.135902636916839</v>
      </c>
      <c r="E2534" s="303">
        <v>2465</v>
      </c>
      <c r="F2534" s="303">
        <v>2480</v>
      </c>
      <c r="G2534" s="303">
        <v>2500</v>
      </c>
      <c r="H2534" s="303">
        <v>2520</v>
      </c>
      <c r="I2534" s="303">
        <v>2440</v>
      </c>
      <c r="J2534" s="303">
        <v>2480</v>
      </c>
      <c r="K2534" s="272">
        <f t="shared" ref="K2534" si="1938">J2534-E2534</f>
        <v>15</v>
      </c>
      <c r="L2534" s="272">
        <f t="shared" ref="L2534" si="1939">K2534*D2534</f>
        <v>1217.0385395537526</v>
      </c>
      <c r="M2534" s="275" t="s">
        <v>701</v>
      </c>
    </row>
    <row r="2535" spans="1:13" s="305" customFormat="1" ht="15.75" customHeight="1">
      <c r="A2535" s="256">
        <v>43985</v>
      </c>
      <c r="B2535" s="303" t="s">
        <v>150</v>
      </c>
      <c r="C2535" s="304" t="s">
        <v>498</v>
      </c>
      <c r="D2535" s="269">
        <f t="shared" ref="D2535" si="1940">200000/E2535</f>
        <v>36.934441366574333</v>
      </c>
      <c r="E2535" s="303">
        <v>5415</v>
      </c>
      <c r="F2535" s="303">
        <v>5475</v>
      </c>
      <c r="G2535" s="303">
        <v>5500</v>
      </c>
      <c r="H2535" s="303">
        <v>5530</v>
      </c>
      <c r="I2535" s="303">
        <v>5345</v>
      </c>
      <c r="J2535" s="303">
        <v>5430</v>
      </c>
      <c r="K2535" s="272">
        <f t="shared" ref="K2535" si="1941">J2535-E2535</f>
        <v>15</v>
      </c>
      <c r="L2535" s="272">
        <f t="shared" ref="L2535" si="1942">K2535*D2535</f>
        <v>554.016620498615</v>
      </c>
      <c r="M2535" s="275" t="s">
        <v>701</v>
      </c>
    </row>
    <row r="2536" spans="1:13" s="305" customFormat="1" ht="15.75" customHeight="1">
      <c r="A2536" s="256">
        <v>43985</v>
      </c>
      <c r="B2536" s="303" t="s">
        <v>21</v>
      </c>
      <c r="C2536" s="304" t="s">
        <v>498</v>
      </c>
      <c r="D2536" s="269">
        <f t="shared" ref="D2536:D2537" si="1943">200000/E2536</f>
        <v>1257.8616352201259</v>
      </c>
      <c r="E2536" s="303">
        <v>159</v>
      </c>
      <c r="F2536" s="303">
        <v>161</v>
      </c>
      <c r="G2536" s="303">
        <v>163</v>
      </c>
      <c r="H2536" s="303">
        <v>166</v>
      </c>
      <c r="I2536" s="303">
        <v>156</v>
      </c>
      <c r="J2536" s="303">
        <v>163</v>
      </c>
      <c r="K2536" s="272">
        <f t="shared" ref="K2536" si="1944">J2536-E2536</f>
        <v>4</v>
      </c>
      <c r="L2536" s="272">
        <f t="shared" ref="L2536:L2537" si="1945">K2536*D2536</f>
        <v>5031.4465408805036</v>
      </c>
      <c r="M2536" s="275" t="s">
        <v>701</v>
      </c>
    </row>
    <row r="2537" spans="1:13" s="305" customFormat="1" ht="15.75" customHeight="1">
      <c r="A2537" s="256">
        <v>43985</v>
      </c>
      <c r="B2537" s="303" t="s">
        <v>1137</v>
      </c>
      <c r="C2537" s="304" t="s">
        <v>6</v>
      </c>
      <c r="D2537" s="269">
        <f t="shared" si="1943"/>
        <v>85.836909871244629</v>
      </c>
      <c r="E2537" s="303">
        <v>2330</v>
      </c>
      <c r="F2537" s="303">
        <v>2315</v>
      </c>
      <c r="G2537" s="303">
        <v>2300</v>
      </c>
      <c r="H2537" s="303">
        <v>2280</v>
      </c>
      <c r="I2537" s="303">
        <v>2350</v>
      </c>
      <c r="J2537" s="303">
        <v>2300</v>
      </c>
      <c r="K2537" s="269">
        <f t="shared" ref="K2537" si="1946">E2537-J2537</f>
        <v>30</v>
      </c>
      <c r="L2537" s="269">
        <f t="shared" si="1945"/>
        <v>2575.1072961373388</v>
      </c>
      <c r="M2537" s="275" t="s">
        <v>701</v>
      </c>
    </row>
    <row r="2538" spans="1:13" s="305" customFormat="1" ht="15.75" customHeight="1">
      <c r="A2538" s="256">
        <v>43985</v>
      </c>
      <c r="B2538" s="303" t="s">
        <v>977</v>
      </c>
      <c r="C2538" s="304" t="s">
        <v>498</v>
      </c>
      <c r="D2538" s="269">
        <f t="shared" ref="D2538" si="1947">200000/E2538</f>
        <v>1459.8540145985401</v>
      </c>
      <c r="E2538" s="303">
        <v>137</v>
      </c>
      <c r="F2538" s="303">
        <v>138.5</v>
      </c>
      <c r="G2538" s="303">
        <v>140</v>
      </c>
      <c r="H2538" s="303">
        <v>142</v>
      </c>
      <c r="I2538" s="303">
        <v>133</v>
      </c>
      <c r="J2538" s="303">
        <v>133</v>
      </c>
      <c r="K2538" s="272">
        <f t="shared" ref="K2538" si="1948">J2538-E2538</f>
        <v>-4</v>
      </c>
      <c r="L2538" s="272">
        <f t="shared" ref="L2538" si="1949">K2538*D2538</f>
        <v>-5839.4160583941602</v>
      </c>
      <c r="M2538" s="275" t="s">
        <v>7</v>
      </c>
    </row>
    <row r="2539" spans="1:13" s="305" customFormat="1" ht="15.75" customHeight="1">
      <c r="A2539" s="256">
        <v>43984</v>
      </c>
      <c r="B2539" s="303" t="s">
        <v>31</v>
      </c>
      <c r="C2539" s="304" t="s">
        <v>498</v>
      </c>
      <c r="D2539" s="269">
        <f t="shared" ref="D2539" si="1950">200000/E2539</f>
        <v>371.74721189591077</v>
      </c>
      <c r="E2539" s="303">
        <v>538</v>
      </c>
      <c r="F2539" s="303">
        <v>542</v>
      </c>
      <c r="G2539" s="303">
        <v>546</v>
      </c>
      <c r="H2539" s="303">
        <v>552</v>
      </c>
      <c r="I2539" s="303">
        <v>532</v>
      </c>
      <c r="J2539" s="303">
        <v>552</v>
      </c>
      <c r="K2539" s="272">
        <f t="shared" ref="K2539" si="1951">J2539-E2539</f>
        <v>14</v>
      </c>
      <c r="L2539" s="272">
        <f t="shared" ref="L2539" si="1952">K2539*D2539</f>
        <v>5204.4609665427506</v>
      </c>
      <c r="M2539" s="275" t="s">
        <v>701</v>
      </c>
    </row>
    <row r="2540" spans="1:13" s="305" customFormat="1" ht="15.75" customHeight="1">
      <c r="A2540" s="256">
        <v>43984</v>
      </c>
      <c r="B2540" s="303" t="s">
        <v>1196</v>
      </c>
      <c r="C2540" s="304" t="s">
        <v>498</v>
      </c>
      <c r="D2540" s="269">
        <f t="shared" ref="D2540" si="1953">200000/E2540</f>
        <v>481.92771084337352</v>
      </c>
      <c r="E2540" s="303">
        <v>415</v>
      </c>
      <c r="F2540" s="303">
        <v>419</v>
      </c>
      <c r="G2540" s="303">
        <v>423</v>
      </c>
      <c r="H2540" s="303">
        <v>429</v>
      </c>
      <c r="I2540" s="303">
        <v>409</v>
      </c>
      <c r="J2540" s="303">
        <v>423</v>
      </c>
      <c r="K2540" s="272">
        <f t="shared" ref="K2540" si="1954">J2540-E2540</f>
        <v>8</v>
      </c>
      <c r="L2540" s="272">
        <f t="shared" ref="L2540" si="1955">K2540*D2540</f>
        <v>3855.4216867469881</v>
      </c>
      <c r="M2540" s="275" t="s">
        <v>701</v>
      </c>
    </row>
    <row r="2541" spans="1:13" s="305" customFormat="1" ht="15.75" customHeight="1">
      <c r="A2541" s="256">
        <v>43984</v>
      </c>
      <c r="B2541" s="303" t="s">
        <v>1197</v>
      </c>
      <c r="C2541" s="304" t="s">
        <v>498</v>
      </c>
      <c r="D2541" s="269">
        <f t="shared" ref="D2541" si="1956">200000/E2541</f>
        <v>512.82051282051282</v>
      </c>
      <c r="E2541" s="303">
        <v>390</v>
      </c>
      <c r="F2541" s="303">
        <v>393</v>
      </c>
      <c r="G2541" s="303">
        <v>396</v>
      </c>
      <c r="H2541" s="303">
        <v>401</v>
      </c>
      <c r="I2541" s="303">
        <v>385</v>
      </c>
      <c r="J2541" s="303">
        <v>393</v>
      </c>
      <c r="K2541" s="272">
        <f t="shared" ref="K2541" si="1957">J2541-E2541</f>
        <v>3</v>
      </c>
      <c r="L2541" s="272">
        <f t="shared" ref="L2541" si="1958">K2541*D2541</f>
        <v>1538.4615384615386</v>
      </c>
      <c r="M2541" s="275" t="s">
        <v>701</v>
      </c>
    </row>
    <row r="2542" spans="1:13" s="305" customFormat="1" ht="15.75" customHeight="1">
      <c r="A2542" s="256">
        <v>43984</v>
      </c>
      <c r="B2542" s="303" t="s">
        <v>31</v>
      </c>
      <c r="C2542" s="304" t="s">
        <v>498</v>
      </c>
      <c r="D2542" s="269">
        <f t="shared" ref="D2542" si="1959">200000/E2542</f>
        <v>363.63636363636363</v>
      </c>
      <c r="E2542" s="303">
        <v>550</v>
      </c>
      <c r="F2542" s="303">
        <v>554</v>
      </c>
      <c r="G2542" s="303">
        <v>558</v>
      </c>
      <c r="H2542" s="303">
        <v>564</v>
      </c>
      <c r="I2542" s="303">
        <v>544</v>
      </c>
      <c r="J2542" s="303">
        <v>558</v>
      </c>
      <c r="K2542" s="272">
        <f t="shared" ref="K2542" si="1960">J2542-E2542</f>
        <v>8</v>
      </c>
      <c r="L2542" s="272">
        <f t="shared" ref="L2542" si="1961">K2542*D2542</f>
        <v>2909.090909090909</v>
      </c>
      <c r="M2542" s="275" t="s">
        <v>701</v>
      </c>
    </row>
    <row r="2543" spans="1:13" s="305" customFormat="1" ht="15.75" customHeight="1">
      <c r="A2543" s="256">
        <v>43984</v>
      </c>
      <c r="B2543" s="303" t="s">
        <v>401</v>
      </c>
      <c r="C2543" s="304" t="s">
        <v>498</v>
      </c>
      <c r="D2543" s="269">
        <f t="shared" ref="D2543" si="1962">200000/E2543</f>
        <v>88.495575221238937</v>
      </c>
      <c r="E2543" s="303">
        <v>2260</v>
      </c>
      <c r="F2543" s="303">
        <v>2275</v>
      </c>
      <c r="G2543" s="303">
        <v>2290</v>
      </c>
      <c r="H2543" s="303">
        <v>2310</v>
      </c>
      <c r="I2543" s="303">
        <v>2245</v>
      </c>
      <c r="J2543" s="303">
        <v>2310</v>
      </c>
      <c r="K2543" s="272">
        <f t="shared" ref="K2543" si="1963">J2543-E2543</f>
        <v>50</v>
      </c>
      <c r="L2543" s="272">
        <f t="shared" ref="L2543" si="1964">K2543*D2543</f>
        <v>4424.7787610619471</v>
      </c>
      <c r="M2543" s="275" t="s">
        <v>701</v>
      </c>
    </row>
    <row r="2544" spans="1:13" s="305" customFormat="1" ht="15.75" customHeight="1">
      <c r="A2544" s="256">
        <v>43984</v>
      </c>
      <c r="B2544" s="303" t="s">
        <v>51</v>
      </c>
      <c r="C2544" s="304" t="s">
        <v>498</v>
      </c>
      <c r="D2544" s="269">
        <f t="shared" ref="D2544" si="1965">200000/E2544</f>
        <v>215.51724137931035</v>
      </c>
      <c r="E2544" s="303">
        <v>928</v>
      </c>
      <c r="F2544" s="303">
        <v>934</v>
      </c>
      <c r="G2544" s="303">
        <v>940</v>
      </c>
      <c r="H2544" s="303">
        <v>948</v>
      </c>
      <c r="I2544" s="303">
        <v>920</v>
      </c>
      <c r="J2544" s="303">
        <v>940</v>
      </c>
      <c r="K2544" s="272">
        <f t="shared" ref="K2544" si="1966">J2544-E2544</f>
        <v>12</v>
      </c>
      <c r="L2544" s="272">
        <f t="shared" ref="L2544" si="1967">K2544*D2544</f>
        <v>2586.2068965517242</v>
      </c>
      <c r="M2544" s="275" t="s">
        <v>701</v>
      </c>
    </row>
    <row r="2545" spans="1:13" s="305" customFormat="1" ht="15.75" customHeight="1">
      <c r="A2545" s="256">
        <v>43984</v>
      </c>
      <c r="B2545" s="303" t="s">
        <v>150</v>
      </c>
      <c r="C2545" s="304" t="s">
        <v>498</v>
      </c>
      <c r="D2545" s="269">
        <f t="shared" ref="D2545" si="1968">200000/E2545</f>
        <v>40.650406504065039</v>
      </c>
      <c r="E2545" s="303">
        <v>4920</v>
      </c>
      <c r="F2545" s="303">
        <v>4950</v>
      </c>
      <c r="G2545" s="303">
        <v>4980</v>
      </c>
      <c r="H2545" s="303">
        <v>5020</v>
      </c>
      <c r="I2545" s="303">
        <v>4880</v>
      </c>
      <c r="J2545" s="303">
        <v>5020</v>
      </c>
      <c r="K2545" s="272">
        <f t="shared" ref="K2545" si="1969">J2545-E2545</f>
        <v>100</v>
      </c>
      <c r="L2545" s="272">
        <f t="shared" ref="L2545" si="1970">K2545*D2545</f>
        <v>4065.040650406504</v>
      </c>
      <c r="M2545" s="275" t="s">
        <v>701</v>
      </c>
    </row>
    <row r="2546" spans="1:13" s="305" customFormat="1" ht="15.75" customHeight="1">
      <c r="A2546" s="256">
        <v>43984</v>
      </c>
      <c r="B2546" s="303" t="s">
        <v>623</v>
      </c>
      <c r="C2546" s="304" t="s">
        <v>498</v>
      </c>
      <c r="D2546" s="269">
        <f t="shared" ref="D2546:D2547" si="1971">200000/E2546</f>
        <v>2127.6595744680849</v>
      </c>
      <c r="E2546" s="303">
        <v>94</v>
      </c>
      <c r="F2546" s="303">
        <v>94.7</v>
      </c>
      <c r="G2546" s="303">
        <v>95.7</v>
      </c>
      <c r="H2546" s="303">
        <v>97</v>
      </c>
      <c r="I2546" s="303">
        <v>93</v>
      </c>
      <c r="J2546" s="303">
        <v>97</v>
      </c>
      <c r="K2546" s="272">
        <f t="shared" ref="K2546:K2547" si="1972">J2546-E2546</f>
        <v>3</v>
      </c>
      <c r="L2546" s="272">
        <f t="shared" ref="L2546:L2547" si="1973">K2546*D2546</f>
        <v>6382.9787234042542</v>
      </c>
      <c r="M2546" s="275" t="s">
        <v>701</v>
      </c>
    </row>
    <row r="2547" spans="1:13" s="305" customFormat="1" ht="15.75" customHeight="1">
      <c r="A2547" s="256">
        <v>43984</v>
      </c>
      <c r="B2547" s="303" t="s">
        <v>150</v>
      </c>
      <c r="C2547" s="304" t="s">
        <v>498</v>
      </c>
      <c r="D2547" s="269">
        <f t="shared" si="1971"/>
        <v>38.647342995169083</v>
      </c>
      <c r="E2547" s="303">
        <v>5175</v>
      </c>
      <c r="F2547" s="303">
        <v>5200</v>
      </c>
      <c r="G2547" s="303">
        <v>5270</v>
      </c>
      <c r="H2547" s="303">
        <v>5145</v>
      </c>
      <c r="I2547" s="303">
        <v>5230</v>
      </c>
      <c r="J2547" s="303">
        <v>5020</v>
      </c>
      <c r="K2547" s="272">
        <f t="shared" si="1972"/>
        <v>-155</v>
      </c>
      <c r="L2547" s="272">
        <f t="shared" si="1973"/>
        <v>-5990.3381642512077</v>
      </c>
      <c r="M2547" s="275" t="s">
        <v>701</v>
      </c>
    </row>
    <row r="2548" spans="1:13" s="305" customFormat="1" ht="15.75" customHeight="1">
      <c r="A2548" s="256">
        <v>43983</v>
      </c>
      <c r="B2548" s="303" t="s">
        <v>771</v>
      </c>
      <c r="C2548" s="304" t="s">
        <v>498</v>
      </c>
      <c r="D2548" s="269">
        <f t="shared" ref="D2548" si="1974">200000/E2548</f>
        <v>196.07843137254903</v>
      </c>
      <c r="E2548" s="303">
        <v>1020</v>
      </c>
      <c r="F2548" s="303">
        <v>1028</v>
      </c>
      <c r="G2548" s="303">
        <v>1036</v>
      </c>
      <c r="H2548" s="303">
        <v>1046</v>
      </c>
      <c r="I2548" s="303">
        <v>1010</v>
      </c>
      <c r="J2548" s="303">
        <v>1046</v>
      </c>
      <c r="K2548" s="272">
        <f t="shared" ref="K2548" si="1975">J2548-E2548</f>
        <v>26</v>
      </c>
      <c r="L2548" s="272">
        <f t="shared" ref="L2548" si="1976">K2548*D2548</f>
        <v>5098.0392156862745</v>
      </c>
      <c r="M2548" s="275" t="s">
        <v>701</v>
      </c>
    </row>
    <row r="2549" spans="1:13" s="305" customFormat="1" ht="15.75" customHeight="1">
      <c r="A2549" s="256">
        <v>43983</v>
      </c>
      <c r="B2549" s="303" t="s">
        <v>403</v>
      </c>
      <c r="C2549" s="304" t="s">
        <v>498</v>
      </c>
      <c r="D2549" s="269">
        <f t="shared" ref="D2549" si="1977">200000/E2549</f>
        <v>405.67951318458415</v>
      </c>
      <c r="E2549" s="303">
        <v>493</v>
      </c>
      <c r="F2549" s="303">
        <v>497</v>
      </c>
      <c r="G2549" s="303">
        <v>501</v>
      </c>
      <c r="H2549" s="303">
        <v>507</v>
      </c>
      <c r="I2549" s="303">
        <v>487</v>
      </c>
      <c r="J2549" s="303">
        <v>497</v>
      </c>
      <c r="K2549" s="272">
        <f t="shared" ref="K2549" si="1978">J2549-E2549</f>
        <v>4</v>
      </c>
      <c r="L2549" s="272">
        <f t="shared" ref="L2549" si="1979">K2549*D2549</f>
        <v>1622.7180527383366</v>
      </c>
      <c r="M2549" s="275" t="s">
        <v>701</v>
      </c>
    </row>
    <row r="2550" spans="1:13" s="305" customFormat="1" ht="15.75" customHeight="1">
      <c r="A2550" s="256">
        <v>43983</v>
      </c>
      <c r="B2550" s="303" t="s">
        <v>189</v>
      </c>
      <c r="C2550" s="304" t="s">
        <v>498</v>
      </c>
      <c r="D2550" s="269">
        <f t="shared" ref="D2550" si="1980">200000/E2550</f>
        <v>549.45054945054949</v>
      </c>
      <c r="E2550" s="303">
        <v>364</v>
      </c>
      <c r="F2550" s="303">
        <v>367</v>
      </c>
      <c r="G2550" s="303">
        <v>370</v>
      </c>
      <c r="H2550" s="303">
        <v>375</v>
      </c>
      <c r="I2550" s="303">
        <v>359</v>
      </c>
      <c r="J2550" s="303">
        <v>375</v>
      </c>
      <c r="K2550" s="272">
        <f t="shared" ref="K2550" si="1981">J2550-E2550</f>
        <v>11</v>
      </c>
      <c r="L2550" s="272">
        <f t="shared" ref="L2550" si="1982">K2550*D2550</f>
        <v>6043.9560439560446</v>
      </c>
      <c r="M2550" s="275" t="s">
        <v>701</v>
      </c>
    </row>
    <row r="2551" spans="1:13" s="305" customFormat="1" ht="15.75" customHeight="1">
      <c r="A2551" s="256">
        <v>43983</v>
      </c>
      <c r="B2551" s="303" t="s">
        <v>148</v>
      </c>
      <c r="C2551" s="304" t="s">
        <v>498</v>
      </c>
      <c r="D2551" s="269">
        <f t="shared" ref="D2551" si="1983">200000/E2551</f>
        <v>202.02020202020202</v>
      </c>
      <c r="E2551" s="303">
        <v>990</v>
      </c>
      <c r="F2551" s="303">
        <v>996</v>
      </c>
      <c r="G2551" s="303">
        <v>1002</v>
      </c>
      <c r="H2551" s="303">
        <v>1010</v>
      </c>
      <c r="I2551" s="303">
        <v>980</v>
      </c>
      <c r="J2551" s="303">
        <v>1002</v>
      </c>
      <c r="K2551" s="272">
        <f t="shared" ref="K2551" si="1984">J2551-E2551</f>
        <v>12</v>
      </c>
      <c r="L2551" s="272">
        <f t="shared" ref="L2551" si="1985">K2551*D2551</f>
        <v>2424.242424242424</v>
      </c>
      <c r="M2551" s="275" t="s">
        <v>701</v>
      </c>
    </row>
    <row r="2552" spans="1:13" s="305" customFormat="1" ht="15.75" customHeight="1">
      <c r="A2552" s="256">
        <v>43983</v>
      </c>
      <c r="B2552" s="303" t="s">
        <v>31</v>
      </c>
      <c r="C2552" s="304" t="s">
        <v>498</v>
      </c>
      <c r="D2552" s="269">
        <f t="shared" ref="D2552" si="1986">200000/E2552</f>
        <v>378.78787878787881</v>
      </c>
      <c r="E2552" s="303">
        <v>528</v>
      </c>
      <c r="F2552" s="303">
        <v>532</v>
      </c>
      <c r="G2552" s="303">
        <v>536</v>
      </c>
      <c r="H2552" s="303">
        <v>542</v>
      </c>
      <c r="I2552" s="303">
        <v>522</v>
      </c>
      <c r="J2552" s="303">
        <v>542</v>
      </c>
      <c r="K2552" s="272">
        <f t="shared" ref="K2552" si="1987">J2552-E2552</f>
        <v>14</v>
      </c>
      <c r="L2552" s="272">
        <f t="shared" ref="L2552" si="1988">K2552*D2552</f>
        <v>5303.030303030303</v>
      </c>
      <c r="M2552" s="275" t="s">
        <v>701</v>
      </c>
    </row>
    <row r="2553" spans="1:13" s="305" customFormat="1" ht="15.75" customHeight="1">
      <c r="A2553" s="256">
        <v>43983</v>
      </c>
      <c r="B2553" s="303" t="s">
        <v>1195</v>
      </c>
      <c r="C2553" s="304" t="s">
        <v>498</v>
      </c>
      <c r="D2553" s="269">
        <f t="shared" ref="D2553" si="1989">200000/E2553</f>
        <v>501.25313283208021</v>
      </c>
      <c r="E2553" s="303">
        <v>399</v>
      </c>
      <c r="F2553" s="303">
        <v>402</v>
      </c>
      <c r="G2553" s="303">
        <v>405</v>
      </c>
      <c r="H2553" s="303">
        <v>410</v>
      </c>
      <c r="I2553" s="303">
        <v>394</v>
      </c>
      <c r="J2553" s="303">
        <v>410</v>
      </c>
      <c r="K2553" s="272">
        <f t="shared" ref="K2553" si="1990">J2553-E2553</f>
        <v>11</v>
      </c>
      <c r="L2553" s="272">
        <f t="shared" ref="L2553" si="1991">K2553*D2553</f>
        <v>5513.7844611528826</v>
      </c>
      <c r="M2553" s="275" t="s">
        <v>701</v>
      </c>
    </row>
    <row r="2554" spans="1:13" s="305" customFormat="1" ht="15.75" customHeight="1">
      <c r="A2554" s="256">
        <v>43983</v>
      </c>
      <c r="B2554" s="303" t="s">
        <v>580</v>
      </c>
      <c r="C2554" s="304" t="s">
        <v>498</v>
      </c>
      <c r="D2554" s="269">
        <f t="shared" ref="D2554" si="1992">200000/E2554</f>
        <v>543.47826086956525</v>
      </c>
      <c r="E2554" s="303">
        <v>368</v>
      </c>
      <c r="F2554" s="303">
        <v>371</v>
      </c>
      <c r="G2554" s="303">
        <v>374</v>
      </c>
      <c r="H2554" s="303">
        <v>379</v>
      </c>
      <c r="I2554" s="303">
        <v>363</v>
      </c>
      <c r="J2554" s="303">
        <v>379</v>
      </c>
      <c r="K2554" s="272">
        <f t="shared" ref="K2554" si="1993">J2554-E2554</f>
        <v>11</v>
      </c>
      <c r="L2554" s="272">
        <f t="shared" ref="L2554" si="1994">K2554*D2554</f>
        <v>5978.2608695652179</v>
      </c>
      <c r="M2554" s="275" t="s">
        <v>701</v>
      </c>
    </row>
    <row r="2555" spans="1:13" s="305" customFormat="1" ht="15.75" customHeight="1">
      <c r="A2555" s="256">
        <v>43983</v>
      </c>
      <c r="B2555" s="303" t="s">
        <v>1174</v>
      </c>
      <c r="C2555" s="304" t="s">
        <v>498</v>
      </c>
      <c r="D2555" s="269">
        <f t="shared" ref="D2555" si="1995">200000/E2555</f>
        <v>143.57501794687724</v>
      </c>
      <c r="E2555" s="303">
        <v>1393</v>
      </c>
      <c r="F2555" s="303">
        <v>1400</v>
      </c>
      <c r="G2555" s="303">
        <v>1410</v>
      </c>
      <c r="H2555" s="303">
        <v>1420</v>
      </c>
      <c r="I2555" s="303">
        <v>1383</v>
      </c>
      <c r="J2555" s="303">
        <v>1400</v>
      </c>
      <c r="K2555" s="272">
        <f t="shared" ref="K2555" si="1996">J2555-E2555</f>
        <v>7</v>
      </c>
      <c r="L2555" s="272">
        <f t="shared" ref="L2555" si="1997">K2555*D2555</f>
        <v>1005.0251256281407</v>
      </c>
      <c r="M2555" s="275" t="s">
        <v>701</v>
      </c>
    </row>
    <row r="2556" spans="1:13" s="305" customFormat="1" ht="15.75" customHeight="1">
      <c r="A2556" s="256">
        <v>43983</v>
      </c>
      <c r="B2556" s="303" t="s">
        <v>1156</v>
      </c>
      <c r="C2556" s="304" t="s">
        <v>498</v>
      </c>
      <c r="D2556" s="269">
        <f t="shared" ref="D2556" si="1998">200000/E2556</f>
        <v>1941.7475728155339</v>
      </c>
      <c r="E2556" s="303">
        <v>103</v>
      </c>
      <c r="F2556" s="303">
        <v>104.5</v>
      </c>
      <c r="G2556" s="303">
        <v>106</v>
      </c>
      <c r="H2556" s="303">
        <v>108</v>
      </c>
      <c r="I2556" s="303">
        <v>101</v>
      </c>
      <c r="J2556" s="303">
        <v>104.5</v>
      </c>
      <c r="K2556" s="272">
        <f t="shared" ref="K2556" si="1999">J2556-E2556</f>
        <v>1.5</v>
      </c>
      <c r="L2556" s="272">
        <f t="shared" ref="L2556" si="2000">K2556*D2556</f>
        <v>2912.6213592233007</v>
      </c>
      <c r="M2556" s="275" t="s">
        <v>701</v>
      </c>
    </row>
    <row r="2557" spans="1:13" s="305" customFormat="1" ht="15.75" customHeight="1">
      <c r="A2557" s="256">
        <v>43980</v>
      </c>
      <c r="B2557" s="303" t="s">
        <v>1190</v>
      </c>
      <c r="C2557" s="304" t="s">
        <v>6</v>
      </c>
      <c r="D2557" s="269">
        <f t="shared" ref="D2557:D2558" si="2001">200000/E2557</f>
        <v>233.91812865497076</v>
      </c>
      <c r="E2557" s="303">
        <v>855</v>
      </c>
      <c r="F2557" s="303">
        <v>850</v>
      </c>
      <c r="G2557" s="303">
        <v>845</v>
      </c>
      <c r="H2557" s="303">
        <v>838</v>
      </c>
      <c r="I2557" s="303">
        <v>862</v>
      </c>
      <c r="J2557" s="303">
        <v>845</v>
      </c>
      <c r="K2557" s="269">
        <f t="shared" ref="K2557" si="2002">E2557-J2557</f>
        <v>10</v>
      </c>
      <c r="L2557" s="269">
        <f t="shared" ref="L2557:L2558" si="2003">K2557*D2557</f>
        <v>2339.1812865497077</v>
      </c>
      <c r="M2557" s="275" t="s">
        <v>701</v>
      </c>
    </row>
    <row r="2558" spans="1:13" s="305" customFormat="1" ht="15.75" customHeight="1">
      <c r="A2558" s="256">
        <v>43980</v>
      </c>
      <c r="B2558" s="303" t="s">
        <v>138</v>
      </c>
      <c r="C2558" s="304" t="s">
        <v>498</v>
      </c>
      <c r="D2558" s="269">
        <f t="shared" si="2001"/>
        <v>183.48623853211009</v>
      </c>
      <c r="E2558" s="303">
        <v>1090</v>
      </c>
      <c r="F2558" s="303">
        <v>1097</v>
      </c>
      <c r="G2558" s="303">
        <v>1107</v>
      </c>
      <c r="H2558" s="303">
        <v>1117</v>
      </c>
      <c r="I2558" s="303">
        <v>1080</v>
      </c>
      <c r="J2558" s="303">
        <v>1097</v>
      </c>
      <c r="K2558" s="272">
        <f t="shared" ref="K2558" si="2004">J2558-E2558</f>
        <v>7</v>
      </c>
      <c r="L2558" s="272">
        <f t="shared" si="2003"/>
        <v>1284.4036697247707</v>
      </c>
      <c r="M2558" s="275" t="s">
        <v>701</v>
      </c>
    </row>
    <row r="2559" spans="1:13" s="305" customFormat="1" ht="15.75" customHeight="1">
      <c r="A2559" s="256">
        <v>43980</v>
      </c>
      <c r="B2559" s="303" t="s">
        <v>1190</v>
      </c>
      <c r="C2559" s="304" t="s">
        <v>6</v>
      </c>
      <c r="D2559" s="269">
        <f t="shared" ref="D2559:D2560" si="2005">200000/E2559</f>
        <v>234.74178403755869</v>
      </c>
      <c r="E2559" s="303">
        <v>852</v>
      </c>
      <c r="F2559" s="303">
        <v>837</v>
      </c>
      <c r="G2559" s="303">
        <v>834</v>
      </c>
      <c r="H2559" s="303">
        <v>824</v>
      </c>
      <c r="I2559" s="303">
        <v>870</v>
      </c>
      <c r="J2559" s="303">
        <v>852</v>
      </c>
      <c r="K2559" s="269">
        <f t="shared" ref="K2559" si="2006">E2559-J2559</f>
        <v>0</v>
      </c>
      <c r="L2559" s="269">
        <f t="shared" ref="L2559:L2560" si="2007">K2559*D2559</f>
        <v>0</v>
      </c>
      <c r="M2559" s="275" t="s">
        <v>70</v>
      </c>
    </row>
    <row r="2560" spans="1:13" s="305" customFormat="1" ht="15.75" customHeight="1">
      <c r="A2560" s="256">
        <v>43980</v>
      </c>
      <c r="B2560" s="303" t="s">
        <v>145</v>
      </c>
      <c r="C2560" s="304" t="s">
        <v>498</v>
      </c>
      <c r="D2560" s="269">
        <f t="shared" si="2005"/>
        <v>593.47181008902078</v>
      </c>
      <c r="E2560" s="303">
        <v>337</v>
      </c>
      <c r="F2560" s="303">
        <v>340</v>
      </c>
      <c r="G2560" s="303">
        <v>343</v>
      </c>
      <c r="H2560" s="303">
        <v>347</v>
      </c>
      <c r="I2560" s="303">
        <v>332</v>
      </c>
      <c r="J2560" s="303">
        <v>343</v>
      </c>
      <c r="K2560" s="272">
        <f t="shared" ref="K2560" si="2008">J2560-E2560</f>
        <v>6</v>
      </c>
      <c r="L2560" s="272">
        <f t="shared" si="2007"/>
        <v>3560.8308605341244</v>
      </c>
      <c r="M2560" s="275" t="s">
        <v>701</v>
      </c>
    </row>
    <row r="2561" spans="1:13" s="305" customFormat="1" ht="15.75" customHeight="1">
      <c r="A2561" s="256">
        <v>43980</v>
      </c>
      <c r="B2561" s="303" t="s">
        <v>1191</v>
      </c>
      <c r="C2561" s="304" t="s">
        <v>498</v>
      </c>
      <c r="D2561" s="269">
        <f t="shared" ref="D2561:D2562" si="2009">200000/E2561</f>
        <v>228.57142857142858</v>
      </c>
      <c r="E2561" s="303">
        <v>875</v>
      </c>
      <c r="F2561" s="303">
        <v>880</v>
      </c>
      <c r="G2561" s="303">
        <v>885</v>
      </c>
      <c r="H2561" s="303">
        <v>592</v>
      </c>
      <c r="I2561" s="303">
        <v>868</v>
      </c>
      <c r="J2561" s="303">
        <v>868</v>
      </c>
      <c r="K2561" s="272">
        <f t="shared" ref="K2561:K2562" si="2010">J2561-E2561</f>
        <v>-7</v>
      </c>
      <c r="L2561" s="272">
        <f t="shared" ref="L2561:L2562" si="2011">K2561*D2561</f>
        <v>-1600</v>
      </c>
      <c r="M2561" s="275" t="s">
        <v>0</v>
      </c>
    </row>
    <row r="2562" spans="1:13" s="305" customFormat="1" ht="15.75" customHeight="1">
      <c r="A2562" s="256">
        <v>43980</v>
      </c>
      <c r="B2562" s="303" t="s">
        <v>1192</v>
      </c>
      <c r="C2562" s="304" t="s">
        <v>498</v>
      </c>
      <c r="D2562" s="269">
        <f t="shared" si="2009"/>
        <v>58.823529411764703</v>
      </c>
      <c r="E2562" s="303">
        <v>3400</v>
      </c>
      <c r="F2562" s="303">
        <v>3420</v>
      </c>
      <c r="G2562" s="303">
        <v>3440</v>
      </c>
      <c r="H2562" s="303">
        <v>3470</v>
      </c>
      <c r="I2562" s="303">
        <v>3370</v>
      </c>
      <c r="J2562" s="303">
        <v>3417</v>
      </c>
      <c r="K2562" s="272">
        <f t="shared" si="2010"/>
        <v>17</v>
      </c>
      <c r="L2562" s="272">
        <f t="shared" si="2011"/>
        <v>1000</v>
      </c>
      <c r="M2562" s="275" t="s">
        <v>701</v>
      </c>
    </row>
    <row r="2563" spans="1:13" s="305" customFormat="1" ht="15.75" customHeight="1">
      <c r="A2563" s="256">
        <v>43980</v>
      </c>
      <c r="B2563" s="303" t="s">
        <v>1193</v>
      </c>
      <c r="C2563" s="304" t="s">
        <v>498</v>
      </c>
      <c r="D2563" s="269">
        <f t="shared" ref="D2563" si="2012">200000/E2563</f>
        <v>816.32653061224494</v>
      </c>
      <c r="E2563" s="303">
        <v>245</v>
      </c>
      <c r="F2563" s="303">
        <v>247</v>
      </c>
      <c r="G2563" s="303">
        <v>249</v>
      </c>
      <c r="H2563" s="303">
        <v>252</v>
      </c>
      <c r="I2563" s="303">
        <v>242</v>
      </c>
      <c r="J2563" s="303">
        <v>252</v>
      </c>
      <c r="K2563" s="272">
        <f t="shared" ref="K2563" si="2013">J2563-E2563</f>
        <v>7</v>
      </c>
      <c r="L2563" s="272">
        <f t="shared" ref="L2563" si="2014">K2563*D2563</f>
        <v>5714.2857142857147</v>
      </c>
      <c r="M2563" s="275" t="s">
        <v>701</v>
      </c>
    </row>
    <row r="2564" spans="1:13" s="305" customFormat="1" ht="15.75" customHeight="1">
      <c r="A2564" s="256">
        <v>43980</v>
      </c>
      <c r="B2564" s="303" t="s">
        <v>75</v>
      </c>
      <c r="C2564" s="304" t="s">
        <v>498</v>
      </c>
      <c r="D2564" s="269">
        <f t="shared" ref="D2564:D2565" si="2015">200000/E2564</f>
        <v>1315.7894736842106</v>
      </c>
      <c r="E2564" s="303">
        <v>152</v>
      </c>
      <c r="F2564" s="303">
        <v>154</v>
      </c>
      <c r="G2564" s="303">
        <v>156</v>
      </c>
      <c r="H2564" s="303">
        <v>159</v>
      </c>
      <c r="I2564" s="303">
        <v>149</v>
      </c>
      <c r="J2564" s="303">
        <v>153.69999999999999</v>
      </c>
      <c r="K2564" s="272">
        <f t="shared" ref="K2564:K2565" si="2016">J2564-E2564</f>
        <v>1.6999999999999886</v>
      </c>
      <c r="L2564" s="272">
        <f t="shared" ref="L2564:L2565" si="2017">K2564*D2564</f>
        <v>2236.8421052631429</v>
      </c>
      <c r="M2564" s="275" t="s">
        <v>701</v>
      </c>
    </row>
    <row r="2565" spans="1:13" s="305" customFormat="1" ht="15.75" customHeight="1">
      <c r="A2565" s="256">
        <v>43980</v>
      </c>
      <c r="B2565" s="303" t="s">
        <v>1120</v>
      </c>
      <c r="C2565" s="304" t="s">
        <v>498</v>
      </c>
      <c r="D2565" s="269">
        <f t="shared" si="2015"/>
        <v>82.304526748971199</v>
      </c>
      <c r="E2565" s="303">
        <v>2430</v>
      </c>
      <c r="F2565" s="303">
        <v>2450</v>
      </c>
      <c r="G2565" s="303">
        <v>2470</v>
      </c>
      <c r="H2565" s="303">
        <v>2500</v>
      </c>
      <c r="I2565" s="303">
        <v>2400</v>
      </c>
      <c r="J2565" s="303">
        <v>2400</v>
      </c>
      <c r="K2565" s="272">
        <f t="shared" si="2016"/>
        <v>-30</v>
      </c>
      <c r="L2565" s="272">
        <f t="shared" si="2017"/>
        <v>-2469.1358024691358</v>
      </c>
      <c r="M2565" s="275" t="s">
        <v>0</v>
      </c>
    </row>
    <row r="2566" spans="1:13" s="305" customFormat="1" ht="15.75" customHeight="1">
      <c r="A2566" s="256">
        <v>43980</v>
      </c>
      <c r="B2566" s="303" t="s">
        <v>1175</v>
      </c>
      <c r="C2566" s="304" t="s">
        <v>498</v>
      </c>
      <c r="D2566" s="269">
        <f t="shared" ref="D2566" si="2018">200000/E2566</f>
        <v>35.714285714285715</v>
      </c>
      <c r="E2566" s="303">
        <v>5600</v>
      </c>
      <c r="F2566" s="303">
        <v>5630</v>
      </c>
      <c r="G2566" s="303">
        <v>5660</v>
      </c>
      <c r="H2566" s="303">
        <v>5700</v>
      </c>
      <c r="I2566" s="303">
        <v>5560</v>
      </c>
      <c r="J2566" s="303">
        <v>5660</v>
      </c>
      <c r="K2566" s="272">
        <f t="shared" ref="K2566" si="2019">J2566-E2566</f>
        <v>60</v>
      </c>
      <c r="L2566" s="272">
        <f t="shared" ref="L2566" si="2020">K2566*D2566</f>
        <v>2142.8571428571431</v>
      </c>
      <c r="M2566" s="275" t="s">
        <v>701</v>
      </c>
    </row>
    <row r="2567" spans="1:13" s="305" customFormat="1" ht="15.75" customHeight="1">
      <c r="A2567" s="256">
        <v>43980</v>
      </c>
      <c r="B2567" s="303" t="s">
        <v>1194</v>
      </c>
      <c r="C2567" s="304" t="s">
        <v>498</v>
      </c>
      <c r="D2567" s="269">
        <f t="shared" ref="D2567" si="2021">200000/E2567</f>
        <v>617.28395061728395</v>
      </c>
      <c r="E2567" s="303">
        <v>324</v>
      </c>
      <c r="F2567" s="303">
        <v>327</v>
      </c>
      <c r="G2567" s="303">
        <v>330</v>
      </c>
      <c r="H2567" s="303">
        <v>335</v>
      </c>
      <c r="I2567" s="303">
        <v>319</v>
      </c>
      <c r="J2567" s="303">
        <v>335</v>
      </c>
      <c r="K2567" s="272">
        <f t="shared" ref="K2567" si="2022">J2567-E2567</f>
        <v>11</v>
      </c>
      <c r="L2567" s="272">
        <f t="shared" ref="L2567" si="2023">K2567*D2567</f>
        <v>6790.1234567901238</v>
      </c>
      <c r="M2567" s="275" t="s">
        <v>701</v>
      </c>
    </row>
    <row r="2568" spans="1:13" s="305" customFormat="1" ht="15.75" customHeight="1">
      <c r="A2568" s="256">
        <v>43979</v>
      </c>
      <c r="B2568" s="303" t="s">
        <v>1188</v>
      </c>
      <c r="C2568" s="304" t="s">
        <v>498</v>
      </c>
      <c r="D2568" s="269">
        <f t="shared" ref="D2568" si="2024">200000/E2568</f>
        <v>352.73368606701939</v>
      </c>
      <c r="E2568" s="303">
        <v>567</v>
      </c>
      <c r="F2568" s="303">
        <v>577</v>
      </c>
      <c r="G2568" s="303">
        <v>581</v>
      </c>
      <c r="H2568" s="303">
        <v>586</v>
      </c>
      <c r="I2568" s="303">
        <v>555</v>
      </c>
      <c r="J2568" s="303">
        <v>577</v>
      </c>
      <c r="K2568" s="272">
        <f t="shared" ref="K2568" si="2025">J2568-E2568</f>
        <v>10</v>
      </c>
      <c r="L2568" s="272">
        <f t="shared" ref="L2568" si="2026">K2568*D2568</f>
        <v>3527.3368606701938</v>
      </c>
      <c r="M2568" s="275" t="s">
        <v>701</v>
      </c>
    </row>
    <row r="2569" spans="1:13" s="305" customFormat="1" ht="15.75" customHeight="1">
      <c r="A2569" s="256">
        <v>43979</v>
      </c>
      <c r="B2569" s="303" t="s">
        <v>601</v>
      </c>
      <c r="C2569" s="304" t="s">
        <v>498</v>
      </c>
      <c r="D2569" s="269">
        <f t="shared" ref="D2569" si="2027">200000/E2569</f>
        <v>1169.5906432748538</v>
      </c>
      <c r="E2569" s="303">
        <v>171</v>
      </c>
      <c r="F2569" s="303">
        <v>173</v>
      </c>
      <c r="G2569" s="303">
        <v>175</v>
      </c>
      <c r="H2569" s="303">
        <v>178</v>
      </c>
      <c r="I2569" s="303">
        <v>168</v>
      </c>
      <c r="J2569" s="303">
        <v>175</v>
      </c>
      <c r="K2569" s="272">
        <f t="shared" ref="K2569" si="2028">J2569-E2569</f>
        <v>4</v>
      </c>
      <c r="L2569" s="272">
        <f t="shared" ref="L2569" si="2029">K2569*D2569</f>
        <v>4678.3625730994154</v>
      </c>
      <c r="M2569" s="275" t="s">
        <v>701</v>
      </c>
    </row>
    <row r="2570" spans="1:13" s="305" customFormat="1" ht="15.75" customHeight="1">
      <c r="A2570" s="256">
        <v>43979</v>
      </c>
      <c r="B2570" s="303" t="s">
        <v>581</v>
      </c>
      <c r="C2570" s="304" t="s">
        <v>498</v>
      </c>
      <c r="D2570" s="269">
        <f t="shared" ref="D2570" si="2030">200000/E2570</f>
        <v>502.51256281407035</v>
      </c>
      <c r="E2570" s="303">
        <v>398</v>
      </c>
      <c r="F2570" s="303">
        <v>401</v>
      </c>
      <c r="G2570" s="303">
        <v>404</v>
      </c>
      <c r="H2570" s="303">
        <v>408</v>
      </c>
      <c r="I2570" s="303">
        <v>393</v>
      </c>
      <c r="J2570" s="303">
        <v>407.65</v>
      </c>
      <c r="K2570" s="272">
        <f t="shared" ref="K2570" si="2031">J2570-E2570</f>
        <v>9.6499999999999773</v>
      </c>
      <c r="L2570" s="272">
        <f t="shared" ref="L2570" si="2032">K2570*D2570</f>
        <v>4849.2462311557674</v>
      </c>
      <c r="M2570" s="275" t="s">
        <v>701</v>
      </c>
    </row>
    <row r="2571" spans="1:13" s="305" customFormat="1" ht="15.75" customHeight="1">
      <c r="A2571" s="256">
        <v>43979</v>
      </c>
      <c r="B2571" s="303" t="s">
        <v>1147</v>
      </c>
      <c r="C2571" s="304" t="s">
        <v>498</v>
      </c>
      <c r="D2571" s="269">
        <f t="shared" ref="D2571" si="2033">200000/E2571</f>
        <v>516.79586563307498</v>
      </c>
      <c r="E2571" s="303">
        <v>387</v>
      </c>
      <c r="F2571" s="303">
        <v>390</v>
      </c>
      <c r="G2571" s="303">
        <v>393</v>
      </c>
      <c r="H2571" s="303">
        <v>397</v>
      </c>
      <c r="I2571" s="303">
        <v>382</v>
      </c>
      <c r="J2571" s="303">
        <v>397</v>
      </c>
      <c r="K2571" s="272">
        <f t="shared" ref="K2571" si="2034">J2571-E2571</f>
        <v>10</v>
      </c>
      <c r="L2571" s="272">
        <f t="shared" ref="L2571" si="2035">K2571*D2571</f>
        <v>5167.9586563307494</v>
      </c>
      <c r="M2571" s="275" t="s">
        <v>701</v>
      </c>
    </row>
    <row r="2572" spans="1:13" s="305" customFormat="1" ht="15.75" customHeight="1">
      <c r="A2572" s="256">
        <v>43979</v>
      </c>
      <c r="B2572" s="303" t="s">
        <v>605</v>
      </c>
      <c r="C2572" s="304" t="s">
        <v>498</v>
      </c>
      <c r="D2572" s="269">
        <f t="shared" ref="D2572" si="2036">200000/E2572</f>
        <v>1156.0693641618498</v>
      </c>
      <c r="E2572" s="303">
        <v>173</v>
      </c>
      <c r="F2572" s="303">
        <v>175</v>
      </c>
      <c r="G2572" s="303">
        <v>177</v>
      </c>
      <c r="H2572" s="303">
        <v>180</v>
      </c>
      <c r="I2572" s="303">
        <v>170</v>
      </c>
      <c r="J2572" s="303">
        <v>180</v>
      </c>
      <c r="K2572" s="272">
        <f t="shared" ref="K2572" si="2037">J2572-E2572</f>
        <v>7</v>
      </c>
      <c r="L2572" s="272">
        <f t="shared" ref="L2572" si="2038">K2572*D2572</f>
        <v>8092.4855491329481</v>
      </c>
      <c r="M2572" s="275" t="s">
        <v>701</v>
      </c>
    </row>
    <row r="2573" spans="1:13" s="305" customFormat="1" ht="15.75" customHeight="1">
      <c r="A2573" s="256">
        <v>43979</v>
      </c>
      <c r="B2573" s="303" t="s">
        <v>1189</v>
      </c>
      <c r="C2573" s="304" t="s">
        <v>498</v>
      </c>
      <c r="D2573" s="269">
        <f t="shared" ref="D2573" si="2039">200000/E2573</f>
        <v>450.45045045045043</v>
      </c>
      <c r="E2573" s="303">
        <v>444</v>
      </c>
      <c r="F2573" s="303">
        <v>450</v>
      </c>
      <c r="G2573" s="303">
        <v>453</v>
      </c>
      <c r="H2573" s="303">
        <v>457</v>
      </c>
      <c r="I2573" s="303">
        <v>438</v>
      </c>
      <c r="J2573" s="303">
        <v>450</v>
      </c>
      <c r="K2573" s="272">
        <f t="shared" ref="K2573" si="2040">J2573-E2573</f>
        <v>6</v>
      </c>
      <c r="L2573" s="272">
        <f t="shared" ref="L2573" si="2041">K2573*D2573</f>
        <v>2702.7027027027025</v>
      </c>
      <c r="M2573" s="275" t="s">
        <v>701</v>
      </c>
    </row>
    <row r="2574" spans="1:13" s="305" customFormat="1" ht="15.75" customHeight="1">
      <c r="A2574" s="256">
        <v>43979</v>
      </c>
      <c r="B2574" s="303" t="s">
        <v>1155</v>
      </c>
      <c r="C2574" s="304" t="s">
        <v>498</v>
      </c>
      <c r="D2574" s="269">
        <f t="shared" ref="D2574" si="2042">200000/E2574</f>
        <v>4705.8823529411766</v>
      </c>
      <c r="E2574" s="303">
        <v>42.5</v>
      </c>
      <c r="F2574" s="303">
        <v>43.2</v>
      </c>
      <c r="G2574" s="303">
        <v>44</v>
      </c>
      <c r="H2574" s="303">
        <v>45</v>
      </c>
      <c r="I2574" s="303">
        <v>41.45</v>
      </c>
      <c r="J2574" s="303">
        <v>43.2</v>
      </c>
      <c r="K2574" s="272">
        <f t="shared" ref="K2574" si="2043">J2574-E2574</f>
        <v>0.70000000000000284</v>
      </c>
      <c r="L2574" s="272">
        <f t="shared" ref="L2574" si="2044">K2574*D2574</f>
        <v>3294.1176470588371</v>
      </c>
      <c r="M2574" s="275" t="s">
        <v>701</v>
      </c>
    </row>
    <row r="2575" spans="1:13" s="305" customFormat="1" ht="14.25" customHeight="1">
      <c r="A2575" s="256">
        <v>43978</v>
      </c>
      <c r="B2575" s="303" t="s">
        <v>262</v>
      </c>
      <c r="C2575" s="304" t="s">
        <v>498</v>
      </c>
      <c r="D2575" s="269">
        <f t="shared" ref="D2575:D2577" si="2045">200000/E2575</f>
        <v>1503.7593984962407</v>
      </c>
      <c r="E2575" s="303">
        <v>133</v>
      </c>
      <c r="F2575" s="303">
        <v>134.5</v>
      </c>
      <c r="G2575" s="303">
        <v>136</v>
      </c>
      <c r="H2575" s="303">
        <v>138</v>
      </c>
      <c r="I2575" s="303">
        <v>131</v>
      </c>
      <c r="J2575" s="303">
        <v>134.5</v>
      </c>
      <c r="K2575" s="272">
        <f t="shared" ref="K2575" si="2046">J2575-E2575</f>
        <v>1.5</v>
      </c>
      <c r="L2575" s="272">
        <f t="shared" ref="L2575:L2577" si="2047">K2575*D2575</f>
        <v>2255.6390977443612</v>
      </c>
      <c r="M2575" s="275" t="s">
        <v>701</v>
      </c>
    </row>
    <row r="2576" spans="1:13" s="305" customFormat="1" ht="15.75" customHeight="1">
      <c r="A2576" s="256">
        <v>43978</v>
      </c>
      <c r="B2576" s="303" t="s">
        <v>403</v>
      </c>
      <c r="C2576" s="304" t="s">
        <v>6</v>
      </c>
      <c r="D2576" s="269">
        <f t="shared" si="2045"/>
        <v>478.46889952153111</v>
      </c>
      <c r="E2576" s="303">
        <v>418</v>
      </c>
      <c r="F2576" s="303">
        <v>414</v>
      </c>
      <c r="G2576" s="303">
        <v>410</v>
      </c>
      <c r="H2576" s="303">
        <v>404</v>
      </c>
      <c r="I2576" s="303">
        <v>424</v>
      </c>
      <c r="J2576" s="303">
        <v>414</v>
      </c>
      <c r="K2576" s="269">
        <f t="shared" ref="K2576:K2577" si="2048">E2576-J2576</f>
        <v>4</v>
      </c>
      <c r="L2576" s="269">
        <f t="shared" si="2047"/>
        <v>1913.8755980861245</v>
      </c>
      <c r="M2576" s="275" t="s">
        <v>701</v>
      </c>
    </row>
    <row r="2577" spans="1:13" s="305" customFormat="1" ht="15.75" customHeight="1">
      <c r="A2577" s="256">
        <v>43978</v>
      </c>
      <c r="B2577" s="303" t="s">
        <v>150</v>
      </c>
      <c r="C2577" s="304" t="s">
        <v>6</v>
      </c>
      <c r="D2577" s="269">
        <f t="shared" si="2045"/>
        <v>49.382716049382715</v>
      </c>
      <c r="E2577" s="303">
        <v>4050</v>
      </c>
      <c r="F2577" s="303">
        <v>4025</v>
      </c>
      <c r="G2577" s="303">
        <v>4000</v>
      </c>
      <c r="H2577" s="303">
        <v>3970</v>
      </c>
      <c r="I2577" s="303">
        <v>4080</v>
      </c>
      <c r="J2577" s="303">
        <v>4090</v>
      </c>
      <c r="K2577" s="269">
        <f t="shared" si="2048"/>
        <v>-40</v>
      </c>
      <c r="L2577" s="269">
        <f t="shared" si="2047"/>
        <v>-1975.3086419753085</v>
      </c>
      <c r="M2577" s="275" t="s">
        <v>7</v>
      </c>
    </row>
    <row r="2578" spans="1:13" s="305" customFormat="1" ht="15.75" customHeight="1">
      <c r="A2578" s="256">
        <v>43978</v>
      </c>
      <c r="B2578" s="303" t="s">
        <v>403</v>
      </c>
      <c r="C2578" s="304" t="s">
        <v>6</v>
      </c>
      <c r="D2578" s="269">
        <f t="shared" ref="D2578:D2580" si="2049">200000/E2578</f>
        <v>462.96296296296299</v>
      </c>
      <c r="E2578" s="303">
        <v>432</v>
      </c>
      <c r="F2578" s="303">
        <v>424</v>
      </c>
      <c r="G2578" s="303">
        <v>420</v>
      </c>
      <c r="H2578" s="303">
        <v>414</v>
      </c>
      <c r="I2578" s="303">
        <v>440</v>
      </c>
      <c r="J2578" s="303">
        <v>432</v>
      </c>
      <c r="K2578" s="269">
        <f t="shared" ref="K2578:K2580" si="2050">E2578-J2578</f>
        <v>0</v>
      </c>
      <c r="L2578" s="269">
        <f t="shared" ref="L2578:L2580" si="2051">K2578*D2578</f>
        <v>0</v>
      </c>
      <c r="M2578" s="275" t="s">
        <v>70</v>
      </c>
    </row>
    <row r="2579" spans="1:13" s="305" customFormat="1" ht="15.75" customHeight="1">
      <c r="A2579" s="256">
        <v>43978</v>
      </c>
      <c r="B2579" s="303" t="s">
        <v>401</v>
      </c>
      <c r="C2579" s="304" t="s">
        <v>6</v>
      </c>
      <c r="D2579" s="269">
        <f t="shared" si="2049"/>
        <v>107.06638115631692</v>
      </c>
      <c r="E2579" s="303">
        <v>1868</v>
      </c>
      <c r="F2579" s="303">
        <v>1860</v>
      </c>
      <c r="G2579" s="303">
        <v>1852</v>
      </c>
      <c r="H2579" s="303">
        <v>1840</v>
      </c>
      <c r="I2579" s="303">
        <v>1880</v>
      </c>
      <c r="J2579" s="303">
        <v>1880</v>
      </c>
      <c r="K2579" s="269">
        <f t="shared" si="2050"/>
        <v>-12</v>
      </c>
      <c r="L2579" s="269">
        <f t="shared" si="2051"/>
        <v>-1284.796573875803</v>
      </c>
      <c r="M2579" s="275" t="s">
        <v>7</v>
      </c>
    </row>
    <row r="2580" spans="1:13" s="305" customFormat="1" ht="15.75" customHeight="1">
      <c r="A2580" s="256">
        <v>43978</v>
      </c>
      <c r="B2580" s="303" t="s">
        <v>1137</v>
      </c>
      <c r="C2580" s="304" t="s">
        <v>6</v>
      </c>
      <c r="D2580" s="269">
        <f t="shared" si="2049"/>
        <v>80.808080808080803</v>
      </c>
      <c r="E2580" s="303">
        <v>2475</v>
      </c>
      <c r="F2580" s="303">
        <v>2455</v>
      </c>
      <c r="G2580" s="303">
        <v>2435</v>
      </c>
      <c r="H2580" s="303">
        <v>2405</v>
      </c>
      <c r="I2580" s="303">
        <v>2505</v>
      </c>
      <c r="J2580" s="303">
        <v>2405</v>
      </c>
      <c r="K2580" s="269">
        <f t="shared" si="2050"/>
        <v>70</v>
      </c>
      <c r="L2580" s="269">
        <f t="shared" si="2051"/>
        <v>5656.5656565656564</v>
      </c>
      <c r="M2580" s="275" t="s">
        <v>701</v>
      </c>
    </row>
    <row r="2581" spans="1:13" s="305" customFormat="1" ht="15.75" customHeight="1">
      <c r="A2581" s="256">
        <v>43978</v>
      </c>
      <c r="B2581" s="303" t="s">
        <v>1137</v>
      </c>
      <c r="C2581" s="304" t="s">
        <v>6</v>
      </c>
      <c r="D2581" s="269">
        <f t="shared" ref="D2581:D2582" si="2052">200000/E2581</f>
        <v>82.644628099173559</v>
      </c>
      <c r="E2581" s="303">
        <v>2420</v>
      </c>
      <c r="F2581" s="303">
        <v>2400</v>
      </c>
      <c r="G2581" s="303">
        <v>2380</v>
      </c>
      <c r="H2581" s="303">
        <v>2350</v>
      </c>
      <c r="I2581" s="303">
        <v>2450</v>
      </c>
      <c r="J2581" s="303">
        <v>2380</v>
      </c>
      <c r="K2581" s="269">
        <f t="shared" ref="K2581" si="2053">E2581-J2581</f>
        <v>40</v>
      </c>
      <c r="L2581" s="269">
        <f t="shared" ref="L2581:L2582" si="2054">K2581*D2581</f>
        <v>3305.7851239669426</v>
      </c>
      <c r="M2581" s="275" t="s">
        <v>701</v>
      </c>
    </row>
    <row r="2582" spans="1:13" s="305" customFormat="1" ht="15.75" customHeight="1">
      <c r="A2582" s="256">
        <v>43978</v>
      </c>
      <c r="B2582" s="303" t="s">
        <v>1139</v>
      </c>
      <c r="C2582" s="304" t="s">
        <v>498</v>
      </c>
      <c r="D2582" s="269">
        <f t="shared" si="2052"/>
        <v>634.92063492063494</v>
      </c>
      <c r="E2582" s="303">
        <v>315</v>
      </c>
      <c r="F2582" s="303">
        <v>318</v>
      </c>
      <c r="G2582" s="303">
        <v>321</v>
      </c>
      <c r="H2582" s="303">
        <v>326</v>
      </c>
      <c r="I2582" s="303">
        <v>311</v>
      </c>
      <c r="J2582" s="303">
        <v>321</v>
      </c>
      <c r="K2582" s="272">
        <f t="shared" ref="K2582" si="2055">J2582-E2582</f>
        <v>6</v>
      </c>
      <c r="L2582" s="272">
        <f t="shared" si="2054"/>
        <v>3809.5238095238096</v>
      </c>
      <c r="M2582" s="275" t="s">
        <v>701</v>
      </c>
    </row>
    <row r="2583" spans="1:13" s="305" customFormat="1" ht="15.75" customHeight="1">
      <c r="A2583" s="256">
        <v>43978</v>
      </c>
      <c r="B2583" s="303" t="s">
        <v>581</v>
      </c>
      <c r="C2583" s="304" t="s">
        <v>498</v>
      </c>
      <c r="D2583" s="269">
        <f t="shared" ref="D2583" si="2056">200000/E2583</f>
        <v>531.91489361702122</v>
      </c>
      <c r="E2583" s="303">
        <v>376</v>
      </c>
      <c r="F2583" s="303">
        <v>379</v>
      </c>
      <c r="G2583" s="303">
        <v>382</v>
      </c>
      <c r="H2583" s="303">
        <v>386</v>
      </c>
      <c r="I2583" s="303">
        <v>371</v>
      </c>
      <c r="J2583" s="303">
        <v>386</v>
      </c>
      <c r="K2583" s="272">
        <f t="shared" ref="K2583" si="2057">J2583-E2583</f>
        <v>10</v>
      </c>
      <c r="L2583" s="272">
        <f t="shared" ref="L2583" si="2058">K2583*D2583</f>
        <v>5319.1489361702124</v>
      </c>
      <c r="M2583" s="275" t="s">
        <v>701</v>
      </c>
    </row>
    <row r="2584" spans="1:13" s="305" customFormat="1" ht="15.75" customHeight="1">
      <c r="A2584" s="256">
        <v>43978</v>
      </c>
      <c r="B2584" s="303" t="s">
        <v>263</v>
      </c>
      <c r="C2584" s="304" t="s">
        <v>498</v>
      </c>
      <c r="D2584" s="269">
        <f t="shared" ref="D2584" si="2059">200000/E2584</f>
        <v>164.6090534979424</v>
      </c>
      <c r="E2584" s="303">
        <v>1215</v>
      </c>
      <c r="F2584" s="303">
        <v>1222</v>
      </c>
      <c r="G2584" s="303">
        <v>1230</v>
      </c>
      <c r="H2584" s="303">
        <v>1240</v>
      </c>
      <c r="I2584" s="303">
        <v>1202</v>
      </c>
      <c r="J2584" s="303">
        <v>1222</v>
      </c>
      <c r="K2584" s="272">
        <f t="shared" ref="K2584" si="2060">J2584-E2584</f>
        <v>7</v>
      </c>
      <c r="L2584" s="272">
        <f t="shared" ref="L2584" si="2061">K2584*D2584</f>
        <v>1152.2633744855968</v>
      </c>
      <c r="M2584" s="275" t="s">
        <v>701</v>
      </c>
    </row>
    <row r="2585" spans="1:13" s="305" customFormat="1" ht="15.75" customHeight="1">
      <c r="A2585" s="256">
        <v>43978</v>
      </c>
      <c r="B2585" s="303" t="s">
        <v>1172</v>
      </c>
      <c r="C2585" s="304" t="s">
        <v>498</v>
      </c>
      <c r="D2585" s="269">
        <f t="shared" ref="D2585" si="2062">200000/E2585</f>
        <v>930.23255813953483</v>
      </c>
      <c r="E2585" s="303">
        <v>215</v>
      </c>
      <c r="F2585" s="303">
        <v>217</v>
      </c>
      <c r="G2585" s="303">
        <v>219</v>
      </c>
      <c r="H2585" s="303">
        <v>222</v>
      </c>
      <c r="I2585" s="303">
        <v>212</v>
      </c>
      <c r="J2585" s="303">
        <v>222</v>
      </c>
      <c r="K2585" s="272">
        <f t="shared" ref="K2585" si="2063">J2585-E2585</f>
        <v>7</v>
      </c>
      <c r="L2585" s="272">
        <f t="shared" ref="L2585" si="2064">K2585*D2585</f>
        <v>6511.6279069767443</v>
      </c>
      <c r="M2585" s="275" t="s">
        <v>701</v>
      </c>
    </row>
    <row r="2586" spans="1:13" s="305" customFormat="1" ht="15.75" customHeight="1">
      <c r="A2586" s="256">
        <v>43977</v>
      </c>
      <c r="B2586" s="303" t="s">
        <v>1185</v>
      </c>
      <c r="C2586" s="304" t="s">
        <v>498</v>
      </c>
      <c r="D2586" s="269">
        <f t="shared" ref="D2586" si="2065">200000/E2586</f>
        <v>54.054054054054056</v>
      </c>
      <c r="E2586" s="303">
        <v>3700</v>
      </c>
      <c r="F2586" s="303">
        <v>3720</v>
      </c>
      <c r="G2586" s="303">
        <v>3740</v>
      </c>
      <c r="H2586" s="303">
        <v>3770</v>
      </c>
      <c r="I2586" s="303">
        <v>3670</v>
      </c>
      <c r="J2586" s="303">
        <v>3770</v>
      </c>
      <c r="K2586" s="272">
        <f t="shared" ref="K2586" si="2066">J2586-E2586</f>
        <v>70</v>
      </c>
      <c r="L2586" s="272">
        <f t="shared" ref="L2586" si="2067">K2586*D2586</f>
        <v>3783.7837837837837</v>
      </c>
      <c r="M2586" s="275" t="s">
        <v>701</v>
      </c>
    </row>
    <row r="2587" spans="1:13" s="305" customFormat="1" ht="15.75" customHeight="1">
      <c r="A2587" s="256">
        <v>43977</v>
      </c>
      <c r="B2587" s="303" t="s">
        <v>1186</v>
      </c>
      <c r="C2587" s="304" t="s">
        <v>498</v>
      </c>
      <c r="D2587" s="269">
        <f t="shared" ref="D2587:D2588" si="2068">200000/E2587</f>
        <v>10000</v>
      </c>
      <c r="E2587" s="303">
        <v>20</v>
      </c>
      <c r="F2587" s="303">
        <v>20.5</v>
      </c>
      <c r="G2587" s="303">
        <v>21.2</v>
      </c>
      <c r="H2587" s="303">
        <v>22</v>
      </c>
      <c r="I2587" s="303">
        <v>19.2</v>
      </c>
      <c r="J2587" s="303">
        <v>20</v>
      </c>
      <c r="K2587" s="272">
        <f t="shared" ref="K2587:K2588" si="2069">J2587-E2587</f>
        <v>0</v>
      </c>
      <c r="L2587" s="272">
        <f t="shared" ref="L2587:L2588" si="2070">K2587*D2587</f>
        <v>0</v>
      </c>
      <c r="M2587" s="275" t="s">
        <v>70</v>
      </c>
    </row>
    <row r="2588" spans="1:13" s="305" customFormat="1" ht="15.75" customHeight="1">
      <c r="A2588" s="256">
        <v>43977</v>
      </c>
      <c r="B2588" s="303" t="s">
        <v>1167</v>
      </c>
      <c r="C2588" s="304" t="s">
        <v>498</v>
      </c>
      <c r="D2588" s="269">
        <f t="shared" si="2068"/>
        <v>341.29692832764505</v>
      </c>
      <c r="E2588" s="303">
        <v>586</v>
      </c>
      <c r="F2588" s="303">
        <v>590</v>
      </c>
      <c r="G2588" s="303">
        <v>594</v>
      </c>
      <c r="H2588" s="303">
        <v>600</v>
      </c>
      <c r="I2588" s="303">
        <v>580</v>
      </c>
      <c r="J2588" s="303">
        <v>600</v>
      </c>
      <c r="K2588" s="272">
        <f t="shared" si="2069"/>
        <v>14</v>
      </c>
      <c r="L2588" s="272">
        <f t="shared" si="2070"/>
        <v>4778.1569965870303</v>
      </c>
      <c r="M2588" s="275" t="s">
        <v>701</v>
      </c>
    </row>
    <row r="2589" spans="1:13" s="305" customFormat="1" ht="15.75" customHeight="1">
      <c r="A2589" s="256">
        <v>43977</v>
      </c>
      <c r="B2589" s="303" t="s">
        <v>1187</v>
      </c>
      <c r="C2589" s="304" t="s">
        <v>498</v>
      </c>
      <c r="D2589" s="269">
        <f t="shared" ref="D2589:D2590" si="2071">200000/E2589</f>
        <v>159.36254980079681</v>
      </c>
      <c r="E2589" s="303">
        <v>1255</v>
      </c>
      <c r="F2589" s="303">
        <v>1272</v>
      </c>
      <c r="G2589" s="303">
        <v>1280</v>
      </c>
      <c r="H2589" s="303">
        <v>1290</v>
      </c>
      <c r="I2589" s="303">
        <v>1235</v>
      </c>
      <c r="J2589" s="303">
        <v>1272</v>
      </c>
      <c r="K2589" s="272">
        <f t="shared" ref="K2589:K2590" si="2072">J2589-E2589</f>
        <v>17</v>
      </c>
      <c r="L2589" s="272">
        <f t="shared" ref="L2589:L2590" si="2073">K2589*D2589</f>
        <v>2709.1633466135459</v>
      </c>
      <c r="M2589" s="275" t="s">
        <v>701</v>
      </c>
    </row>
    <row r="2590" spans="1:13" s="305" customFormat="1" ht="15.75" customHeight="1">
      <c r="A2590" s="256">
        <v>43977</v>
      </c>
      <c r="B2590" s="303" t="s">
        <v>77</v>
      </c>
      <c r="C2590" s="304" t="s">
        <v>498</v>
      </c>
      <c r="D2590" s="269">
        <f t="shared" si="2071"/>
        <v>2580.6451612903224</v>
      </c>
      <c r="E2590" s="303">
        <v>77.5</v>
      </c>
      <c r="F2590" s="303">
        <v>78.2</v>
      </c>
      <c r="G2590" s="303">
        <v>79</v>
      </c>
      <c r="H2590" s="303">
        <v>80</v>
      </c>
      <c r="I2590" s="303">
        <v>76.45</v>
      </c>
      <c r="J2590" s="303">
        <v>77.5</v>
      </c>
      <c r="K2590" s="272">
        <f t="shared" si="2072"/>
        <v>0</v>
      </c>
      <c r="L2590" s="272">
        <f t="shared" si="2073"/>
        <v>0</v>
      </c>
      <c r="M2590" s="275" t="s">
        <v>70</v>
      </c>
    </row>
    <row r="2591" spans="1:13" s="305" customFormat="1" ht="15.75" customHeight="1">
      <c r="A2591" s="256">
        <v>43977</v>
      </c>
      <c r="B2591" s="303" t="s">
        <v>1167</v>
      </c>
      <c r="C2591" s="304" t="s">
        <v>498</v>
      </c>
      <c r="D2591" s="269">
        <f t="shared" ref="D2591" si="2074">200000/E2591</f>
        <v>333.33333333333331</v>
      </c>
      <c r="E2591" s="303">
        <v>600</v>
      </c>
      <c r="F2591" s="303">
        <v>604</v>
      </c>
      <c r="G2591" s="303">
        <v>608</v>
      </c>
      <c r="H2591" s="303">
        <v>614</v>
      </c>
      <c r="I2591" s="303">
        <v>594</v>
      </c>
      <c r="J2591" s="303">
        <v>614</v>
      </c>
      <c r="K2591" s="272">
        <f t="shared" ref="K2591" si="2075">J2591-E2591</f>
        <v>14</v>
      </c>
      <c r="L2591" s="272">
        <f t="shared" ref="L2591" si="2076">K2591*D2591</f>
        <v>4666.6666666666661</v>
      </c>
      <c r="M2591" s="275" t="s">
        <v>701</v>
      </c>
    </row>
    <row r="2592" spans="1:13" s="305" customFormat="1" ht="15.75" customHeight="1">
      <c r="A2592" s="256">
        <v>43972</v>
      </c>
      <c r="B2592" s="303" t="s">
        <v>1182</v>
      </c>
      <c r="C2592" s="304" t="s">
        <v>498</v>
      </c>
      <c r="D2592" s="269">
        <f t="shared" ref="D2592" si="2077">200000/E2592</f>
        <v>344.82758620689657</v>
      </c>
      <c r="E2592" s="303">
        <v>580</v>
      </c>
      <c r="F2592" s="303">
        <v>584</v>
      </c>
      <c r="G2592" s="303">
        <v>588</v>
      </c>
      <c r="H2592" s="303">
        <v>594</v>
      </c>
      <c r="I2592" s="303">
        <v>574</v>
      </c>
      <c r="J2592" s="303">
        <v>594</v>
      </c>
      <c r="K2592" s="272">
        <f t="shared" ref="K2592" si="2078">J2592-E2592</f>
        <v>14</v>
      </c>
      <c r="L2592" s="272">
        <f t="shared" ref="L2592" si="2079">K2592*D2592</f>
        <v>4827.5862068965516</v>
      </c>
      <c r="M2592" s="275" t="s">
        <v>701</v>
      </c>
    </row>
    <row r="2593" spans="1:13" s="305" customFormat="1" ht="15.75" customHeight="1">
      <c r="A2593" s="256">
        <v>43972</v>
      </c>
      <c r="B2593" s="303" t="s">
        <v>1183</v>
      </c>
      <c r="C2593" s="304" t="s">
        <v>498</v>
      </c>
      <c r="D2593" s="269">
        <f t="shared" ref="D2593" si="2080">200000/E2593</f>
        <v>10.582010582010582</v>
      </c>
      <c r="E2593" s="303">
        <v>18900</v>
      </c>
      <c r="F2593" s="303">
        <v>19100</v>
      </c>
      <c r="G2593" s="303">
        <v>19300</v>
      </c>
      <c r="H2593" s="303">
        <v>19600</v>
      </c>
      <c r="I2593" s="303">
        <v>18600</v>
      </c>
      <c r="J2593" s="303">
        <v>18900</v>
      </c>
      <c r="K2593" s="272">
        <f t="shared" ref="K2593" si="2081">J2593-E2593</f>
        <v>0</v>
      </c>
      <c r="L2593" s="272">
        <f t="shared" ref="L2593" si="2082">K2593*D2593</f>
        <v>0</v>
      </c>
      <c r="M2593" s="275" t="s">
        <v>70</v>
      </c>
    </row>
    <row r="2594" spans="1:13" s="305" customFormat="1" ht="15.75" customHeight="1">
      <c r="A2594" s="256">
        <v>43972</v>
      </c>
      <c r="B2594" s="303" t="s">
        <v>47</v>
      </c>
      <c r="C2594" s="304" t="s">
        <v>498</v>
      </c>
      <c r="D2594" s="269">
        <f t="shared" ref="D2594:D2595" si="2083">200000/E2594</f>
        <v>74.074074074074076</v>
      </c>
      <c r="E2594" s="303">
        <v>2700</v>
      </c>
      <c r="F2594" s="303">
        <v>2720</v>
      </c>
      <c r="G2594" s="303">
        <v>2740</v>
      </c>
      <c r="H2594" s="303">
        <v>2770</v>
      </c>
      <c r="I2594" s="303">
        <v>2670</v>
      </c>
      <c r="J2594" s="303">
        <v>2670</v>
      </c>
      <c r="K2594" s="272">
        <f t="shared" ref="K2594:K2595" si="2084">J2594-E2594</f>
        <v>-30</v>
      </c>
      <c r="L2594" s="272">
        <f t="shared" ref="L2594:L2595" si="2085">K2594*D2594</f>
        <v>-2222.2222222222222</v>
      </c>
      <c r="M2594" s="275" t="s">
        <v>7</v>
      </c>
    </row>
    <row r="2595" spans="1:13" s="305" customFormat="1" ht="15.75" customHeight="1">
      <c r="A2595" s="256">
        <v>43972</v>
      </c>
      <c r="B2595" s="303" t="s">
        <v>1182</v>
      </c>
      <c r="C2595" s="304" t="s">
        <v>498</v>
      </c>
      <c r="D2595" s="269">
        <f t="shared" si="2083"/>
        <v>340.13605442176873</v>
      </c>
      <c r="E2595" s="303">
        <v>588</v>
      </c>
      <c r="F2595" s="303">
        <v>592</v>
      </c>
      <c r="G2595" s="303">
        <v>596</v>
      </c>
      <c r="H2595" s="303">
        <v>602</v>
      </c>
      <c r="I2595" s="303">
        <v>582</v>
      </c>
      <c r="J2595" s="303">
        <v>602</v>
      </c>
      <c r="K2595" s="272">
        <f t="shared" si="2084"/>
        <v>14</v>
      </c>
      <c r="L2595" s="272">
        <f t="shared" si="2085"/>
        <v>4761.9047619047624</v>
      </c>
      <c r="M2595" s="275" t="s">
        <v>701</v>
      </c>
    </row>
    <row r="2596" spans="1:13" s="305" customFormat="1" ht="15.75" customHeight="1">
      <c r="A2596" s="256">
        <v>43972</v>
      </c>
      <c r="B2596" s="303" t="s">
        <v>125</v>
      </c>
      <c r="C2596" s="304" t="s">
        <v>498</v>
      </c>
      <c r="D2596" s="269">
        <f t="shared" ref="D2596" si="2086">200000/E2596</f>
        <v>228.57142857142858</v>
      </c>
      <c r="E2596" s="303">
        <v>875</v>
      </c>
      <c r="F2596" s="303">
        <v>880</v>
      </c>
      <c r="G2596" s="303">
        <v>885</v>
      </c>
      <c r="H2596" s="303">
        <v>892</v>
      </c>
      <c r="I2596" s="303">
        <v>868</v>
      </c>
      <c r="J2596" s="303">
        <v>892</v>
      </c>
      <c r="K2596" s="272">
        <f t="shared" ref="K2596" si="2087">J2596-E2596</f>
        <v>17</v>
      </c>
      <c r="L2596" s="272">
        <f t="shared" ref="L2596" si="2088">K2596*D2596</f>
        <v>3885.7142857142858</v>
      </c>
      <c r="M2596" s="275" t="s">
        <v>701</v>
      </c>
    </row>
    <row r="2597" spans="1:13" s="305" customFormat="1" ht="15.75" customHeight="1">
      <c r="A2597" s="256">
        <v>43972</v>
      </c>
      <c r="B2597" s="303" t="s">
        <v>602</v>
      </c>
      <c r="C2597" s="304" t="s">
        <v>498</v>
      </c>
      <c r="D2597" s="269">
        <f t="shared" ref="D2597" si="2089">200000/E2597</f>
        <v>196.46365422396858</v>
      </c>
      <c r="E2597" s="303">
        <v>1018</v>
      </c>
      <c r="F2597" s="303">
        <v>1026</v>
      </c>
      <c r="G2597" s="303">
        <v>1034</v>
      </c>
      <c r="H2597" s="303">
        <v>1044</v>
      </c>
      <c r="I2597" s="303">
        <v>1008</v>
      </c>
      <c r="J2597" s="303">
        <v>1026</v>
      </c>
      <c r="K2597" s="272">
        <f t="shared" ref="K2597" si="2090">J2597-E2597</f>
        <v>8</v>
      </c>
      <c r="L2597" s="272">
        <f t="shared" ref="L2597" si="2091">K2597*D2597</f>
        <v>1571.7092337917486</v>
      </c>
      <c r="M2597" s="275" t="s">
        <v>701</v>
      </c>
    </row>
    <row r="2598" spans="1:13" s="305" customFormat="1" ht="15.75" customHeight="1">
      <c r="A2598" s="256">
        <v>43972</v>
      </c>
      <c r="B2598" s="303" t="s">
        <v>771</v>
      </c>
      <c r="C2598" s="304" t="s">
        <v>498</v>
      </c>
      <c r="D2598" s="269">
        <f t="shared" ref="D2598" si="2092">200000/E2598</f>
        <v>210.08403361344537</v>
      </c>
      <c r="E2598" s="303">
        <v>952</v>
      </c>
      <c r="F2598" s="303">
        <v>958</v>
      </c>
      <c r="G2598" s="303">
        <v>964</v>
      </c>
      <c r="H2598" s="303">
        <v>972</v>
      </c>
      <c r="I2598" s="303">
        <v>944</v>
      </c>
      <c r="J2598" s="303">
        <v>958</v>
      </c>
      <c r="K2598" s="272">
        <f t="shared" ref="K2598" si="2093">J2598-E2598</f>
        <v>6</v>
      </c>
      <c r="L2598" s="272">
        <f t="shared" ref="L2598" si="2094">K2598*D2598</f>
        <v>1260.5042016806722</v>
      </c>
      <c r="M2598" s="275" t="s">
        <v>701</v>
      </c>
    </row>
    <row r="2599" spans="1:13" s="305" customFormat="1" ht="15.75" customHeight="1">
      <c r="A2599" s="256">
        <v>43972</v>
      </c>
      <c r="B2599" s="303" t="s">
        <v>1184</v>
      </c>
      <c r="C2599" s="304" t="s">
        <v>498</v>
      </c>
      <c r="D2599" s="269">
        <f t="shared" ref="D2599:D2600" si="2095">200000/E2599</f>
        <v>199.80019980019981</v>
      </c>
      <c r="E2599" s="303">
        <v>1001</v>
      </c>
      <c r="F2599" s="303">
        <v>1007</v>
      </c>
      <c r="G2599" s="303">
        <v>1014</v>
      </c>
      <c r="H2599" s="303">
        <v>1024</v>
      </c>
      <c r="I2599" s="303">
        <v>991</v>
      </c>
      <c r="J2599" s="303">
        <v>1007</v>
      </c>
      <c r="K2599" s="272">
        <f t="shared" ref="K2599" si="2096">J2599-E2599</f>
        <v>6</v>
      </c>
      <c r="L2599" s="272">
        <f t="shared" ref="L2599:L2600" si="2097">K2599*D2599</f>
        <v>1198.8011988011988</v>
      </c>
      <c r="M2599" s="275" t="s">
        <v>701</v>
      </c>
    </row>
    <row r="2600" spans="1:13" s="305" customFormat="1" ht="15.75" customHeight="1">
      <c r="A2600" s="256">
        <v>43972</v>
      </c>
      <c r="B2600" s="303" t="s">
        <v>150</v>
      </c>
      <c r="C2600" s="304" t="s">
        <v>6</v>
      </c>
      <c r="D2600" s="269">
        <f t="shared" si="2095"/>
        <v>43.290043290043293</v>
      </c>
      <c r="E2600" s="303">
        <v>4620</v>
      </c>
      <c r="F2600" s="303">
        <v>4590</v>
      </c>
      <c r="G2600" s="303">
        <v>4560</v>
      </c>
      <c r="H2600" s="303">
        <v>4520</v>
      </c>
      <c r="I2600" s="303">
        <v>4660</v>
      </c>
      <c r="J2600" s="303">
        <v>4520</v>
      </c>
      <c r="K2600" s="269">
        <f t="shared" ref="K2600" si="2098">E2600-J2600</f>
        <v>100</v>
      </c>
      <c r="L2600" s="269">
        <f t="shared" si="2097"/>
        <v>4329.0043290043295</v>
      </c>
      <c r="M2600" s="275" t="s">
        <v>701</v>
      </c>
    </row>
    <row r="2601" spans="1:13" s="305" customFormat="1" ht="15.75" customHeight="1">
      <c r="A2601" s="256">
        <v>43972</v>
      </c>
      <c r="B2601" s="303" t="s">
        <v>1164</v>
      </c>
      <c r="C2601" s="304" t="s">
        <v>6</v>
      </c>
      <c r="D2601" s="269">
        <f t="shared" ref="D2601" si="2099">200000/E2601</f>
        <v>150.15015015015015</v>
      </c>
      <c r="E2601" s="303">
        <v>1332</v>
      </c>
      <c r="F2601" s="303">
        <v>1324</v>
      </c>
      <c r="G2601" s="303">
        <v>1314</v>
      </c>
      <c r="H2601" s="303">
        <v>1302</v>
      </c>
      <c r="I2601" s="303">
        <v>1342</v>
      </c>
      <c r="J2601" s="303">
        <v>1302</v>
      </c>
      <c r="K2601" s="269">
        <f t="shared" ref="K2601" si="2100">E2601-J2601</f>
        <v>30</v>
      </c>
      <c r="L2601" s="269">
        <f t="shared" ref="L2601" si="2101">K2601*D2601</f>
        <v>4504.5045045045044</v>
      </c>
      <c r="M2601" s="275" t="s">
        <v>701</v>
      </c>
    </row>
    <row r="2602" spans="1:13" s="305" customFormat="1" ht="15.75" customHeight="1">
      <c r="A2602" s="256">
        <v>43971</v>
      </c>
      <c r="B2602" s="303" t="s">
        <v>401</v>
      </c>
      <c r="C2602" s="304" t="s">
        <v>6</v>
      </c>
      <c r="D2602" s="269">
        <f t="shared" ref="D2602:D2603" si="2102">200000/E2602</f>
        <v>102.82776349614396</v>
      </c>
      <c r="E2602" s="303">
        <v>1945</v>
      </c>
      <c r="F2602" s="303">
        <v>1930</v>
      </c>
      <c r="G2602" s="303">
        <v>1915</v>
      </c>
      <c r="H2602" s="303">
        <v>1885</v>
      </c>
      <c r="I2602" s="303">
        <v>1970</v>
      </c>
      <c r="J2602" s="303">
        <v>1970</v>
      </c>
      <c r="K2602" s="269">
        <f t="shared" ref="K2602" si="2103">E2602-J2602</f>
        <v>-25</v>
      </c>
      <c r="L2602" s="269">
        <f t="shared" ref="L2602:L2603" si="2104">K2602*D2602</f>
        <v>-2570.694087403599</v>
      </c>
      <c r="M2602" s="275" t="s">
        <v>7</v>
      </c>
    </row>
    <row r="2603" spans="1:13" s="305" customFormat="1" ht="15.75" customHeight="1">
      <c r="A2603" s="256">
        <v>43971</v>
      </c>
      <c r="B2603" s="303" t="s">
        <v>125</v>
      </c>
      <c r="C2603" s="304" t="s">
        <v>498</v>
      </c>
      <c r="D2603" s="269">
        <f t="shared" si="2102"/>
        <v>246.30541871921181</v>
      </c>
      <c r="E2603" s="303">
        <v>812</v>
      </c>
      <c r="F2603" s="303">
        <v>817</v>
      </c>
      <c r="G2603" s="303">
        <v>822</v>
      </c>
      <c r="H2603" s="303">
        <v>829</v>
      </c>
      <c r="I2603" s="303">
        <v>805</v>
      </c>
      <c r="J2603" s="303">
        <v>829</v>
      </c>
      <c r="K2603" s="272">
        <f t="shared" ref="K2603" si="2105">J2603-E2603</f>
        <v>17</v>
      </c>
      <c r="L2603" s="272">
        <f t="shared" si="2104"/>
        <v>4187.1921182266005</v>
      </c>
      <c r="M2603" s="275" t="s">
        <v>701</v>
      </c>
    </row>
    <row r="2604" spans="1:13" s="305" customFormat="1" ht="15.75" customHeight="1">
      <c r="A2604" s="256">
        <v>43971</v>
      </c>
      <c r="B2604" s="303" t="s">
        <v>150</v>
      </c>
      <c r="C2604" s="304" t="s">
        <v>498</v>
      </c>
      <c r="D2604" s="269">
        <f t="shared" ref="D2604" si="2106">200000/E2604</f>
        <v>43.572984749455337</v>
      </c>
      <c r="E2604" s="303">
        <v>4590</v>
      </c>
      <c r="F2604" s="303">
        <v>4615</v>
      </c>
      <c r="G2604" s="303">
        <v>4640</v>
      </c>
      <c r="H2604" s="303">
        <v>4680</v>
      </c>
      <c r="I2604" s="303">
        <v>4550</v>
      </c>
      <c r="J2604" s="303">
        <v>4680</v>
      </c>
      <c r="K2604" s="272">
        <f t="shared" ref="K2604" si="2107">J2604-E2604</f>
        <v>90</v>
      </c>
      <c r="L2604" s="272">
        <f t="shared" ref="L2604" si="2108">K2604*D2604</f>
        <v>3921.5686274509803</v>
      </c>
      <c r="M2604" s="275" t="s">
        <v>701</v>
      </c>
    </row>
    <row r="2605" spans="1:13" s="305" customFormat="1" ht="15.75" customHeight="1">
      <c r="A2605" s="256">
        <v>43971</v>
      </c>
      <c r="B2605" s="303" t="s">
        <v>401</v>
      </c>
      <c r="C2605" s="304" t="s">
        <v>498</v>
      </c>
      <c r="D2605" s="269">
        <f t="shared" ref="D2605" si="2109">200000/E2605</f>
        <v>101.26582278481013</v>
      </c>
      <c r="E2605" s="303">
        <v>1975</v>
      </c>
      <c r="F2605" s="303">
        <v>1985</v>
      </c>
      <c r="G2605" s="303">
        <v>1995</v>
      </c>
      <c r="H2605" s="303">
        <v>2010</v>
      </c>
      <c r="I2605" s="303">
        <v>1955</v>
      </c>
      <c r="J2605" s="303">
        <v>2010</v>
      </c>
      <c r="K2605" s="272">
        <f t="shared" ref="K2605" si="2110">J2605-E2605</f>
        <v>35</v>
      </c>
      <c r="L2605" s="272">
        <f t="shared" ref="L2605" si="2111">K2605*D2605</f>
        <v>3544.3037974683543</v>
      </c>
      <c r="M2605" s="275" t="s">
        <v>701</v>
      </c>
    </row>
    <row r="2606" spans="1:13" s="305" customFormat="1" ht="15.75" customHeight="1">
      <c r="A2606" s="256">
        <v>43971</v>
      </c>
      <c r="B2606" s="303" t="s">
        <v>1182</v>
      </c>
      <c r="C2606" s="304" t="s">
        <v>498</v>
      </c>
      <c r="D2606" s="269">
        <f t="shared" ref="D2606:D2607" si="2112">200000/E2606</f>
        <v>350.87719298245617</v>
      </c>
      <c r="E2606" s="303">
        <v>570</v>
      </c>
      <c r="F2606" s="303">
        <v>574</v>
      </c>
      <c r="G2606" s="303">
        <v>578</v>
      </c>
      <c r="H2606" s="303">
        <v>584</v>
      </c>
      <c r="I2606" s="303">
        <v>564</v>
      </c>
      <c r="J2606" s="303">
        <v>578</v>
      </c>
      <c r="K2606" s="272">
        <f t="shared" ref="K2606:K2607" si="2113">J2606-E2606</f>
        <v>8</v>
      </c>
      <c r="L2606" s="272">
        <f t="shared" ref="L2606:L2607" si="2114">K2606*D2606</f>
        <v>2807.0175438596493</v>
      </c>
      <c r="M2606" s="275" t="s">
        <v>701</v>
      </c>
    </row>
    <row r="2607" spans="1:13" s="305" customFormat="1" ht="15.75" customHeight="1">
      <c r="A2607" s="256">
        <v>43971</v>
      </c>
      <c r="B2607" s="303" t="s">
        <v>150</v>
      </c>
      <c r="C2607" s="304" t="s">
        <v>498</v>
      </c>
      <c r="D2607" s="269">
        <f t="shared" si="2112"/>
        <v>43.01075268817204</v>
      </c>
      <c r="E2607" s="303">
        <v>4650</v>
      </c>
      <c r="F2607" s="303">
        <v>4670</v>
      </c>
      <c r="G2607" s="303">
        <v>4690</v>
      </c>
      <c r="H2607" s="303">
        <v>4720</v>
      </c>
      <c r="I2607" s="303">
        <v>4620</v>
      </c>
      <c r="J2607" s="303">
        <v>4720</v>
      </c>
      <c r="K2607" s="272">
        <f t="shared" si="2113"/>
        <v>70</v>
      </c>
      <c r="L2607" s="272">
        <f t="shared" si="2114"/>
        <v>3010.7526881720428</v>
      </c>
      <c r="M2607" s="275" t="s">
        <v>701</v>
      </c>
    </row>
    <row r="2608" spans="1:13" s="305" customFormat="1" ht="15.75" customHeight="1">
      <c r="A2608" s="256">
        <v>43971</v>
      </c>
      <c r="B2608" s="303" t="s">
        <v>1169</v>
      </c>
      <c r="C2608" s="304" t="s">
        <v>498</v>
      </c>
      <c r="D2608" s="269">
        <f t="shared" ref="D2608" si="2115">200000/E2608</f>
        <v>52.840158520475562</v>
      </c>
      <c r="E2608" s="303">
        <v>3785</v>
      </c>
      <c r="F2608" s="303">
        <v>3805</v>
      </c>
      <c r="G2608" s="303">
        <v>3825</v>
      </c>
      <c r="H2608" s="303">
        <v>3855</v>
      </c>
      <c r="I2608" s="303">
        <v>3750</v>
      </c>
      <c r="J2608" s="303">
        <v>3855</v>
      </c>
      <c r="K2608" s="272">
        <f t="shared" ref="K2608" si="2116">J2608-E2608</f>
        <v>70</v>
      </c>
      <c r="L2608" s="272">
        <f t="shared" ref="L2608" si="2117">K2608*D2608</f>
        <v>3698.8110964332895</v>
      </c>
      <c r="M2608" s="275" t="s">
        <v>701</v>
      </c>
    </row>
    <row r="2609" spans="1:13" s="305" customFormat="1" ht="15.75" customHeight="1">
      <c r="A2609" s="256">
        <v>43971</v>
      </c>
      <c r="B2609" s="303" t="s">
        <v>1169</v>
      </c>
      <c r="C2609" s="304" t="s">
        <v>498</v>
      </c>
      <c r="D2609" s="269">
        <f t="shared" ref="D2609" si="2118">200000/E2609</f>
        <v>51.746442432082794</v>
      </c>
      <c r="E2609" s="303">
        <v>3865</v>
      </c>
      <c r="F2609" s="303">
        <v>3885</v>
      </c>
      <c r="G2609" s="303">
        <v>3905</v>
      </c>
      <c r="H2609" s="303">
        <v>3935</v>
      </c>
      <c r="I2609" s="303">
        <v>3835</v>
      </c>
      <c r="J2609" s="303">
        <v>3935</v>
      </c>
      <c r="K2609" s="272">
        <f t="shared" ref="K2609" si="2119">J2609-E2609</f>
        <v>70</v>
      </c>
      <c r="L2609" s="272">
        <f t="shared" ref="L2609" si="2120">K2609*D2609</f>
        <v>3622.2509702457955</v>
      </c>
      <c r="M2609" s="275" t="s">
        <v>701</v>
      </c>
    </row>
    <row r="2610" spans="1:13" s="305" customFormat="1" ht="15.75" customHeight="1">
      <c r="A2610" s="256">
        <v>43970</v>
      </c>
      <c r="B2610" s="303" t="s">
        <v>1157</v>
      </c>
      <c r="C2610" s="304" t="s">
        <v>498</v>
      </c>
      <c r="D2610" s="269">
        <f t="shared" ref="D2610" si="2121">200000/E2610</f>
        <v>660.0660066006601</v>
      </c>
      <c r="E2610" s="303">
        <v>303</v>
      </c>
      <c r="F2610" s="303">
        <v>306</v>
      </c>
      <c r="G2610" s="303">
        <v>309</v>
      </c>
      <c r="H2610" s="303">
        <v>314</v>
      </c>
      <c r="I2610" s="303">
        <v>298</v>
      </c>
      <c r="J2610" s="303">
        <v>314</v>
      </c>
      <c r="K2610" s="272">
        <f t="shared" ref="K2610" si="2122">J2610-E2610</f>
        <v>11</v>
      </c>
      <c r="L2610" s="272">
        <f t="shared" ref="L2610" si="2123">K2610*D2610</f>
        <v>7260.7260726072609</v>
      </c>
      <c r="M2610" s="275" t="s">
        <v>701</v>
      </c>
    </row>
    <row r="2611" spans="1:13" s="305" customFormat="1" ht="15.75" customHeight="1">
      <c r="A2611" s="256">
        <v>43970</v>
      </c>
      <c r="B2611" s="303" t="s">
        <v>1181</v>
      </c>
      <c r="C2611" s="304" t="s">
        <v>498</v>
      </c>
      <c r="D2611" s="269">
        <f t="shared" ref="D2611:D2612" si="2124">200000/E2611</f>
        <v>350.87719298245617</v>
      </c>
      <c r="E2611" s="303">
        <v>570</v>
      </c>
      <c r="F2611" s="303">
        <v>574</v>
      </c>
      <c r="G2611" s="303">
        <v>578</v>
      </c>
      <c r="H2611" s="303">
        <v>584</v>
      </c>
      <c r="I2611" s="303">
        <v>564</v>
      </c>
      <c r="J2611" s="303">
        <v>584</v>
      </c>
      <c r="K2611" s="272">
        <f t="shared" ref="K2611" si="2125">J2611-E2611</f>
        <v>14</v>
      </c>
      <c r="L2611" s="272">
        <f t="shared" ref="L2611:L2612" si="2126">K2611*D2611</f>
        <v>4912.2807017543864</v>
      </c>
      <c r="M2611" s="275" t="s">
        <v>701</v>
      </c>
    </row>
    <row r="2612" spans="1:13" s="305" customFormat="1" ht="15.75" customHeight="1">
      <c r="A2612" s="256">
        <v>43970</v>
      </c>
      <c r="B2612" s="303" t="s">
        <v>1138</v>
      </c>
      <c r="C2612" s="304" t="s">
        <v>6</v>
      </c>
      <c r="D2612" s="269">
        <f t="shared" si="2124"/>
        <v>1428.5714285714287</v>
      </c>
      <c r="E2612" s="303">
        <v>140</v>
      </c>
      <c r="F2612" s="303">
        <v>138</v>
      </c>
      <c r="G2612" s="303">
        <v>136</v>
      </c>
      <c r="H2612" s="303">
        <v>133</v>
      </c>
      <c r="I2612" s="303">
        <v>143</v>
      </c>
      <c r="J2612" s="303">
        <v>143</v>
      </c>
      <c r="K2612" s="269">
        <f t="shared" ref="K2612" si="2127">E2612-J2612</f>
        <v>-3</v>
      </c>
      <c r="L2612" s="269">
        <f t="shared" si="2126"/>
        <v>-4285.7142857142862</v>
      </c>
      <c r="M2612" s="275" t="s">
        <v>7</v>
      </c>
    </row>
    <row r="2613" spans="1:13" s="305" customFormat="1" ht="15.75" customHeight="1">
      <c r="A2613" s="256">
        <v>43970</v>
      </c>
      <c r="B2613" s="303" t="s">
        <v>1181</v>
      </c>
      <c r="C2613" s="304" t="s">
        <v>498</v>
      </c>
      <c r="D2613" s="269">
        <f t="shared" ref="D2613:D2616" si="2128">200000/E2613</f>
        <v>340.13605442176873</v>
      </c>
      <c r="E2613" s="303">
        <v>588</v>
      </c>
      <c r="F2613" s="303">
        <v>592</v>
      </c>
      <c r="G2613" s="303">
        <v>596</v>
      </c>
      <c r="H2613" s="303">
        <v>602</v>
      </c>
      <c r="I2613" s="303">
        <v>580</v>
      </c>
      <c r="J2613" s="303">
        <v>602</v>
      </c>
      <c r="K2613" s="272">
        <f t="shared" ref="K2613:K2614" si="2129">J2613-E2613</f>
        <v>14</v>
      </c>
      <c r="L2613" s="272">
        <f t="shared" ref="L2613:L2616" si="2130">K2613*D2613</f>
        <v>4761.9047619047624</v>
      </c>
      <c r="M2613" s="275" t="s">
        <v>701</v>
      </c>
    </row>
    <row r="2614" spans="1:13" s="305" customFormat="1" ht="15.75" customHeight="1">
      <c r="A2614" s="256">
        <v>43970</v>
      </c>
      <c r="B2614" s="303" t="s">
        <v>1157</v>
      </c>
      <c r="C2614" s="304" t="s">
        <v>498</v>
      </c>
      <c r="D2614" s="269">
        <f t="shared" si="2128"/>
        <v>628.93081761006295</v>
      </c>
      <c r="E2614" s="303">
        <v>318</v>
      </c>
      <c r="F2614" s="303">
        <v>321</v>
      </c>
      <c r="G2614" s="303">
        <v>324</v>
      </c>
      <c r="H2614" s="303">
        <v>329</v>
      </c>
      <c r="I2614" s="303">
        <v>313</v>
      </c>
      <c r="J2614" s="303">
        <v>313</v>
      </c>
      <c r="K2614" s="272">
        <f t="shared" si="2129"/>
        <v>-5</v>
      </c>
      <c r="L2614" s="272">
        <f t="shared" si="2130"/>
        <v>-3144.6540880503148</v>
      </c>
      <c r="M2614" s="275" t="s">
        <v>7</v>
      </c>
    </row>
    <row r="2615" spans="1:13" s="305" customFormat="1" ht="15.75" customHeight="1">
      <c r="A2615" s="256">
        <v>43970</v>
      </c>
      <c r="B2615" s="303" t="s">
        <v>1180</v>
      </c>
      <c r="C2615" s="304" t="s">
        <v>6</v>
      </c>
      <c r="D2615" s="269">
        <f t="shared" si="2128"/>
        <v>131.06159895150722</v>
      </c>
      <c r="E2615" s="303">
        <v>1526</v>
      </c>
      <c r="F2615" s="303">
        <v>1516</v>
      </c>
      <c r="G2615" s="303">
        <v>1506</v>
      </c>
      <c r="H2615" s="303">
        <v>1494</v>
      </c>
      <c r="I2615" s="303">
        <v>1538</v>
      </c>
      <c r="J2615" s="303">
        <v>1494</v>
      </c>
      <c r="K2615" s="269">
        <f t="shared" ref="K2615" si="2131">E2615-J2615</f>
        <v>32</v>
      </c>
      <c r="L2615" s="269">
        <f t="shared" si="2130"/>
        <v>4193.9711664482311</v>
      </c>
      <c r="M2615" s="275" t="s">
        <v>701</v>
      </c>
    </row>
    <row r="2616" spans="1:13" s="305" customFormat="1" ht="15.75" customHeight="1">
      <c r="A2616" s="256">
        <v>43970</v>
      </c>
      <c r="B2616" s="303" t="s">
        <v>125</v>
      </c>
      <c r="C2616" s="304" t="s">
        <v>498</v>
      </c>
      <c r="D2616" s="269">
        <f t="shared" si="2128"/>
        <v>259.06735751295338</v>
      </c>
      <c r="E2616" s="303">
        <v>772</v>
      </c>
      <c r="F2616" s="303">
        <v>784</v>
      </c>
      <c r="G2616" s="303">
        <v>789</v>
      </c>
      <c r="H2616" s="303">
        <v>796</v>
      </c>
      <c r="I2616" s="303">
        <v>749</v>
      </c>
      <c r="J2616" s="303">
        <v>796</v>
      </c>
      <c r="K2616" s="272">
        <f t="shared" ref="K2616" si="2132">J2616-E2616</f>
        <v>24</v>
      </c>
      <c r="L2616" s="272">
        <f t="shared" si="2130"/>
        <v>6217.6165803108815</v>
      </c>
      <c r="M2616" s="275" t="s">
        <v>701</v>
      </c>
    </row>
    <row r="2617" spans="1:13" s="305" customFormat="1" ht="15.75" customHeight="1">
      <c r="A2617" s="256">
        <v>43970</v>
      </c>
      <c r="B2617" s="303" t="s">
        <v>1138</v>
      </c>
      <c r="C2617" s="304" t="s">
        <v>6</v>
      </c>
      <c r="D2617" s="269">
        <f t="shared" ref="D2617" si="2133">200000/E2617</f>
        <v>1449.2753623188405</v>
      </c>
      <c r="E2617" s="303">
        <v>138</v>
      </c>
      <c r="F2617" s="303">
        <v>136</v>
      </c>
      <c r="G2617" s="303">
        <v>134</v>
      </c>
      <c r="H2617" s="303">
        <v>131</v>
      </c>
      <c r="I2617" s="303">
        <v>141</v>
      </c>
      <c r="J2617" s="303">
        <v>134</v>
      </c>
      <c r="K2617" s="269">
        <f t="shared" ref="K2617" si="2134">E2617-J2617</f>
        <v>4</v>
      </c>
      <c r="L2617" s="269">
        <f t="shared" ref="L2617" si="2135">K2617*D2617</f>
        <v>5797.101449275362</v>
      </c>
      <c r="M2617" s="275" t="s">
        <v>701</v>
      </c>
    </row>
    <row r="2618" spans="1:13" s="305" customFormat="1" ht="15.75" customHeight="1">
      <c r="A2618" s="256">
        <v>43969</v>
      </c>
      <c r="B2618" s="303" t="s">
        <v>1138</v>
      </c>
      <c r="C2618" s="304" t="s">
        <v>6</v>
      </c>
      <c r="D2618" s="269">
        <f t="shared" ref="D2618" si="2136">200000/E2618</f>
        <v>1242.2360248447205</v>
      </c>
      <c r="E2618" s="303">
        <v>161</v>
      </c>
      <c r="F2618" s="303">
        <v>159</v>
      </c>
      <c r="G2618" s="303">
        <v>157</v>
      </c>
      <c r="H2618" s="303">
        <v>154</v>
      </c>
      <c r="I2618" s="303">
        <v>164</v>
      </c>
      <c r="J2618" s="303">
        <v>154</v>
      </c>
      <c r="K2618" s="269">
        <f t="shared" ref="K2618" si="2137">E2618-J2618</f>
        <v>7</v>
      </c>
      <c r="L2618" s="269">
        <f t="shared" ref="L2618" si="2138">K2618*D2618</f>
        <v>8695.652173913044</v>
      </c>
      <c r="M2618" s="275" t="s">
        <v>701</v>
      </c>
    </row>
    <row r="2619" spans="1:13" s="305" customFormat="1" ht="15.75" customHeight="1">
      <c r="A2619" s="256">
        <v>43969</v>
      </c>
      <c r="B2619" s="303" t="s">
        <v>1138</v>
      </c>
      <c r="C2619" s="304" t="s">
        <v>6</v>
      </c>
      <c r="D2619" s="269">
        <f t="shared" ref="D2619" si="2139">200000/E2619</f>
        <v>1282.051282051282</v>
      </c>
      <c r="E2619" s="303">
        <v>156</v>
      </c>
      <c r="F2619" s="303">
        <v>154</v>
      </c>
      <c r="G2619" s="303">
        <v>152</v>
      </c>
      <c r="H2619" s="303">
        <v>149</v>
      </c>
      <c r="I2619" s="303">
        <v>159</v>
      </c>
      <c r="J2619" s="303">
        <v>149</v>
      </c>
      <c r="K2619" s="269">
        <f t="shared" ref="K2619" si="2140">E2619-J2619</f>
        <v>7</v>
      </c>
      <c r="L2619" s="269">
        <f t="shared" ref="L2619" si="2141">K2619*D2619</f>
        <v>8974.3589743589746</v>
      </c>
      <c r="M2619" s="275" t="s">
        <v>701</v>
      </c>
    </row>
    <row r="2620" spans="1:13" s="305" customFormat="1" ht="15.75" customHeight="1">
      <c r="A2620" s="256">
        <v>43969</v>
      </c>
      <c r="B2620" s="303" t="s">
        <v>1179</v>
      </c>
      <c r="C2620" s="304" t="s">
        <v>6</v>
      </c>
      <c r="D2620" s="269">
        <f t="shared" ref="D2620:D2621" si="2142">200000/E2620</f>
        <v>3703.7037037037039</v>
      </c>
      <c r="E2620" s="303">
        <v>54</v>
      </c>
      <c r="F2620" s="303">
        <v>53.3</v>
      </c>
      <c r="G2620" s="303">
        <v>52.3</v>
      </c>
      <c r="H2620" s="303">
        <v>51</v>
      </c>
      <c r="I2620" s="303">
        <v>55</v>
      </c>
      <c r="J2620" s="303">
        <v>52.3</v>
      </c>
      <c r="K2620" s="269">
        <f t="shared" ref="K2620" si="2143">E2620-J2620</f>
        <v>1.7000000000000028</v>
      </c>
      <c r="L2620" s="269">
        <f t="shared" ref="L2620:L2621" si="2144">K2620*D2620</f>
        <v>6296.2962962963074</v>
      </c>
      <c r="M2620" s="275" t="s">
        <v>701</v>
      </c>
    </row>
    <row r="2621" spans="1:13" s="305" customFormat="1" ht="15.75" customHeight="1">
      <c r="A2621" s="256">
        <v>43969</v>
      </c>
      <c r="B2621" s="303" t="s">
        <v>35</v>
      </c>
      <c r="C2621" s="304" t="s">
        <v>498</v>
      </c>
      <c r="D2621" s="269">
        <f t="shared" si="2142"/>
        <v>339.5585738539898</v>
      </c>
      <c r="E2621" s="303">
        <v>589</v>
      </c>
      <c r="F2621" s="303">
        <v>593</v>
      </c>
      <c r="G2621" s="303">
        <v>597</v>
      </c>
      <c r="H2621" s="303">
        <v>603</v>
      </c>
      <c r="I2621" s="303">
        <v>583</v>
      </c>
      <c r="J2621" s="303">
        <v>603</v>
      </c>
      <c r="K2621" s="272">
        <f t="shared" ref="K2621" si="2145">J2621-E2621</f>
        <v>14</v>
      </c>
      <c r="L2621" s="272">
        <f t="shared" si="2144"/>
        <v>4753.8200339558571</v>
      </c>
      <c r="M2621" s="275" t="s">
        <v>701</v>
      </c>
    </row>
    <row r="2622" spans="1:13" s="305" customFormat="1" ht="15.75" customHeight="1">
      <c r="A2622" s="256">
        <v>43969</v>
      </c>
      <c r="B2622" s="303" t="s">
        <v>125</v>
      </c>
      <c r="C2622" s="304" t="s">
        <v>6</v>
      </c>
      <c r="D2622" s="269">
        <f t="shared" ref="D2622:D2623" si="2146">200000/E2622</f>
        <v>248.75621890547265</v>
      </c>
      <c r="E2622" s="303">
        <v>804</v>
      </c>
      <c r="F2622" s="303">
        <v>799</v>
      </c>
      <c r="G2622" s="303">
        <v>794</v>
      </c>
      <c r="H2622" s="303">
        <v>786</v>
      </c>
      <c r="I2622" s="303">
        <v>811</v>
      </c>
      <c r="J2622" s="303">
        <v>786</v>
      </c>
      <c r="K2622" s="269">
        <f t="shared" ref="K2622:K2623" si="2147">E2622-J2622</f>
        <v>18</v>
      </c>
      <c r="L2622" s="269">
        <f t="shared" ref="L2622:L2623" si="2148">K2622*D2622</f>
        <v>4477.6119402985078</v>
      </c>
      <c r="M2622" s="275" t="s">
        <v>701</v>
      </c>
    </row>
    <row r="2623" spans="1:13" s="305" customFormat="1" ht="15.75" customHeight="1">
      <c r="A2623" s="256">
        <v>43969</v>
      </c>
      <c r="B2623" s="303" t="s">
        <v>1138</v>
      </c>
      <c r="C2623" s="304" t="s">
        <v>6</v>
      </c>
      <c r="D2623" s="269">
        <f t="shared" si="2146"/>
        <v>1438.8489208633093</v>
      </c>
      <c r="E2623" s="303">
        <v>139</v>
      </c>
      <c r="F2623" s="303">
        <v>137</v>
      </c>
      <c r="G2623" s="303">
        <v>135</v>
      </c>
      <c r="H2623" s="303">
        <v>132</v>
      </c>
      <c r="I2623" s="303">
        <v>142</v>
      </c>
      <c r="J2623" s="303">
        <v>137</v>
      </c>
      <c r="K2623" s="269">
        <f t="shared" si="2147"/>
        <v>2</v>
      </c>
      <c r="L2623" s="269">
        <f t="shared" si="2148"/>
        <v>2877.6978417266187</v>
      </c>
      <c r="M2623" s="275" t="s">
        <v>701</v>
      </c>
    </row>
    <row r="2624" spans="1:13" s="305" customFormat="1" ht="15.75" customHeight="1">
      <c r="A2624" s="256">
        <v>43969</v>
      </c>
      <c r="B2624" s="303" t="s">
        <v>1180</v>
      </c>
      <c r="C2624" s="304" t="s">
        <v>6</v>
      </c>
      <c r="D2624" s="269">
        <f t="shared" ref="D2624" si="2149">200000/E2624</f>
        <v>128.2051282051282</v>
      </c>
      <c r="E2624" s="303">
        <v>1560</v>
      </c>
      <c r="F2624" s="303">
        <v>1552</v>
      </c>
      <c r="G2624" s="303">
        <v>1542</v>
      </c>
      <c r="H2624" s="303">
        <v>1530</v>
      </c>
      <c r="I2624" s="303">
        <v>1570</v>
      </c>
      <c r="J2624" s="303">
        <v>1542</v>
      </c>
      <c r="K2624" s="269">
        <f t="shared" ref="K2624" si="2150">E2624-J2624</f>
        <v>18</v>
      </c>
      <c r="L2624" s="269">
        <f t="shared" ref="L2624" si="2151">K2624*D2624</f>
        <v>2307.6923076923076</v>
      </c>
      <c r="M2624" s="275" t="s">
        <v>701</v>
      </c>
    </row>
    <row r="2625" spans="1:13" s="305" customFormat="1" ht="15.75" customHeight="1">
      <c r="A2625" s="256">
        <v>43966</v>
      </c>
      <c r="B2625" s="303" t="s">
        <v>999</v>
      </c>
      <c r="C2625" s="304" t="s">
        <v>498</v>
      </c>
      <c r="D2625" s="269">
        <f t="shared" ref="D2625:D2628" si="2152">200000/E2625</f>
        <v>244.79804161566707</v>
      </c>
      <c r="E2625" s="303">
        <v>817</v>
      </c>
      <c r="F2625" s="303">
        <v>822</v>
      </c>
      <c r="G2625" s="303">
        <v>827</v>
      </c>
      <c r="H2625" s="303">
        <v>835</v>
      </c>
      <c r="I2625" s="303">
        <v>795</v>
      </c>
      <c r="J2625" s="303">
        <v>835</v>
      </c>
      <c r="K2625" s="272">
        <f t="shared" ref="K2625" si="2153">J2625-E2625</f>
        <v>18</v>
      </c>
      <c r="L2625" s="272">
        <f t="shared" ref="L2625:L2628" si="2154">K2625*D2625</f>
        <v>4406.3647490820076</v>
      </c>
      <c r="M2625" s="275" t="s">
        <v>701</v>
      </c>
    </row>
    <row r="2626" spans="1:13" s="305" customFormat="1" ht="15.75" customHeight="1">
      <c r="A2626" s="256">
        <v>43966</v>
      </c>
      <c r="B2626" s="303" t="s">
        <v>580</v>
      </c>
      <c r="C2626" s="304" t="s">
        <v>6</v>
      </c>
      <c r="D2626" s="269">
        <f t="shared" si="2152"/>
        <v>619.19504643962853</v>
      </c>
      <c r="E2626" s="303">
        <v>323</v>
      </c>
      <c r="F2626" s="303">
        <v>320</v>
      </c>
      <c r="G2626" s="303">
        <v>317</v>
      </c>
      <c r="H2626" s="303">
        <v>312</v>
      </c>
      <c r="I2626" s="303">
        <v>328</v>
      </c>
      <c r="J2626" s="303">
        <v>328</v>
      </c>
      <c r="K2626" s="269">
        <f t="shared" ref="K2626:K2627" si="2155">E2626-J2626</f>
        <v>-5</v>
      </c>
      <c r="L2626" s="269">
        <f t="shared" si="2154"/>
        <v>-3095.9752321981427</v>
      </c>
      <c r="M2626" s="275" t="s">
        <v>7</v>
      </c>
    </row>
    <row r="2627" spans="1:13" s="305" customFormat="1" ht="15.75" customHeight="1">
      <c r="A2627" s="256">
        <v>43966</v>
      </c>
      <c r="B2627" s="303" t="s">
        <v>1141</v>
      </c>
      <c r="C2627" s="304" t="s">
        <v>6</v>
      </c>
      <c r="D2627" s="269">
        <f t="shared" si="2152"/>
        <v>4024.1448692152917</v>
      </c>
      <c r="E2627" s="303">
        <v>49.7</v>
      </c>
      <c r="F2627" s="303">
        <v>49</v>
      </c>
      <c r="G2627" s="303">
        <v>48</v>
      </c>
      <c r="H2627" s="303">
        <v>47</v>
      </c>
      <c r="I2627" s="303">
        <v>51</v>
      </c>
      <c r="J2627" s="303">
        <v>48</v>
      </c>
      <c r="K2627" s="269">
        <f t="shared" si="2155"/>
        <v>1.7000000000000028</v>
      </c>
      <c r="L2627" s="269">
        <f t="shared" si="2154"/>
        <v>6841.046277666007</v>
      </c>
      <c r="M2627" s="275" t="s">
        <v>701</v>
      </c>
    </row>
    <row r="2628" spans="1:13" s="305" customFormat="1" ht="15.75" customHeight="1">
      <c r="A2628" s="256">
        <v>43966</v>
      </c>
      <c r="B2628" s="303" t="s">
        <v>1178</v>
      </c>
      <c r="C2628" s="304" t="s">
        <v>498</v>
      </c>
      <c r="D2628" s="269">
        <f t="shared" si="2152"/>
        <v>2941.1764705882351</v>
      </c>
      <c r="E2628" s="303">
        <v>68</v>
      </c>
      <c r="F2628" s="303">
        <v>68.7</v>
      </c>
      <c r="G2628" s="303">
        <v>69.7</v>
      </c>
      <c r="H2628" s="303">
        <v>71</v>
      </c>
      <c r="I2628" s="303">
        <v>66.45</v>
      </c>
      <c r="J2628" s="303">
        <v>68.7</v>
      </c>
      <c r="K2628" s="272">
        <f t="shared" ref="K2628" si="2156">J2628-E2628</f>
        <v>0.70000000000000284</v>
      </c>
      <c r="L2628" s="272">
        <f t="shared" si="2154"/>
        <v>2058.8235294117731</v>
      </c>
      <c r="M2628" s="275" t="s">
        <v>701</v>
      </c>
    </row>
    <row r="2629" spans="1:13" s="305" customFormat="1" ht="15.75" customHeight="1">
      <c r="A2629" s="256">
        <v>43966</v>
      </c>
      <c r="B2629" s="303" t="s">
        <v>1150</v>
      </c>
      <c r="C2629" s="304" t="s">
        <v>6</v>
      </c>
      <c r="D2629" s="269">
        <f t="shared" ref="D2629:D2630" si="2157">200000/E2629</f>
        <v>149.25373134328359</v>
      </c>
      <c r="E2629" s="303">
        <v>1340</v>
      </c>
      <c r="F2629" s="303">
        <v>1332</v>
      </c>
      <c r="G2629" s="303">
        <v>1324</v>
      </c>
      <c r="H2629" s="303">
        <v>1314</v>
      </c>
      <c r="I2629" s="303">
        <v>1352</v>
      </c>
      <c r="J2629" s="303">
        <v>1352</v>
      </c>
      <c r="K2629" s="269">
        <f t="shared" ref="K2629:K2630" si="2158">E2629-J2629</f>
        <v>-12</v>
      </c>
      <c r="L2629" s="269">
        <f t="shared" ref="L2629:L2630" si="2159">K2629*D2629</f>
        <v>-1791.0447761194032</v>
      </c>
      <c r="M2629" s="275" t="s">
        <v>7</v>
      </c>
    </row>
    <row r="2630" spans="1:13" s="305" customFormat="1" ht="15.75" customHeight="1">
      <c r="A2630" s="256">
        <v>43966</v>
      </c>
      <c r="B2630" s="303" t="s">
        <v>1162</v>
      </c>
      <c r="C2630" s="304" t="s">
        <v>6</v>
      </c>
      <c r="D2630" s="269">
        <f t="shared" si="2157"/>
        <v>76.335877862595424</v>
      </c>
      <c r="E2630" s="303">
        <v>2620</v>
      </c>
      <c r="F2630" s="303">
        <v>2605</v>
      </c>
      <c r="G2630" s="303">
        <v>2590</v>
      </c>
      <c r="H2630" s="303">
        <v>2570</v>
      </c>
      <c r="I2630" s="303">
        <v>2640</v>
      </c>
      <c r="J2630" s="303">
        <v>2590</v>
      </c>
      <c r="K2630" s="269">
        <f t="shared" si="2158"/>
        <v>30</v>
      </c>
      <c r="L2630" s="269">
        <f t="shared" si="2159"/>
        <v>2290.0763358778627</v>
      </c>
      <c r="M2630" s="275" t="s">
        <v>701</v>
      </c>
    </row>
    <row r="2631" spans="1:13" s="305" customFormat="1" ht="15.75" customHeight="1">
      <c r="A2631" s="256">
        <v>43966</v>
      </c>
      <c r="B2631" s="303" t="s">
        <v>125</v>
      </c>
      <c r="C2631" s="304" t="s">
        <v>6</v>
      </c>
      <c r="D2631" s="269">
        <f t="shared" ref="D2631:D2632" si="2160">200000/E2631</f>
        <v>236.96682464454977</v>
      </c>
      <c r="E2631" s="303">
        <v>844</v>
      </c>
      <c r="F2631" s="303">
        <v>839</v>
      </c>
      <c r="G2631" s="303">
        <v>835</v>
      </c>
      <c r="H2631" s="303">
        <v>828</v>
      </c>
      <c r="I2631" s="303">
        <v>852</v>
      </c>
      <c r="J2631" s="303">
        <v>835</v>
      </c>
      <c r="K2631" s="269">
        <f t="shared" ref="K2631" si="2161">E2631-J2631</f>
        <v>9</v>
      </c>
      <c r="L2631" s="269">
        <f t="shared" ref="L2631:L2632" si="2162">K2631*D2631</f>
        <v>2132.7014218009481</v>
      </c>
      <c r="M2631" s="275" t="s">
        <v>701</v>
      </c>
    </row>
    <row r="2632" spans="1:13" s="305" customFormat="1" ht="15.75" customHeight="1">
      <c r="A2632" s="256">
        <v>43966</v>
      </c>
      <c r="B2632" s="303" t="s">
        <v>1158</v>
      </c>
      <c r="C2632" s="304" t="s">
        <v>498</v>
      </c>
      <c r="D2632" s="269">
        <f t="shared" si="2160"/>
        <v>2150.5376344086021</v>
      </c>
      <c r="E2632" s="303">
        <v>93</v>
      </c>
      <c r="F2632" s="303">
        <v>93.7</v>
      </c>
      <c r="G2632" s="303">
        <v>94.7</v>
      </c>
      <c r="H2632" s="303">
        <v>96</v>
      </c>
      <c r="I2632" s="303">
        <v>92</v>
      </c>
      <c r="J2632" s="303">
        <v>96</v>
      </c>
      <c r="K2632" s="272">
        <f t="shared" ref="K2632" si="2163">J2632-E2632</f>
        <v>3</v>
      </c>
      <c r="L2632" s="272">
        <f t="shared" si="2162"/>
        <v>6451.6129032258068</v>
      </c>
      <c r="M2632" s="275" t="s">
        <v>701</v>
      </c>
    </row>
    <row r="2633" spans="1:13" s="305" customFormat="1" ht="15.75" customHeight="1">
      <c r="A2633" s="256">
        <v>43965</v>
      </c>
      <c r="B2633" s="303" t="s">
        <v>1176</v>
      </c>
      <c r="C2633" s="304" t="s">
        <v>498</v>
      </c>
      <c r="D2633" s="269">
        <f t="shared" ref="D2633" si="2164">200000/E2633</f>
        <v>362.9764065335753</v>
      </c>
      <c r="E2633" s="303">
        <v>551</v>
      </c>
      <c r="F2633" s="303">
        <v>555</v>
      </c>
      <c r="G2633" s="303">
        <v>559</v>
      </c>
      <c r="H2633" s="303">
        <v>565</v>
      </c>
      <c r="I2633" s="303">
        <v>540</v>
      </c>
      <c r="J2633" s="303">
        <v>566</v>
      </c>
      <c r="K2633" s="272">
        <f t="shared" ref="K2633" si="2165">J2633-E2633</f>
        <v>15</v>
      </c>
      <c r="L2633" s="272">
        <f t="shared" ref="L2633" si="2166">K2633*D2633</f>
        <v>5444.64609800363</v>
      </c>
      <c r="M2633" s="275" t="s">
        <v>701</v>
      </c>
    </row>
    <row r="2634" spans="1:13" s="305" customFormat="1" ht="15.75" customHeight="1">
      <c r="A2634" s="256">
        <v>43965</v>
      </c>
      <c r="B2634" s="303" t="s">
        <v>1177</v>
      </c>
      <c r="C2634" s="304" t="s">
        <v>498</v>
      </c>
      <c r="D2634" s="269">
        <f t="shared" ref="D2634" si="2167">200000/E2634</f>
        <v>7079.646017699115</v>
      </c>
      <c r="E2634" s="303">
        <v>28.25</v>
      </c>
      <c r="F2634" s="303">
        <v>29.6</v>
      </c>
      <c r="G2634" s="303">
        <v>30.5</v>
      </c>
      <c r="H2634" s="303">
        <v>31.5</v>
      </c>
      <c r="I2634" s="303">
        <v>27</v>
      </c>
      <c r="J2634" s="303">
        <v>28.7</v>
      </c>
      <c r="K2634" s="272">
        <f t="shared" ref="K2634" si="2168">J2634-E2634</f>
        <v>0.44999999999999929</v>
      </c>
      <c r="L2634" s="272">
        <f t="shared" ref="L2634" si="2169">K2634*D2634</f>
        <v>3185.8407079645967</v>
      </c>
      <c r="M2634" s="275" t="s">
        <v>701</v>
      </c>
    </row>
    <row r="2635" spans="1:13" s="305" customFormat="1" ht="15.75" customHeight="1">
      <c r="A2635" s="256">
        <v>43965</v>
      </c>
      <c r="B2635" s="303" t="s">
        <v>24</v>
      </c>
      <c r="C2635" s="304" t="s">
        <v>498</v>
      </c>
      <c r="D2635" s="269">
        <f t="shared" ref="D2635" si="2170">200000/E2635</f>
        <v>634.92063492063494</v>
      </c>
      <c r="E2635" s="303">
        <v>315</v>
      </c>
      <c r="F2635" s="303">
        <v>318</v>
      </c>
      <c r="G2635" s="303">
        <v>321</v>
      </c>
      <c r="H2635" s="303">
        <v>326</v>
      </c>
      <c r="I2635" s="303">
        <v>310</v>
      </c>
      <c r="J2635" s="303">
        <v>321</v>
      </c>
      <c r="K2635" s="272">
        <f t="shared" ref="K2635" si="2171">J2635-E2635</f>
        <v>6</v>
      </c>
      <c r="L2635" s="272">
        <f t="shared" ref="L2635" si="2172">K2635*D2635</f>
        <v>3809.5238095238096</v>
      </c>
      <c r="M2635" s="275" t="s">
        <v>701</v>
      </c>
    </row>
    <row r="2636" spans="1:13" s="305" customFormat="1" ht="15.75" customHeight="1">
      <c r="A2636" s="256">
        <v>43965</v>
      </c>
      <c r="B2636" s="303" t="s">
        <v>1176</v>
      </c>
      <c r="C2636" s="304" t="s">
        <v>498</v>
      </c>
      <c r="D2636" s="269">
        <f t="shared" ref="D2636:D2637" si="2173">200000/E2636</f>
        <v>355.23978685612786</v>
      </c>
      <c r="E2636" s="303">
        <v>563</v>
      </c>
      <c r="F2636" s="303">
        <v>567</v>
      </c>
      <c r="G2636" s="303">
        <v>571</v>
      </c>
      <c r="H2636" s="303">
        <v>577</v>
      </c>
      <c r="I2636" s="303">
        <v>557</v>
      </c>
      <c r="J2636" s="303">
        <v>567</v>
      </c>
      <c r="K2636" s="272">
        <f t="shared" ref="K2636" si="2174">J2636-E2636</f>
        <v>4</v>
      </c>
      <c r="L2636" s="272">
        <f t="shared" ref="L2636:L2637" si="2175">K2636*D2636</f>
        <v>1420.9591474245115</v>
      </c>
      <c r="M2636" s="275" t="s">
        <v>701</v>
      </c>
    </row>
    <row r="2637" spans="1:13" s="305" customFormat="1" ht="15.75" customHeight="1">
      <c r="A2637" s="256">
        <v>43965</v>
      </c>
      <c r="B2637" s="303" t="s">
        <v>51</v>
      </c>
      <c r="C2637" s="304" t="s">
        <v>6</v>
      </c>
      <c r="D2637" s="269">
        <f t="shared" si="2173"/>
        <v>234.46658851113716</v>
      </c>
      <c r="E2637" s="303">
        <v>853</v>
      </c>
      <c r="F2637" s="303">
        <v>848</v>
      </c>
      <c r="G2637" s="303">
        <v>843</v>
      </c>
      <c r="H2637" s="303">
        <v>836</v>
      </c>
      <c r="I2637" s="303">
        <v>860</v>
      </c>
      <c r="J2637" s="303">
        <v>836</v>
      </c>
      <c r="K2637" s="269">
        <f t="shared" ref="K2637" si="2176">E2637-J2637</f>
        <v>17</v>
      </c>
      <c r="L2637" s="269">
        <f t="shared" si="2175"/>
        <v>3985.9320046893317</v>
      </c>
      <c r="M2637" s="275" t="s">
        <v>701</v>
      </c>
    </row>
    <row r="2638" spans="1:13" s="305" customFormat="1" ht="15.75" customHeight="1">
      <c r="A2638" s="256">
        <v>43965</v>
      </c>
      <c r="B2638" s="303" t="s">
        <v>1150</v>
      </c>
      <c r="C2638" s="304" t="s">
        <v>6</v>
      </c>
      <c r="D2638" s="269">
        <f t="shared" ref="D2638:D2639" si="2177">200000/E2638</f>
        <v>147.49262536873155</v>
      </c>
      <c r="E2638" s="303">
        <v>1356</v>
      </c>
      <c r="F2638" s="303">
        <v>1348</v>
      </c>
      <c r="G2638" s="303">
        <v>1340</v>
      </c>
      <c r="H2638" s="303">
        <v>1330</v>
      </c>
      <c r="I2638" s="303">
        <v>1366</v>
      </c>
      <c r="J2638" s="303">
        <v>1330</v>
      </c>
      <c r="K2638" s="269">
        <f t="shared" ref="K2638" si="2178">E2638-J2638</f>
        <v>26</v>
      </c>
      <c r="L2638" s="269">
        <f t="shared" ref="L2638:L2639" si="2179">K2638*D2638</f>
        <v>3834.8082595870205</v>
      </c>
      <c r="M2638" s="275" t="s">
        <v>701</v>
      </c>
    </row>
    <row r="2639" spans="1:13" s="305" customFormat="1" ht="15.75" customHeight="1">
      <c r="A2639" s="256">
        <v>43965</v>
      </c>
      <c r="B2639" s="303" t="s">
        <v>1162</v>
      </c>
      <c r="C2639" s="304" t="s">
        <v>498</v>
      </c>
      <c r="D2639" s="269">
        <f t="shared" si="2177"/>
        <v>74.626865671641795</v>
      </c>
      <c r="E2639" s="303">
        <v>2680</v>
      </c>
      <c r="F2639" s="303">
        <v>2700</v>
      </c>
      <c r="G2639" s="303">
        <v>2720</v>
      </c>
      <c r="H2639" s="303">
        <v>2750</v>
      </c>
      <c r="I2639" s="303">
        <v>2650</v>
      </c>
      <c r="J2639" s="303">
        <v>2700</v>
      </c>
      <c r="K2639" s="272">
        <f t="shared" ref="K2639" si="2180">J2639-E2639</f>
        <v>20</v>
      </c>
      <c r="L2639" s="272">
        <f t="shared" si="2179"/>
        <v>1492.5373134328358</v>
      </c>
      <c r="M2639" s="275" t="s">
        <v>701</v>
      </c>
    </row>
    <row r="2640" spans="1:13" s="305" customFormat="1" ht="15.75" customHeight="1">
      <c r="A2640" s="256">
        <v>43964</v>
      </c>
      <c r="B2640" s="303" t="s">
        <v>1171</v>
      </c>
      <c r="C2640" s="304" t="s">
        <v>498</v>
      </c>
      <c r="D2640" s="269">
        <f t="shared" ref="D2640:D2641" si="2181">200000/E2640</f>
        <v>10.050251256281408</v>
      </c>
      <c r="E2640" s="303">
        <v>19900</v>
      </c>
      <c r="F2640" s="303">
        <v>20150</v>
      </c>
      <c r="G2640" s="303">
        <v>20400</v>
      </c>
      <c r="H2640" s="303">
        <v>20700</v>
      </c>
      <c r="I2640" s="303">
        <v>19600</v>
      </c>
      <c r="J2640" s="303">
        <v>20300</v>
      </c>
      <c r="K2640" s="272">
        <f t="shared" ref="K2640" si="2182">J2640-E2640</f>
        <v>400</v>
      </c>
      <c r="L2640" s="272">
        <f t="shared" ref="L2640:L2641" si="2183">K2640*D2640</f>
        <v>4020.1005025125633</v>
      </c>
      <c r="M2640" s="275" t="s">
        <v>701</v>
      </c>
    </row>
    <row r="2641" spans="1:13" s="305" customFormat="1" ht="15.75" customHeight="1">
      <c r="A2641" s="256">
        <v>43964</v>
      </c>
      <c r="B2641" s="303" t="s">
        <v>1172</v>
      </c>
      <c r="C2641" s="304" t="s">
        <v>6</v>
      </c>
      <c r="D2641" s="269">
        <f t="shared" si="2181"/>
        <v>813.00813008130081</v>
      </c>
      <c r="E2641" s="303">
        <v>246</v>
      </c>
      <c r="F2641" s="303">
        <v>244</v>
      </c>
      <c r="G2641" s="303">
        <v>242</v>
      </c>
      <c r="H2641" s="303">
        <v>239</v>
      </c>
      <c r="I2641" s="303">
        <v>249</v>
      </c>
      <c r="J2641" s="303">
        <v>244</v>
      </c>
      <c r="K2641" s="269">
        <f t="shared" ref="K2641" si="2184">E2641-J2641</f>
        <v>2</v>
      </c>
      <c r="L2641" s="269">
        <f t="shared" si="2183"/>
        <v>1626.0162601626016</v>
      </c>
      <c r="M2641" s="275" t="s">
        <v>701</v>
      </c>
    </row>
    <row r="2642" spans="1:13" s="305" customFormat="1" ht="15.75" customHeight="1">
      <c r="A2642" s="256">
        <v>43964</v>
      </c>
      <c r="B2642" s="303" t="s">
        <v>771</v>
      </c>
      <c r="C2642" s="304" t="s">
        <v>6</v>
      </c>
      <c r="D2642" s="269">
        <f t="shared" ref="D2642:D2643" si="2185">200000/E2642</f>
        <v>221.48394241417498</v>
      </c>
      <c r="E2642" s="303">
        <v>903</v>
      </c>
      <c r="F2642" s="303">
        <v>897</v>
      </c>
      <c r="G2642" s="303">
        <v>890</v>
      </c>
      <c r="H2642" s="303">
        <v>884</v>
      </c>
      <c r="I2642" s="303">
        <v>911</v>
      </c>
      <c r="J2642" s="303">
        <v>884</v>
      </c>
      <c r="K2642" s="269">
        <f t="shared" ref="K2642" si="2186">E2642-J2642</f>
        <v>19</v>
      </c>
      <c r="L2642" s="269">
        <f t="shared" ref="L2642:L2643" si="2187">K2642*D2642</f>
        <v>4208.1949058693244</v>
      </c>
      <c r="M2642" s="275" t="s">
        <v>701</v>
      </c>
    </row>
    <row r="2643" spans="1:13" s="305" customFormat="1" ht="15.75" customHeight="1">
      <c r="A2643" s="256">
        <v>43964</v>
      </c>
      <c r="B2643" s="303" t="s">
        <v>1173</v>
      </c>
      <c r="C2643" s="304" t="s">
        <v>498</v>
      </c>
      <c r="D2643" s="269">
        <f t="shared" si="2185"/>
        <v>2094.2408376963349</v>
      </c>
      <c r="E2643" s="303">
        <v>95.5</v>
      </c>
      <c r="F2643" s="303">
        <v>96.2</v>
      </c>
      <c r="G2643" s="303">
        <v>97</v>
      </c>
      <c r="H2643" s="303">
        <v>98</v>
      </c>
      <c r="I2643" s="303">
        <v>94.45</v>
      </c>
      <c r="J2643" s="303">
        <v>98</v>
      </c>
      <c r="K2643" s="272">
        <f t="shared" ref="K2643" si="2188">J2643-E2643</f>
        <v>2.5</v>
      </c>
      <c r="L2643" s="272">
        <f t="shared" si="2187"/>
        <v>5235.6020942408377</v>
      </c>
      <c r="M2643" s="275" t="s">
        <v>701</v>
      </c>
    </row>
    <row r="2644" spans="1:13" s="305" customFormat="1" ht="15.75" customHeight="1">
      <c r="A2644" s="256">
        <v>43964</v>
      </c>
      <c r="B2644" s="303" t="s">
        <v>1172</v>
      </c>
      <c r="C2644" s="304" t="s">
        <v>498</v>
      </c>
      <c r="D2644" s="269">
        <f t="shared" ref="D2644" si="2189">200000/E2644</f>
        <v>793.65079365079362</v>
      </c>
      <c r="E2644" s="303">
        <v>252</v>
      </c>
      <c r="F2644" s="303">
        <v>254</v>
      </c>
      <c r="G2644" s="303">
        <v>256</v>
      </c>
      <c r="H2644" s="303">
        <v>259</v>
      </c>
      <c r="I2644" s="303">
        <v>249</v>
      </c>
      <c r="J2644" s="303">
        <v>256</v>
      </c>
      <c r="K2644" s="272">
        <f t="shared" ref="K2644" si="2190">J2644-E2644</f>
        <v>4</v>
      </c>
      <c r="L2644" s="272">
        <f t="shared" ref="L2644" si="2191">K2644*D2644</f>
        <v>3174.6031746031745</v>
      </c>
      <c r="M2644" s="275" t="s">
        <v>701</v>
      </c>
    </row>
    <row r="2645" spans="1:13" s="305" customFormat="1" ht="15.75" customHeight="1">
      <c r="A2645" s="256">
        <v>43964</v>
      </c>
      <c r="B2645" s="303" t="s">
        <v>54</v>
      </c>
      <c r="C2645" s="304" t="s">
        <v>498</v>
      </c>
      <c r="D2645" s="269">
        <f t="shared" ref="D2645" si="2192">200000/E2645</f>
        <v>1960.7843137254902</v>
      </c>
      <c r="E2645" s="303">
        <v>102</v>
      </c>
      <c r="F2645" s="303">
        <v>103.5</v>
      </c>
      <c r="G2645" s="303">
        <v>105</v>
      </c>
      <c r="H2645" s="303">
        <v>107</v>
      </c>
      <c r="I2645" s="303">
        <v>97</v>
      </c>
      <c r="J2645" s="303">
        <v>105</v>
      </c>
      <c r="K2645" s="272">
        <f t="shared" ref="K2645" si="2193">J2645-E2645</f>
        <v>3</v>
      </c>
      <c r="L2645" s="272">
        <f t="shared" ref="L2645" si="2194">K2645*D2645</f>
        <v>5882.3529411764703</v>
      </c>
      <c r="M2645" s="275" t="s">
        <v>701</v>
      </c>
    </row>
    <row r="2646" spans="1:13" s="305" customFormat="1" ht="15.75" customHeight="1">
      <c r="A2646" s="256">
        <v>43964</v>
      </c>
      <c r="B2646" s="303" t="s">
        <v>1174</v>
      </c>
      <c r="C2646" s="304" t="s">
        <v>498</v>
      </c>
      <c r="D2646" s="269">
        <f t="shared" ref="D2646:D2647" si="2195">200000/E2646</f>
        <v>144.61315979754158</v>
      </c>
      <c r="E2646" s="303">
        <v>1383</v>
      </c>
      <c r="F2646" s="303">
        <v>1391</v>
      </c>
      <c r="G2646" s="303">
        <v>1400</v>
      </c>
      <c r="H2646" s="303">
        <v>1410</v>
      </c>
      <c r="I2646" s="303">
        <v>1359</v>
      </c>
      <c r="J2646" s="303">
        <v>1391</v>
      </c>
      <c r="K2646" s="272">
        <f t="shared" ref="K2646" si="2196">J2646-E2646</f>
        <v>8</v>
      </c>
      <c r="L2646" s="272">
        <f t="shared" ref="L2646:L2647" si="2197">K2646*D2646</f>
        <v>1156.9052783803327</v>
      </c>
      <c r="M2646" s="275" t="s">
        <v>701</v>
      </c>
    </row>
    <row r="2647" spans="1:13" s="305" customFormat="1" ht="15.75" customHeight="1">
      <c r="A2647" s="256">
        <v>43964</v>
      </c>
      <c r="B2647" s="303" t="s">
        <v>1175</v>
      </c>
      <c r="C2647" s="304" t="s">
        <v>6</v>
      </c>
      <c r="D2647" s="269">
        <f t="shared" si="2195"/>
        <v>39.761431411530815</v>
      </c>
      <c r="E2647" s="303">
        <v>5030</v>
      </c>
      <c r="F2647" s="303">
        <v>5000</v>
      </c>
      <c r="G2647" s="303">
        <v>4970</v>
      </c>
      <c r="H2647" s="303">
        <v>4930</v>
      </c>
      <c r="I2647" s="303">
        <v>5070</v>
      </c>
      <c r="J2647" s="303">
        <v>5000</v>
      </c>
      <c r="K2647" s="269">
        <f t="shared" ref="K2647" si="2198">E2647-J2647</f>
        <v>30</v>
      </c>
      <c r="L2647" s="269">
        <f t="shared" si="2197"/>
        <v>1192.8429423459245</v>
      </c>
      <c r="M2647" s="275" t="s">
        <v>701</v>
      </c>
    </row>
    <row r="2648" spans="1:13" s="305" customFormat="1" ht="15.75" customHeight="1">
      <c r="A2648" s="256">
        <v>43963</v>
      </c>
      <c r="B2648" s="303" t="s">
        <v>1168</v>
      </c>
      <c r="C2648" s="304" t="s">
        <v>6</v>
      </c>
      <c r="D2648" s="269">
        <f t="shared" ref="D2648" si="2199">200000/E2648</f>
        <v>303.030303030303</v>
      </c>
      <c r="E2648" s="303">
        <v>660</v>
      </c>
      <c r="F2648" s="303">
        <v>655</v>
      </c>
      <c r="G2648" s="303">
        <v>650</v>
      </c>
      <c r="H2648" s="303">
        <v>643</v>
      </c>
      <c r="I2648" s="303">
        <v>667</v>
      </c>
      <c r="J2648" s="303">
        <v>655</v>
      </c>
      <c r="K2648" s="269">
        <f t="shared" ref="K2648" si="2200">E2648-J2648</f>
        <v>5</v>
      </c>
      <c r="L2648" s="269">
        <f t="shared" ref="L2648" si="2201">K2648*D2648</f>
        <v>1515.151515151515</v>
      </c>
      <c r="M2648" s="275" t="s">
        <v>701</v>
      </c>
    </row>
    <row r="2649" spans="1:13" s="305" customFormat="1" ht="15.75" customHeight="1">
      <c r="A2649" s="256">
        <v>43963</v>
      </c>
      <c r="B2649" s="303" t="s">
        <v>1169</v>
      </c>
      <c r="C2649" s="304" t="s">
        <v>6</v>
      </c>
      <c r="D2649" s="269">
        <f t="shared" ref="D2649" si="2202">200000/E2649</f>
        <v>52.826201796090864</v>
      </c>
      <c r="E2649" s="303">
        <v>3786</v>
      </c>
      <c r="F2649" s="303">
        <v>3774</v>
      </c>
      <c r="G2649" s="303">
        <v>3760</v>
      </c>
      <c r="H2649" s="303">
        <v>3740</v>
      </c>
      <c r="I2649" s="303">
        <v>3806</v>
      </c>
      <c r="J2649" s="303">
        <v>3760</v>
      </c>
      <c r="K2649" s="269">
        <f t="shared" ref="K2649" si="2203">E2649-J2649</f>
        <v>26</v>
      </c>
      <c r="L2649" s="269">
        <f t="shared" ref="L2649" si="2204">K2649*D2649</f>
        <v>1373.4812466983624</v>
      </c>
      <c r="M2649" s="275" t="s">
        <v>701</v>
      </c>
    </row>
    <row r="2650" spans="1:13" s="305" customFormat="1" ht="15.75" customHeight="1">
      <c r="A2650" s="256">
        <v>43963</v>
      </c>
      <c r="B2650" s="303" t="s">
        <v>771</v>
      </c>
      <c r="C2650" s="304" t="s">
        <v>6</v>
      </c>
      <c r="D2650" s="269">
        <f t="shared" ref="D2650" si="2205">200000/E2650</f>
        <v>234.19203747072601</v>
      </c>
      <c r="E2650" s="303">
        <v>854</v>
      </c>
      <c r="F2650" s="303">
        <v>849</v>
      </c>
      <c r="G2650" s="303">
        <v>843</v>
      </c>
      <c r="H2650" s="303">
        <v>836</v>
      </c>
      <c r="I2650" s="303">
        <v>861</v>
      </c>
      <c r="J2650" s="303">
        <v>849</v>
      </c>
      <c r="K2650" s="269">
        <f t="shared" ref="K2650" si="2206">E2650-J2650</f>
        <v>5</v>
      </c>
      <c r="L2650" s="269">
        <f t="shared" ref="L2650" si="2207">K2650*D2650</f>
        <v>1170.9601873536301</v>
      </c>
      <c r="M2650" s="275" t="s">
        <v>701</v>
      </c>
    </row>
    <row r="2651" spans="1:13" s="305" customFormat="1" ht="15.75" customHeight="1">
      <c r="A2651" s="256">
        <v>43963</v>
      </c>
      <c r="B2651" s="303" t="s">
        <v>771</v>
      </c>
      <c r="C2651" s="304" t="s">
        <v>6</v>
      </c>
      <c r="D2651" s="269">
        <f t="shared" ref="D2651:D2652" si="2208">200000/E2651</f>
        <v>232.01856148491879</v>
      </c>
      <c r="E2651" s="303">
        <v>862</v>
      </c>
      <c r="F2651" s="303">
        <v>857</v>
      </c>
      <c r="G2651" s="303">
        <v>852</v>
      </c>
      <c r="H2651" s="303">
        <v>845</v>
      </c>
      <c r="I2651" s="303">
        <v>869</v>
      </c>
      <c r="J2651" s="303">
        <v>857</v>
      </c>
      <c r="K2651" s="269">
        <f t="shared" ref="K2651" si="2209">E2651-J2651</f>
        <v>5</v>
      </c>
      <c r="L2651" s="269">
        <f t="shared" ref="L2651:L2652" si="2210">K2651*D2651</f>
        <v>1160.092807424594</v>
      </c>
      <c r="M2651" s="275" t="s">
        <v>701</v>
      </c>
    </row>
    <row r="2652" spans="1:13" s="305" customFormat="1" ht="15.75" customHeight="1">
      <c r="A2652" s="256">
        <v>43963</v>
      </c>
      <c r="B2652" s="303" t="s">
        <v>1170</v>
      </c>
      <c r="C2652" s="304" t="s">
        <v>498</v>
      </c>
      <c r="D2652" s="269">
        <f t="shared" si="2208"/>
        <v>2285.7142857142858</v>
      </c>
      <c r="E2652" s="303">
        <v>87.5</v>
      </c>
      <c r="F2652" s="303">
        <v>88.2</v>
      </c>
      <c r="G2652" s="303">
        <v>89</v>
      </c>
      <c r="H2652" s="303">
        <v>90</v>
      </c>
      <c r="I2652" s="303">
        <v>86.45</v>
      </c>
      <c r="J2652" s="303">
        <v>90</v>
      </c>
      <c r="K2652" s="272">
        <f t="shared" ref="K2652" si="2211">J2652-E2652</f>
        <v>2.5</v>
      </c>
      <c r="L2652" s="272">
        <f t="shared" si="2210"/>
        <v>5714.2857142857147</v>
      </c>
      <c r="M2652" s="275" t="s">
        <v>701</v>
      </c>
    </row>
    <row r="2653" spans="1:13" s="305" customFormat="1" ht="15.75" customHeight="1">
      <c r="A2653" s="256">
        <v>43962</v>
      </c>
      <c r="B2653" s="303" t="s">
        <v>1139</v>
      </c>
      <c r="C2653" s="304" t="s">
        <v>6</v>
      </c>
      <c r="D2653" s="269">
        <f t="shared" ref="D2653" si="2212">200000/E2653</f>
        <v>597.01492537313436</v>
      </c>
      <c r="E2653" s="303">
        <v>335</v>
      </c>
      <c r="F2653" s="303">
        <v>332</v>
      </c>
      <c r="G2653" s="303">
        <v>329</v>
      </c>
      <c r="H2653" s="303">
        <v>324</v>
      </c>
      <c r="I2653" s="303">
        <v>340</v>
      </c>
      <c r="J2653" s="303">
        <v>324</v>
      </c>
      <c r="K2653" s="269">
        <f t="shared" ref="K2653" si="2213">E2653-J2653</f>
        <v>11</v>
      </c>
      <c r="L2653" s="269">
        <f t="shared" ref="L2653" si="2214">K2653*D2653</f>
        <v>6567.1641791044776</v>
      </c>
      <c r="M2653" s="275" t="s">
        <v>701</v>
      </c>
    </row>
    <row r="2654" spans="1:13" s="305" customFormat="1" ht="15.75" customHeight="1">
      <c r="A2654" s="256">
        <v>43962</v>
      </c>
      <c r="B2654" s="303" t="s">
        <v>1165</v>
      </c>
      <c r="C2654" s="304" t="s">
        <v>6</v>
      </c>
      <c r="D2654" s="269">
        <f t="shared" ref="D2654:D2655" si="2215">200000/E2654</f>
        <v>96.15384615384616</v>
      </c>
      <c r="E2654" s="303">
        <v>2080</v>
      </c>
      <c r="F2654" s="303">
        <v>2065</v>
      </c>
      <c r="G2654" s="303">
        <v>2050</v>
      </c>
      <c r="H2654" s="303">
        <v>2035</v>
      </c>
      <c r="I2654" s="303">
        <v>2105</v>
      </c>
      <c r="J2654" s="303">
        <v>2035</v>
      </c>
      <c r="K2654" s="269">
        <f t="shared" ref="K2654" si="2216">E2654-J2654</f>
        <v>45</v>
      </c>
      <c r="L2654" s="269">
        <f t="shared" ref="L2654:L2655" si="2217">K2654*D2654</f>
        <v>4326.9230769230771</v>
      </c>
      <c r="M2654" s="275" t="s">
        <v>701</v>
      </c>
    </row>
    <row r="2655" spans="1:13" s="305" customFormat="1" ht="15.75" customHeight="1">
      <c r="A2655" s="256">
        <v>43962</v>
      </c>
      <c r="B2655" s="303" t="s">
        <v>1166</v>
      </c>
      <c r="C2655" s="304" t="s">
        <v>498</v>
      </c>
      <c r="D2655" s="269">
        <f t="shared" si="2215"/>
        <v>97.560975609756099</v>
      </c>
      <c r="E2655" s="303">
        <v>2050</v>
      </c>
      <c r="F2655" s="303">
        <v>2065</v>
      </c>
      <c r="G2655" s="303">
        <v>2080</v>
      </c>
      <c r="H2655" s="303">
        <v>2100</v>
      </c>
      <c r="I2655" s="303">
        <v>2025</v>
      </c>
      <c r="J2655" s="303">
        <v>2100</v>
      </c>
      <c r="K2655" s="272">
        <f t="shared" ref="K2655" si="2218">J2655-E2655</f>
        <v>50</v>
      </c>
      <c r="L2655" s="272">
        <f t="shared" si="2217"/>
        <v>4878.0487804878048</v>
      </c>
      <c r="M2655" s="275" t="s">
        <v>701</v>
      </c>
    </row>
    <row r="2656" spans="1:13" s="305" customFormat="1" ht="15.75" customHeight="1">
      <c r="A2656" s="256">
        <v>43962</v>
      </c>
      <c r="B2656" s="303" t="s">
        <v>596</v>
      </c>
      <c r="C2656" s="304" t="s">
        <v>498</v>
      </c>
      <c r="D2656" s="269">
        <f t="shared" ref="D2656:D2657" si="2219">200000/E2656</f>
        <v>125.94458438287154</v>
      </c>
      <c r="E2656" s="303">
        <v>1588</v>
      </c>
      <c r="F2656" s="303">
        <v>1596</v>
      </c>
      <c r="G2656" s="303">
        <v>1606</v>
      </c>
      <c r="H2656" s="303">
        <v>1614</v>
      </c>
      <c r="I2656" s="303">
        <v>1578</v>
      </c>
      <c r="J2656" s="303">
        <v>1596</v>
      </c>
      <c r="K2656" s="272">
        <f t="shared" ref="K2656" si="2220">J2656-E2656</f>
        <v>8</v>
      </c>
      <c r="L2656" s="272">
        <f t="shared" ref="L2656:L2657" si="2221">K2656*D2656</f>
        <v>1007.5566750629723</v>
      </c>
      <c r="M2656" s="275" t="s">
        <v>701</v>
      </c>
    </row>
    <row r="2657" spans="1:13" s="305" customFormat="1" ht="15.75" customHeight="1">
      <c r="A2657" s="256">
        <v>43962</v>
      </c>
      <c r="B2657" s="303" t="s">
        <v>1147</v>
      </c>
      <c r="C2657" s="304" t="s">
        <v>6</v>
      </c>
      <c r="D2657" s="269">
        <f t="shared" si="2219"/>
        <v>458.71559633027522</v>
      </c>
      <c r="E2657" s="303">
        <v>436</v>
      </c>
      <c r="F2657" s="303">
        <v>432</v>
      </c>
      <c r="G2657" s="303">
        <v>428</v>
      </c>
      <c r="H2657" s="303">
        <v>422</v>
      </c>
      <c r="I2657" s="303">
        <v>442</v>
      </c>
      <c r="J2657" s="303">
        <v>428</v>
      </c>
      <c r="K2657" s="269">
        <f t="shared" ref="K2657" si="2222">E2657-J2657</f>
        <v>8</v>
      </c>
      <c r="L2657" s="269">
        <f t="shared" si="2221"/>
        <v>3669.7247706422017</v>
      </c>
      <c r="M2657" s="275" t="s">
        <v>701</v>
      </c>
    </row>
    <row r="2658" spans="1:13" s="305" customFormat="1" ht="15.75" customHeight="1">
      <c r="A2658" s="256">
        <v>43962</v>
      </c>
      <c r="B2658" s="303" t="s">
        <v>1138</v>
      </c>
      <c r="C2658" s="304" t="s">
        <v>6</v>
      </c>
      <c r="D2658" s="269">
        <f t="shared" ref="D2658:D2659" si="2223">200000/E2658</f>
        <v>1238.3900928792571</v>
      </c>
      <c r="E2658" s="303">
        <v>161.5</v>
      </c>
      <c r="F2658" s="303">
        <v>160</v>
      </c>
      <c r="G2658" s="303">
        <v>158</v>
      </c>
      <c r="H2658" s="303">
        <v>156</v>
      </c>
      <c r="I2658" s="303">
        <v>163.5</v>
      </c>
      <c r="J2658" s="303">
        <v>158</v>
      </c>
      <c r="K2658" s="269">
        <f t="shared" ref="K2658" si="2224">E2658-J2658</f>
        <v>3.5</v>
      </c>
      <c r="L2658" s="269">
        <f t="shared" ref="L2658:L2659" si="2225">K2658*D2658</f>
        <v>4334.3653250773996</v>
      </c>
      <c r="M2658" s="275" t="s">
        <v>701</v>
      </c>
    </row>
    <row r="2659" spans="1:13" s="305" customFormat="1" ht="15.75" customHeight="1">
      <c r="A2659" s="256">
        <v>43962</v>
      </c>
      <c r="B2659" s="303" t="s">
        <v>1167</v>
      </c>
      <c r="C2659" s="304" t="s">
        <v>498</v>
      </c>
      <c r="D2659" s="269">
        <f t="shared" si="2223"/>
        <v>370.37037037037038</v>
      </c>
      <c r="E2659" s="303">
        <v>540</v>
      </c>
      <c r="F2659" s="303">
        <v>544</v>
      </c>
      <c r="G2659" s="303">
        <v>548</v>
      </c>
      <c r="H2659" s="303">
        <v>554</v>
      </c>
      <c r="I2659" s="303">
        <v>534</v>
      </c>
      <c r="J2659" s="303">
        <v>540</v>
      </c>
      <c r="K2659" s="272">
        <f t="shared" ref="K2659" si="2226">J2659-E2659</f>
        <v>0</v>
      </c>
      <c r="L2659" s="272">
        <f t="shared" si="2225"/>
        <v>0</v>
      </c>
      <c r="M2659" s="275" t="s">
        <v>70</v>
      </c>
    </row>
    <row r="2660" spans="1:13" s="305" customFormat="1" ht="15.75" customHeight="1">
      <c r="A2660" s="256">
        <v>43959</v>
      </c>
      <c r="B2660" s="303" t="s">
        <v>977</v>
      </c>
      <c r="C2660" s="304" t="s">
        <v>6</v>
      </c>
      <c r="D2660" s="269">
        <f t="shared" ref="D2660:D2661" si="2227">200000/E2660</f>
        <v>1568.6274509803923</v>
      </c>
      <c r="E2660" s="303">
        <v>127.5</v>
      </c>
      <c r="F2660" s="303">
        <v>126</v>
      </c>
      <c r="G2660" s="303">
        <v>124</v>
      </c>
      <c r="H2660" s="303">
        <v>122</v>
      </c>
      <c r="I2660" s="303">
        <v>129.5</v>
      </c>
      <c r="J2660" s="303">
        <v>122</v>
      </c>
      <c r="K2660" s="269">
        <f t="shared" ref="K2660" si="2228">E2660-J2660</f>
        <v>5.5</v>
      </c>
      <c r="L2660" s="269">
        <f t="shared" ref="L2660:L2661" si="2229">K2660*D2660</f>
        <v>8627.4509803921574</v>
      </c>
      <c r="M2660" s="275" t="s">
        <v>701</v>
      </c>
    </row>
    <row r="2661" spans="1:13" s="305" customFormat="1" ht="15.75" customHeight="1">
      <c r="A2661" s="256">
        <v>43959</v>
      </c>
      <c r="B2661" s="303" t="s">
        <v>1164</v>
      </c>
      <c r="C2661" s="304" t="s">
        <v>498</v>
      </c>
      <c r="D2661" s="269">
        <f t="shared" si="2227"/>
        <v>151.5151515151515</v>
      </c>
      <c r="E2661" s="303">
        <v>1320</v>
      </c>
      <c r="F2661" s="303">
        <v>1328</v>
      </c>
      <c r="G2661" s="303">
        <v>1338</v>
      </c>
      <c r="H2661" s="303">
        <v>1348</v>
      </c>
      <c r="I2661" s="303">
        <v>1308</v>
      </c>
      <c r="J2661" s="303">
        <v>1348</v>
      </c>
      <c r="K2661" s="272">
        <f t="shared" ref="K2661" si="2230">J2661-E2661</f>
        <v>28</v>
      </c>
      <c r="L2661" s="272">
        <f t="shared" si="2229"/>
        <v>4242.424242424242</v>
      </c>
      <c r="M2661" s="275" t="s">
        <v>701</v>
      </c>
    </row>
    <row r="2662" spans="1:13" s="305" customFormat="1" ht="15.75" customHeight="1">
      <c r="A2662" s="256">
        <v>43959</v>
      </c>
      <c r="B2662" s="303" t="s">
        <v>596</v>
      </c>
      <c r="C2662" s="304" t="s">
        <v>498</v>
      </c>
      <c r="D2662" s="269">
        <f t="shared" ref="D2662:D2663" si="2231">200000/E2662</f>
        <v>127.55102040816327</v>
      </c>
      <c r="E2662" s="303">
        <v>1568</v>
      </c>
      <c r="F2662" s="303">
        <v>1576</v>
      </c>
      <c r="G2662" s="303">
        <v>1586</v>
      </c>
      <c r="H2662" s="303">
        <v>1598</v>
      </c>
      <c r="I2662" s="303">
        <v>1554</v>
      </c>
      <c r="J2662" s="303">
        <v>1576</v>
      </c>
      <c r="K2662" s="272">
        <f t="shared" ref="K2662" si="2232">J2662-E2662</f>
        <v>8</v>
      </c>
      <c r="L2662" s="272">
        <f t="shared" ref="L2662:L2663" si="2233">K2662*D2662</f>
        <v>1020.4081632653061</v>
      </c>
      <c r="M2662" s="275" t="s">
        <v>701</v>
      </c>
    </row>
    <row r="2663" spans="1:13" s="305" customFormat="1" ht="15.75" customHeight="1">
      <c r="A2663" s="256">
        <v>43959</v>
      </c>
      <c r="B2663" s="303" t="s">
        <v>1147</v>
      </c>
      <c r="C2663" s="304" t="s">
        <v>6</v>
      </c>
      <c r="D2663" s="269">
        <f t="shared" si="2231"/>
        <v>432.90043290043292</v>
      </c>
      <c r="E2663" s="303">
        <v>462</v>
      </c>
      <c r="F2663" s="303">
        <v>458</v>
      </c>
      <c r="G2663" s="303">
        <v>454</v>
      </c>
      <c r="H2663" s="303">
        <v>448</v>
      </c>
      <c r="I2663" s="303">
        <v>480</v>
      </c>
      <c r="J2663" s="303">
        <v>448</v>
      </c>
      <c r="K2663" s="269">
        <f t="shared" ref="K2663" si="2234">E2663-J2663</f>
        <v>14</v>
      </c>
      <c r="L2663" s="269">
        <f t="shared" si="2233"/>
        <v>6060.606060606061</v>
      </c>
      <c r="M2663" s="275" t="s">
        <v>701</v>
      </c>
    </row>
    <row r="2664" spans="1:13" s="305" customFormat="1" ht="15.75" customHeight="1">
      <c r="A2664" s="256">
        <v>43959</v>
      </c>
      <c r="B2664" s="303" t="s">
        <v>1152</v>
      </c>
      <c r="C2664" s="304" t="s">
        <v>498</v>
      </c>
      <c r="D2664" s="269">
        <f t="shared" ref="D2664" si="2235">200000/E2664</f>
        <v>386.10038610038612</v>
      </c>
      <c r="E2664" s="303">
        <v>518</v>
      </c>
      <c r="F2664" s="303">
        <v>522</v>
      </c>
      <c r="G2664" s="303">
        <v>526</v>
      </c>
      <c r="H2664" s="303">
        <v>532</v>
      </c>
      <c r="I2664" s="303">
        <v>512</v>
      </c>
      <c r="J2664" s="303">
        <v>526</v>
      </c>
      <c r="K2664" s="272">
        <f t="shared" ref="K2664" si="2236">J2664-E2664</f>
        <v>8</v>
      </c>
      <c r="L2664" s="272">
        <f t="shared" ref="L2664" si="2237">K2664*D2664</f>
        <v>3088.8030888030889</v>
      </c>
      <c r="M2664" s="275" t="s">
        <v>701</v>
      </c>
    </row>
    <row r="2665" spans="1:13" s="305" customFormat="1" ht="15.75" customHeight="1">
      <c r="A2665" s="256">
        <v>43958</v>
      </c>
      <c r="B2665" s="303" t="s">
        <v>401</v>
      </c>
      <c r="C2665" s="304" t="s">
        <v>498</v>
      </c>
      <c r="D2665" s="269">
        <f t="shared" ref="D2665" si="2238">200000/E2665</f>
        <v>93.023255813953483</v>
      </c>
      <c r="E2665" s="303">
        <v>2150</v>
      </c>
      <c r="F2665" s="303">
        <v>2170</v>
      </c>
      <c r="G2665" s="303">
        <v>2190</v>
      </c>
      <c r="H2665" s="303">
        <v>2220</v>
      </c>
      <c r="I2665" s="303">
        <v>2120</v>
      </c>
      <c r="J2665" s="303">
        <v>2170</v>
      </c>
      <c r="K2665" s="272">
        <f t="shared" ref="K2665" si="2239">J2665-E2665</f>
        <v>20</v>
      </c>
      <c r="L2665" s="272">
        <f t="shared" ref="L2665" si="2240">K2665*D2665</f>
        <v>1860.4651162790697</v>
      </c>
      <c r="M2665" s="275" t="s">
        <v>701</v>
      </c>
    </row>
    <row r="2666" spans="1:13" s="305" customFormat="1" ht="15.75" customHeight="1">
      <c r="A2666" s="256">
        <v>43958</v>
      </c>
      <c r="B2666" s="303" t="s">
        <v>977</v>
      </c>
      <c r="C2666" s="304" t="s">
        <v>498</v>
      </c>
      <c r="D2666" s="269">
        <f t="shared" ref="D2666" si="2241">200000/E2666</f>
        <v>1503.7593984962407</v>
      </c>
      <c r="E2666" s="303">
        <v>133</v>
      </c>
      <c r="F2666" s="303">
        <v>138</v>
      </c>
      <c r="G2666" s="303">
        <v>140</v>
      </c>
      <c r="H2666" s="303">
        <v>143</v>
      </c>
      <c r="I2666" s="303">
        <v>128</v>
      </c>
      <c r="J2666" s="303">
        <v>134.5</v>
      </c>
      <c r="K2666" s="272">
        <f t="shared" ref="K2666" si="2242">J2666-E2666</f>
        <v>1.5</v>
      </c>
      <c r="L2666" s="272">
        <f t="shared" ref="L2666" si="2243">K2666*D2666</f>
        <v>2255.6390977443612</v>
      </c>
      <c r="M2666" s="275" t="s">
        <v>701</v>
      </c>
    </row>
    <row r="2667" spans="1:13" s="305" customFormat="1" ht="15.75" customHeight="1">
      <c r="A2667" s="256">
        <v>43958</v>
      </c>
      <c r="B2667" s="303" t="s">
        <v>1138</v>
      </c>
      <c r="C2667" s="304" t="s">
        <v>498</v>
      </c>
      <c r="D2667" s="269">
        <f t="shared" ref="D2667" si="2244">200000/E2667</f>
        <v>1111.1111111111111</v>
      </c>
      <c r="E2667" s="303">
        <v>180</v>
      </c>
      <c r="F2667" s="303">
        <v>182</v>
      </c>
      <c r="G2667" s="303">
        <v>184</v>
      </c>
      <c r="H2667" s="303">
        <v>187</v>
      </c>
      <c r="I2667" s="303">
        <v>177</v>
      </c>
      <c r="J2667" s="303">
        <v>182</v>
      </c>
      <c r="K2667" s="272">
        <f t="shared" ref="K2667" si="2245">J2667-E2667</f>
        <v>2</v>
      </c>
      <c r="L2667" s="272">
        <f t="shared" ref="L2667" si="2246">K2667*D2667</f>
        <v>2222.2222222222222</v>
      </c>
      <c r="M2667" s="275" t="s">
        <v>701</v>
      </c>
    </row>
    <row r="2668" spans="1:13" s="305" customFormat="1" ht="15.75" customHeight="1">
      <c r="A2668" s="256">
        <v>43958</v>
      </c>
      <c r="B2668" s="303" t="s">
        <v>1145</v>
      </c>
      <c r="C2668" s="304" t="s">
        <v>498</v>
      </c>
      <c r="D2668" s="269">
        <f t="shared" ref="D2668:D2669" si="2247">200000/E2668</f>
        <v>1307.18954248366</v>
      </c>
      <c r="E2668" s="303">
        <v>153</v>
      </c>
      <c r="F2668" s="303">
        <v>155</v>
      </c>
      <c r="G2668" s="303">
        <v>157</v>
      </c>
      <c r="H2668" s="303">
        <v>160</v>
      </c>
      <c r="I2668" s="303">
        <v>150</v>
      </c>
      <c r="J2668" s="303">
        <v>155</v>
      </c>
      <c r="K2668" s="272">
        <f t="shared" ref="K2668" si="2248">J2668-E2668</f>
        <v>2</v>
      </c>
      <c r="L2668" s="272">
        <f t="shared" ref="L2668:L2669" si="2249">K2668*D2668</f>
        <v>2614.3790849673201</v>
      </c>
      <c r="M2668" s="275" t="s">
        <v>701</v>
      </c>
    </row>
    <row r="2669" spans="1:13" s="305" customFormat="1" ht="15.75" customHeight="1">
      <c r="A2669" s="256">
        <v>43958</v>
      </c>
      <c r="B2669" s="303" t="s">
        <v>125</v>
      </c>
      <c r="C2669" s="304" t="s">
        <v>6</v>
      </c>
      <c r="D2669" s="269">
        <f t="shared" si="2247"/>
        <v>215.51724137931035</v>
      </c>
      <c r="E2669" s="303">
        <v>928</v>
      </c>
      <c r="F2669" s="303">
        <v>920</v>
      </c>
      <c r="G2669" s="303">
        <v>912</v>
      </c>
      <c r="H2669" s="303">
        <v>900</v>
      </c>
      <c r="I2669" s="303">
        <v>938</v>
      </c>
      <c r="J2669" s="303">
        <v>912</v>
      </c>
      <c r="K2669" s="269">
        <f t="shared" ref="K2669" si="2250">E2669-J2669</f>
        <v>16</v>
      </c>
      <c r="L2669" s="269">
        <f t="shared" si="2249"/>
        <v>3448.2758620689656</v>
      </c>
      <c r="M2669" s="275" t="s">
        <v>701</v>
      </c>
    </row>
    <row r="2670" spans="1:13" s="305" customFormat="1" ht="15.75" customHeight="1">
      <c r="A2670" s="256">
        <v>43958</v>
      </c>
      <c r="B2670" s="303" t="s">
        <v>596</v>
      </c>
      <c r="C2670" s="304" t="s">
        <v>498</v>
      </c>
      <c r="D2670" s="269">
        <f t="shared" ref="D2670:D2671" si="2251">200000/E2670</f>
        <v>133.77926421404683</v>
      </c>
      <c r="E2670" s="303">
        <v>1495</v>
      </c>
      <c r="F2670" s="303">
        <v>1503</v>
      </c>
      <c r="G2670" s="303">
        <v>1511</v>
      </c>
      <c r="H2670" s="303">
        <v>1521</v>
      </c>
      <c r="I2670" s="303">
        <v>1485</v>
      </c>
      <c r="J2670" s="303">
        <v>1485</v>
      </c>
      <c r="K2670" s="272">
        <f t="shared" ref="K2670" si="2252">J2670-E2670</f>
        <v>-10</v>
      </c>
      <c r="L2670" s="272">
        <f t="shared" ref="L2670:L2671" si="2253">K2670*D2670</f>
        <v>-1337.7926421404684</v>
      </c>
      <c r="M2670" s="275" t="s">
        <v>7</v>
      </c>
    </row>
    <row r="2671" spans="1:13" s="305" customFormat="1" ht="15.75" customHeight="1">
      <c r="A2671" s="256">
        <v>43958</v>
      </c>
      <c r="B2671" s="303" t="s">
        <v>1163</v>
      </c>
      <c r="C2671" s="304" t="s">
        <v>6</v>
      </c>
      <c r="D2671" s="269">
        <f t="shared" si="2251"/>
        <v>89.206066012488847</v>
      </c>
      <c r="E2671" s="303">
        <v>2242</v>
      </c>
      <c r="F2671" s="303">
        <v>2228</v>
      </c>
      <c r="G2671" s="303">
        <v>2214</v>
      </c>
      <c r="H2671" s="303">
        <v>2194</v>
      </c>
      <c r="I2671" s="303">
        <v>2262</v>
      </c>
      <c r="J2671" s="303">
        <v>2228</v>
      </c>
      <c r="K2671" s="269">
        <f t="shared" ref="K2671" si="2254">E2671-J2671</f>
        <v>14</v>
      </c>
      <c r="L2671" s="269">
        <f t="shared" si="2253"/>
        <v>1248.8849241748439</v>
      </c>
      <c r="M2671" s="275" t="s">
        <v>701</v>
      </c>
    </row>
    <row r="2672" spans="1:13" s="305" customFormat="1" ht="15.75" customHeight="1">
      <c r="A2672" s="256">
        <v>43957</v>
      </c>
      <c r="B2672" s="303" t="s">
        <v>1150</v>
      </c>
      <c r="C2672" s="304" t="s">
        <v>498</v>
      </c>
      <c r="D2672" s="269">
        <f t="shared" ref="D2672" si="2255">200000/E2672</f>
        <v>160.64257028112451</v>
      </c>
      <c r="E2672" s="303">
        <v>1245</v>
      </c>
      <c r="F2672" s="303">
        <v>1255</v>
      </c>
      <c r="G2672" s="303">
        <v>1265</v>
      </c>
      <c r="H2672" s="303">
        <v>1278</v>
      </c>
      <c r="I2672" s="303">
        <v>1233</v>
      </c>
      <c r="J2672" s="303">
        <v>1278</v>
      </c>
      <c r="K2672" s="272">
        <f t="shared" ref="K2672" si="2256">J2672-E2672</f>
        <v>33</v>
      </c>
      <c r="L2672" s="272">
        <f t="shared" ref="L2672" si="2257">K2672*D2672</f>
        <v>5301.204819277109</v>
      </c>
      <c r="M2672" s="275" t="s">
        <v>701</v>
      </c>
    </row>
    <row r="2673" spans="1:13" s="305" customFormat="1" ht="15.75" customHeight="1">
      <c r="A2673" s="256">
        <v>43957</v>
      </c>
      <c r="B2673" s="303" t="s">
        <v>1150</v>
      </c>
      <c r="C2673" s="304" t="s">
        <v>498</v>
      </c>
      <c r="D2673" s="269">
        <f t="shared" ref="D2673:D2674" si="2258">200000/E2673</f>
        <v>156.25</v>
      </c>
      <c r="E2673" s="303">
        <v>1280</v>
      </c>
      <c r="F2673" s="303">
        <v>1290</v>
      </c>
      <c r="G2673" s="303">
        <v>1300</v>
      </c>
      <c r="H2673" s="303">
        <v>1315</v>
      </c>
      <c r="I2673" s="303">
        <v>1265</v>
      </c>
      <c r="J2673" s="303">
        <v>1315</v>
      </c>
      <c r="K2673" s="272">
        <f t="shared" ref="K2673" si="2259">J2673-E2673</f>
        <v>35</v>
      </c>
      <c r="L2673" s="272">
        <f t="shared" ref="L2673:L2674" si="2260">K2673*D2673</f>
        <v>5468.75</v>
      </c>
      <c r="M2673" s="275" t="s">
        <v>701</v>
      </c>
    </row>
    <row r="2674" spans="1:13" s="305" customFormat="1" ht="15.75" customHeight="1">
      <c r="A2674" s="256">
        <v>43957</v>
      </c>
      <c r="B2674" s="303" t="s">
        <v>31</v>
      </c>
      <c r="C2674" s="304" t="s">
        <v>6</v>
      </c>
      <c r="D2674" s="269">
        <f t="shared" si="2258"/>
        <v>462.96296296296299</v>
      </c>
      <c r="E2674" s="303">
        <v>432</v>
      </c>
      <c r="F2674" s="303">
        <v>428</v>
      </c>
      <c r="G2674" s="303">
        <v>424</v>
      </c>
      <c r="H2674" s="303">
        <v>418</v>
      </c>
      <c r="I2674" s="303">
        <v>438</v>
      </c>
      <c r="J2674" s="303">
        <v>42</v>
      </c>
      <c r="K2674" s="269">
        <f t="shared" ref="K2674" si="2261">E2674-J2674</f>
        <v>390</v>
      </c>
      <c r="L2674" s="269">
        <f t="shared" si="2260"/>
        <v>180555.55555555556</v>
      </c>
      <c r="M2674" s="275" t="s">
        <v>701</v>
      </c>
    </row>
    <row r="2675" spans="1:13" s="305" customFormat="1" ht="15.75" customHeight="1">
      <c r="A2675" s="256">
        <v>43957</v>
      </c>
      <c r="B2675" s="303" t="s">
        <v>1162</v>
      </c>
      <c r="C2675" s="304" t="s">
        <v>498</v>
      </c>
      <c r="D2675" s="269">
        <f t="shared" ref="D2675:D2676" si="2262">200000/E2675</f>
        <v>75.187969924812023</v>
      </c>
      <c r="E2675" s="303">
        <v>2660</v>
      </c>
      <c r="F2675" s="303">
        <v>2680</v>
      </c>
      <c r="G2675" s="303">
        <v>2700</v>
      </c>
      <c r="H2675" s="303">
        <v>2730</v>
      </c>
      <c r="I2675" s="303">
        <v>2630</v>
      </c>
      <c r="J2675" s="303">
        <v>2675</v>
      </c>
      <c r="K2675" s="272">
        <f t="shared" ref="K2675:K2676" si="2263">J2675-E2675</f>
        <v>15</v>
      </c>
      <c r="L2675" s="272">
        <f t="shared" ref="L2675:L2676" si="2264">K2675*D2675</f>
        <v>1127.8195488721803</v>
      </c>
      <c r="M2675" s="275" t="s">
        <v>701</v>
      </c>
    </row>
    <row r="2676" spans="1:13" s="305" customFormat="1" ht="15.75" customHeight="1">
      <c r="A2676" s="256">
        <v>43957</v>
      </c>
      <c r="B2676" s="303" t="s">
        <v>401</v>
      </c>
      <c r="C2676" s="304" t="s">
        <v>498</v>
      </c>
      <c r="D2676" s="269">
        <f t="shared" si="2262"/>
        <v>97.323600973236012</v>
      </c>
      <c r="E2676" s="303">
        <v>2055</v>
      </c>
      <c r="F2676" s="303">
        <v>2070</v>
      </c>
      <c r="G2676" s="303">
        <v>2090</v>
      </c>
      <c r="H2676" s="303">
        <v>2110</v>
      </c>
      <c r="I2676" s="303">
        <v>2035</v>
      </c>
      <c r="J2676" s="303">
        <v>2110</v>
      </c>
      <c r="K2676" s="272">
        <f t="shared" si="2263"/>
        <v>55</v>
      </c>
      <c r="L2676" s="272">
        <f t="shared" si="2264"/>
        <v>5352.7980535279803</v>
      </c>
      <c r="M2676" s="275" t="s">
        <v>701</v>
      </c>
    </row>
    <row r="2677" spans="1:13" s="305" customFormat="1" ht="15.75" customHeight="1">
      <c r="A2677" s="256">
        <v>43957</v>
      </c>
      <c r="B2677" s="303" t="s">
        <v>1150</v>
      </c>
      <c r="C2677" s="304" t="s">
        <v>498</v>
      </c>
      <c r="D2677" s="269">
        <f t="shared" ref="D2677" si="2265">200000/E2677</f>
        <v>147.60147601476015</v>
      </c>
      <c r="E2677" s="303">
        <v>1355</v>
      </c>
      <c r="F2677" s="303">
        <v>1365</v>
      </c>
      <c r="G2677" s="303">
        <v>1375</v>
      </c>
      <c r="H2677" s="303">
        <v>1390</v>
      </c>
      <c r="I2677" s="303">
        <v>1340</v>
      </c>
      <c r="J2677" s="303">
        <v>1390</v>
      </c>
      <c r="K2677" s="272">
        <f t="shared" ref="K2677" si="2266">J2677-E2677</f>
        <v>35</v>
      </c>
      <c r="L2677" s="272">
        <f t="shared" ref="L2677" si="2267">K2677*D2677</f>
        <v>5166.0516605166049</v>
      </c>
      <c r="M2677" s="275" t="s">
        <v>701</v>
      </c>
    </row>
    <row r="2678" spans="1:13" s="305" customFormat="1" ht="15.75" customHeight="1">
      <c r="A2678" s="256">
        <v>43957</v>
      </c>
      <c r="B2678" s="303" t="s">
        <v>150</v>
      </c>
      <c r="C2678" s="304" t="s">
        <v>498</v>
      </c>
      <c r="D2678" s="269">
        <f t="shared" ref="D2678" si="2268">200000/E2678</f>
        <v>43.057050592034443</v>
      </c>
      <c r="E2678" s="303">
        <v>4645</v>
      </c>
      <c r="F2678" s="303">
        <v>4670</v>
      </c>
      <c r="G2678" s="303">
        <v>4700</v>
      </c>
      <c r="H2678" s="303">
        <v>4730</v>
      </c>
      <c r="I2678" s="303">
        <v>4615</v>
      </c>
      <c r="J2678" s="303">
        <v>4730</v>
      </c>
      <c r="K2678" s="272">
        <f t="shared" ref="K2678" si="2269">J2678-E2678</f>
        <v>85</v>
      </c>
      <c r="L2678" s="272">
        <f t="shared" ref="L2678" si="2270">K2678*D2678</f>
        <v>3659.8493003229278</v>
      </c>
      <c r="M2678" s="275" t="s">
        <v>701</v>
      </c>
    </row>
    <row r="2679" spans="1:13" s="305" customFormat="1" ht="15.75" customHeight="1">
      <c r="A2679" s="256">
        <v>43957</v>
      </c>
      <c r="B2679" s="303" t="s">
        <v>150</v>
      </c>
      <c r="C2679" s="304" t="s">
        <v>498</v>
      </c>
      <c r="D2679" s="269">
        <f t="shared" ref="D2679" si="2271">200000/E2679</f>
        <v>42.372881355932201</v>
      </c>
      <c r="E2679" s="303">
        <v>4720</v>
      </c>
      <c r="F2679" s="303">
        <v>4750</v>
      </c>
      <c r="G2679" s="303">
        <v>4780</v>
      </c>
      <c r="H2679" s="303">
        <v>4820</v>
      </c>
      <c r="I2679" s="303">
        <v>4680</v>
      </c>
      <c r="J2679" s="303">
        <v>4780</v>
      </c>
      <c r="K2679" s="272">
        <f t="shared" ref="K2679" si="2272">J2679-E2679</f>
        <v>60</v>
      </c>
      <c r="L2679" s="272">
        <f t="shared" ref="L2679" si="2273">K2679*D2679</f>
        <v>2542.3728813559319</v>
      </c>
      <c r="M2679" s="275" t="s">
        <v>701</v>
      </c>
    </row>
    <row r="2680" spans="1:13" s="305" customFormat="1" ht="15.75" customHeight="1">
      <c r="A2680" s="256">
        <v>43956</v>
      </c>
      <c r="B2680" s="303" t="s">
        <v>401</v>
      </c>
      <c r="C2680" s="304" t="s">
        <v>6</v>
      </c>
      <c r="D2680" s="269">
        <f t="shared" ref="D2680:D2685" si="2274">200000/E2680</f>
        <v>96.061479346781937</v>
      </c>
      <c r="E2680" s="303">
        <v>2082</v>
      </c>
      <c r="F2680" s="303">
        <v>2067</v>
      </c>
      <c r="G2680" s="303">
        <v>2052</v>
      </c>
      <c r="H2680" s="303">
        <v>2032</v>
      </c>
      <c r="I2680" s="303">
        <v>2102</v>
      </c>
      <c r="J2680" s="303">
        <v>2032</v>
      </c>
      <c r="K2680" s="269">
        <f t="shared" ref="K2680" si="2275">E2680-J2680</f>
        <v>50</v>
      </c>
      <c r="L2680" s="269">
        <f t="shared" ref="L2680:L2685" si="2276">K2680*D2680</f>
        <v>4803.0739673390972</v>
      </c>
      <c r="M2680" s="275" t="s">
        <v>701</v>
      </c>
    </row>
    <row r="2681" spans="1:13" s="305" customFormat="1" ht="15.75" customHeight="1">
      <c r="A2681" s="256">
        <v>43956</v>
      </c>
      <c r="B2681" s="303" t="s">
        <v>125</v>
      </c>
      <c r="C2681" s="304" t="s">
        <v>6</v>
      </c>
      <c r="D2681" s="269">
        <f t="shared" si="2274"/>
        <v>216.45021645021646</v>
      </c>
      <c r="E2681" s="303">
        <v>924</v>
      </c>
      <c r="F2681" s="303">
        <v>916</v>
      </c>
      <c r="G2681" s="303">
        <v>908</v>
      </c>
      <c r="H2681" s="303">
        <v>898</v>
      </c>
      <c r="I2681" s="303">
        <v>934</v>
      </c>
      <c r="J2681" s="303">
        <v>908</v>
      </c>
      <c r="K2681" s="269">
        <f t="shared" ref="K2681" si="2277">E2681-J2681</f>
        <v>16</v>
      </c>
      <c r="L2681" s="269">
        <f t="shared" si="2276"/>
        <v>3463.2034632034633</v>
      </c>
      <c r="M2681" s="275" t="s">
        <v>701</v>
      </c>
    </row>
    <row r="2682" spans="1:13" s="305" customFormat="1" ht="15.75" customHeight="1">
      <c r="A2682" s="256">
        <v>43956</v>
      </c>
      <c r="B2682" s="303" t="s">
        <v>581</v>
      </c>
      <c r="C2682" s="304" t="s">
        <v>6</v>
      </c>
      <c r="D2682" s="269">
        <f t="shared" si="2274"/>
        <v>500</v>
      </c>
      <c r="E2682" s="303">
        <v>400</v>
      </c>
      <c r="F2682" s="303">
        <v>396</v>
      </c>
      <c r="G2682" s="303">
        <v>392</v>
      </c>
      <c r="H2682" s="303">
        <v>386</v>
      </c>
      <c r="I2682" s="303">
        <v>406</v>
      </c>
      <c r="J2682" s="303">
        <v>386</v>
      </c>
      <c r="K2682" s="269">
        <f t="shared" ref="K2682" si="2278">E2682-J2682</f>
        <v>14</v>
      </c>
      <c r="L2682" s="269">
        <f t="shared" si="2276"/>
        <v>7000</v>
      </c>
      <c r="M2682" s="275" t="s">
        <v>701</v>
      </c>
    </row>
    <row r="2683" spans="1:13" s="305" customFormat="1" ht="15.75" customHeight="1">
      <c r="A2683" s="256">
        <v>43956</v>
      </c>
      <c r="B2683" s="303" t="s">
        <v>150</v>
      </c>
      <c r="C2683" s="304" t="s">
        <v>6</v>
      </c>
      <c r="D2683" s="269">
        <f t="shared" si="2274"/>
        <v>42.372881355932201</v>
      </c>
      <c r="E2683" s="303">
        <v>4720</v>
      </c>
      <c r="F2683" s="303">
        <v>4690</v>
      </c>
      <c r="G2683" s="303">
        <v>4660</v>
      </c>
      <c r="H2683" s="303">
        <v>4620</v>
      </c>
      <c r="I2683" s="303">
        <v>4820</v>
      </c>
      <c r="J2683" s="303">
        <v>4620</v>
      </c>
      <c r="K2683" s="269">
        <f t="shared" ref="K2683" si="2279">E2683-J2683</f>
        <v>100</v>
      </c>
      <c r="L2683" s="269">
        <f t="shared" si="2276"/>
        <v>4237.2881355932204</v>
      </c>
      <c r="M2683" s="275" t="s">
        <v>701</v>
      </c>
    </row>
    <row r="2684" spans="1:13" s="305" customFormat="1" ht="15.75" customHeight="1">
      <c r="A2684" s="256">
        <v>43956</v>
      </c>
      <c r="B2684" s="303" t="s">
        <v>125</v>
      </c>
      <c r="C2684" s="304" t="s">
        <v>6</v>
      </c>
      <c r="D2684" s="269">
        <f t="shared" si="2274"/>
        <v>218.5792349726776</v>
      </c>
      <c r="E2684" s="303">
        <v>915</v>
      </c>
      <c r="F2684" s="303">
        <v>908</v>
      </c>
      <c r="G2684" s="303">
        <v>900</v>
      </c>
      <c r="H2684" s="303">
        <v>890</v>
      </c>
      <c r="I2684" s="303">
        <v>925</v>
      </c>
      <c r="J2684" s="303">
        <v>908</v>
      </c>
      <c r="K2684" s="269">
        <f t="shared" ref="K2684" si="2280">E2684-J2684</f>
        <v>7</v>
      </c>
      <c r="L2684" s="269">
        <f t="shared" si="2276"/>
        <v>1530.0546448087432</v>
      </c>
      <c r="M2684" s="275" t="s">
        <v>701</v>
      </c>
    </row>
    <row r="2685" spans="1:13" s="305" customFormat="1" ht="15.75" customHeight="1">
      <c r="A2685" s="256">
        <v>43956</v>
      </c>
      <c r="B2685" s="303" t="s">
        <v>1161</v>
      </c>
      <c r="C2685" s="304" t="s">
        <v>6</v>
      </c>
      <c r="D2685" s="269">
        <f t="shared" si="2274"/>
        <v>1142.8571428571429</v>
      </c>
      <c r="E2685" s="303">
        <v>175</v>
      </c>
      <c r="F2685" s="303">
        <v>173.5</v>
      </c>
      <c r="G2685" s="303">
        <v>172</v>
      </c>
      <c r="H2685" s="303">
        <v>170</v>
      </c>
      <c r="I2685" s="303">
        <v>177</v>
      </c>
      <c r="J2685" s="303">
        <v>170</v>
      </c>
      <c r="K2685" s="269">
        <f t="shared" ref="K2685" si="2281">E2685-J2685</f>
        <v>5</v>
      </c>
      <c r="L2685" s="269">
        <f t="shared" si="2276"/>
        <v>5714.2857142857147</v>
      </c>
      <c r="M2685" s="275" t="s">
        <v>701</v>
      </c>
    </row>
    <row r="2686" spans="1:13" s="305" customFormat="1" ht="15.75" customHeight="1">
      <c r="A2686" s="256">
        <v>43956</v>
      </c>
      <c r="B2686" s="303" t="s">
        <v>1126</v>
      </c>
      <c r="C2686" s="304" t="s">
        <v>498</v>
      </c>
      <c r="D2686" s="269">
        <f t="shared" ref="D2686" si="2282">200000/E2686</f>
        <v>1098.901098901099</v>
      </c>
      <c r="E2686" s="303">
        <v>182</v>
      </c>
      <c r="F2686" s="303">
        <v>184</v>
      </c>
      <c r="G2686" s="303">
        <v>186</v>
      </c>
      <c r="H2686" s="303">
        <v>189</v>
      </c>
      <c r="I2686" s="303">
        <v>179</v>
      </c>
      <c r="J2686" s="303">
        <v>184</v>
      </c>
      <c r="K2686" s="272">
        <f t="shared" ref="K2686" si="2283">J2686-E2686</f>
        <v>2</v>
      </c>
      <c r="L2686" s="272">
        <f t="shared" ref="L2686" si="2284">K2686*D2686</f>
        <v>2197.802197802198</v>
      </c>
      <c r="M2686" s="275" t="s">
        <v>701</v>
      </c>
    </row>
    <row r="2687" spans="1:13" s="305" customFormat="1" ht="15.75" customHeight="1">
      <c r="A2687" s="256">
        <v>43956</v>
      </c>
      <c r="B2687" s="303" t="s">
        <v>31</v>
      </c>
      <c r="C2687" s="304" t="s">
        <v>6</v>
      </c>
      <c r="D2687" s="269">
        <f>200000/E2687</f>
        <v>444.44444444444446</v>
      </c>
      <c r="E2687" s="303">
        <v>450</v>
      </c>
      <c r="F2687" s="303">
        <v>446</v>
      </c>
      <c r="G2687" s="303">
        <v>442</v>
      </c>
      <c r="H2687" s="303">
        <v>436</v>
      </c>
      <c r="I2687" s="303">
        <v>456</v>
      </c>
      <c r="J2687" s="303">
        <v>436</v>
      </c>
      <c r="K2687" s="269">
        <f t="shared" ref="K2687" si="2285">E2687-J2687</f>
        <v>14</v>
      </c>
      <c r="L2687" s="269">
        <f>K2687*D2687</f>
        <v>6222.2222222222226</v>
      </c>
      <c r="M2687" s="275" t="s">
        <v>701</v>
      </c>
    </row>
    <row r="2688" spans="1:13" s="305" customFormat="1" ht="15.75" customHeight="1">
      <c r="A2688" s="256">
        <v>43955</v>
      </c>
      <c r="B2688" s="303" t="s">
        <v>1159</v>
      </c>
      <c r="C2688" s="304" t="s">
        <v>498</v>
      </c>
      <c r="D2688" s="269">
        <f t="shared" ref="D2688" si="2286">200000/E2688</f>
        <v>205.12820512820514</v>
      </c>
      <c r="E2688" s="303">
        <v>975</v>
      </c>
      <c r="F2688" s="303">
        <v>982</v>
      </c>
      <c r="G2688" s="303">
        <v>990</v>
      </c>
      <c r="H2688" s="303">
        <v>1000</v>
      </c>
      <c r="I2688" s="303">
        <v>950</v>
      </c>
      <c r="J2688" s="303">
        <v>1000</v>
      </c>
      <c r="K2688" s="272">
        <f t="shared" ref="K2688" si="2287">J2688-E2688</f>
        <v>25</v>
      </c>
      <c r="L2688" s="272">
        <f t="shared" ref="L2688" si="2288">K2688*D2688</f>
        <v>5128.2051282051289</v>
      </c>
      <c r="M2688" s="275" t="s">
        <v>701</v>
      </c>
    </row>
    <row r="2689" spans="1:13" s="305" customFormat="1" ht="15.75" customHeight="1">
      <c r="A2689" s="256">
        <v>43955</v>
      </c>
      <c r="B2689" s="303" t="s">
        <v>1160</v>
      </c>
      <c r="C2689" s="304" t="s">
        <v>498</v>
      </c>
      <c r="D2689" s="269">
        <f t="shared" ref="D2689" si="2289">200000/E2689</f>
        <v>369.00369003690037</v>
      </c>
      <c r="E2689" s="303">
        <v>542</v>
      </c>
      <c r="F2689" s="303">
        <v>546</v>
      </c>
      <c r="G2689" s="303">
        <v>550</v>
      </c>
      <c r="H2689" s="303">
        <v>556</v>
      </c>
      <c r="I2689" s="303">
        <v>536</v>
      </c>
      <c r="J2689" s="303">
        <v>550</v>
      </c>
      <c r="K2689" s="272">
        <f t="shared" ref="K2689" si="2290">J2689-E2689</f>
        <v>8</v>
      </c>
      <c r="L2689" s="272">
        <f t="shared" ref="L2689" si="2291">K2689*D2689</f>
        <v>2952.0295202952029</v>
      </c>
      <c r="M2689" s="275" t="s">
        <v>701</v>
      </c>
    </row>
    <row r="2690" spans="1:13" s="305" customFormat="1" ht="15.75" customHeight="1">
      <c r="A2690" s="256">
        <v>43955</v>
      </c>
      <c r="B2690" s="303" t="s">
        <v>1159</v>
      </c>
      <c r="C2690" s="304" t="s">
        <v>498</v>
      </c>
      <c r="D2690" s="269">
        <f t="shared" ref="D2690" si="2292">200000/E2690</f>
        <v>203.2520325203252</v>
      </c>
      <c r="E2690" s="303">
        <v>984</v>
      </c>
      <c r="F2690" s="303">
        <v>992</v>
      </c>
      <c r="G2690" s="303">
        <v>1000</v>
      </c>
      <c r="H2690" s="303">
        <v>1008</v>
      </c>
      <c r="I2690" s="303">
        <v>974</v>
      </c>
      <c r="J2690" s="303">
        <v>1008</v>
      </c>
      <c r="K2690" s="272">
        <f t="shared" ref="K2690" si="2293">J2690-E2690</f>
        <v>24</v>
      </c>
      <c r="L2690" s="272">
        <f t="shared" ref="L2690" si="2294">K2690*D2690</f>
        <v>4878.0487804878048</v>
      </c>
      <c r="M2690" s="275" t="s">
        <v>701</v>
      </c>
    </row>
    <row r="2691" spans="1:13" s="305" customFormat="1" ht="15.75" customHeight="1">
      <c r="A2691" s="256">
        <v>43955</v>
      </c>
      <c r="B2691" s="303" t="s">
        <v>771</v>
      </c>
      <c r="C2691" s="304" t="s">
        <v>6</v>
      </c>
      <c r="D2691" s="269">
        <f>200000/E2691</f>
        <v>220.75055187637969</v>
      </c>
      <c r="E2691" s="303">
        <v>906</v>
      </c>
      <c r="F2691" s="303">
        <v>900</v>
      </c>
      <c r="G2691" s="303">
        <v>894</v>
      </c>
      <c r="H2691" s="303">
        <v>884</v>
      </c>
      <c r="I2691" s="303">
        <v>916</v>
      </c>
      <c r="J2691" s="303">
        <v>900</v>
      </c>
      <c r="K2691" s="269">
        <f t="shared" ref="K2691" si="2295">E2691-J2691</f>
        <v>6</v>
      </c>
      <c r="L2691" s="269">
        <f>K2691*D2691</f>
        <v>1324.5033112582782</v>
      </c>
      <c r="M2691" s="275" t="s">
        <v>701</v>
      </c>
    </row>
    <row r="2692" spans="1:13" s="305" customFormat="1" ht="15.75" customHeight="1">
      <c r="A2692" s="256">
        <v>43955</v>
      </c>
      <c r="B2692" s="303" t="s">
        <v>39</v>
      </c>
      <c r="C2692" s="304" t="s">
        <v>498</v>
      </c>
      <c r="D2692" s="269">
        <f t="shared" ref="D2692" si="2296">200000/E2692</f>
        <v>301.65912518853696</v>
      </c>
      <c r="E2692" s="303">
        <v>663</v>
      </c>
      <c r="F2692" s="303">
        <v>668</v>
      </c>
      <c r="G2692" s="303">
        <v>673</v>
      </c>
      <c r="H2692" s="303">
        <v>680</v>
      </c>
      <c r="I2692" s="303">
        <v>655</v>
      </c>
      <c r="J2692" s="303">
        <v>680</v>
      </c>
      <c r="K2692" s="272">
        <f t="shared" ref="K2692" si="2297">J2692-E2692</f>
        <v>17</v>
      </c>
      <c r="L2692" s="272">
        <f t="shared" ref="L2692" si="2298">K2692*D2692</f>
        <v>5128.2051282051279</v>
      </c>
      <c r="M2692" s="275" t="s">
        <v>701</v>
      </c>
    </row>
    <row r="2693" spans="1:13" s="305" customFormat="1" ht="15.75" customHeight="1">
      <c r="A2693" s="256">
        <v>43951</v>
      </c>
      <c r="B2693" s="303" t="s">
        <v>150</v>
      </c>
      <c r="C2693" s="304" t="s">
        <v>498</v>
      </c>
      <c r="D2693" s="269">
        <f t="shared" ref="D2693" si="2299">200000/E2693</f>
        <v>38.910505836575872</v>
      </c>
      <c r="E2693" s="303">
        <v>5140</v>
      </c>
      <c r="F2693" s="303">
        <v>5170</v>
      </c>
      <c r="G2693" s="303">
        <v>5200</v>
      </c>
      <c r="H2693" s="303">
        <v>54240</v>
      </c>
      <c r="I2693" s="303">
        <v>5100</v>
      </c>
      <c r="J2693" s="303">
        <v>5170</v>
      </c>
      <c r="K2693" s="272">
        <f t="shared" ref="K2693" si="2300">J2693-E2693</f>
        <v>30</v>
      </c>
      <c r="L2693" s="272">
        <f t="shared" ref="L2693" si="2301">K2693*D2693</f>
        <v>1167.3151750972761</v>
      </c>
      <c r="M2693" s="275" t="s">
        <v>701</v>
      </c>
    </row>
    <row r="2694" spans="1:13" s="305" customFormat="1" ht="15.75" customHeight="1">
      <c r="A2694" s="256">
        <v>43951</v>
      </c>
      <c r="B2694" s="303" t="s">
        <v>1155</v>
      </c>
      <c r="C2694" s="304" t="s">
        <v>498</v>
      </c>
      <c r="D2694" s="269">
        <f t="shared" ref="D2694:D2695" si="2302">200000/E2694</f>
        <v>4166.666666666667</v>
      </c>
      <c r="E2694" s="303">
        <v>48</v>
      </c>
      <c r="F2694" s="303">
        <v>48.7</v>
      </c>
      <c r="G2694" s="303">
        <v>49.5</v>
      </c>
      <c r="H2694" s="303">
        <v>51</v>
      </c>
      <c r="I2694" s="303">
        <v>47</v>
      </c>
      <c r="J2694" s="303">
        <v>50.7</v>
      </c>
      <c r="K2694" s="272">
        <f t="shared" ref="K2694:K2695" si="2303">J2694-E2694</f>
        <v>2.7000000000000028</v>
      </c>
      <c r="L2694" s="272">
        <f t="shared" ref="L2694:L2695" si="2304">K2694*D2694</f>
        <v>11250.000000000013</v>
      </c>
      <c r="M2694" s="275" t="s">
        <v>701</v>
      </c>
    </row>
    <row r="2695" spans="1:13" s="305" customFormat="1" ht="15" customHeight="1">
      <c r="A2695" s="256">
        <v>43951</v>
      </c>
      <c r="B2695" s="303" t="s">
        <v>1156</v>
      </c>
      <c r="C2695" s="304" t="s">
        <v>498</v>
      </c>
      <c r="D2695" s="269">
        <f t="shared" si="2302"/>
        <v>1990.0497512437812</v>
      </c>
      <c r="E2695" s="303">
        <v>100.5</v>
      </c>
      <c r="F2695" s="303">
        <v>103.5</v>
      </c>
      <c r="G2695" s="303">
        <v>105</v>
      </c>
      <c r="H2695" s="303">
        <v>107</v>
      </c>
      <c r="I2695" s="303">
        <v>98</v>
      </c>
      <c r="J2695" s="303">
        <v>98</v>
      </c>
      <c r="K2695" s="272">
        <f t="shared" si="2303"/>
        <v>-2.5</v>
      </c>
      <c r="L2695" s="272">
        <f t="shared" si="2304"/>
        <v>-4975.1243781094527</v>
      </c>
      <c r="M2695" s="275" t="s">
        <v>7</v>
      </c>
    </row>
    <row r="2696" spans="1:13" s="305" customFormat="1" ht="15.75" customHeight="1">
      <c r="A2696" s="256">
        <v>43951</v>
      </c>
      <c r="B2696" s="303" t="s">
        <v>1157</v>
      </c>
      <c r="C2696" s="304" t="s">
        <v>498</v>
      </c>
      <c r="D2696" s="269">
        <f t="shared" ref="D2696" si="2305">200000/E2696</f>
        <v>607.90273556231</v>
      </c>
      <c r="E2696" s="303">
        <v>329</v>
      </c>
      <c r="F2696" s="303">
        <v>336</v>
      </c>
      <c r="G2696" s="303">
        <v>339</v>
      </c>
      <c r="H2696" s="303">
        <v>344</v>
      </c>
      <c r="I2696" s="303">
        <v>322</v>
      </c>
      <c r="J2696" s="303">
        <v>332</v>
      </c>
      <c r="K2696" s="272">
        <f t="shared" ref="K2696" si="2306">J2696-E2696</f>
        <v>3</v>
      </c>
      <c r="L2696" s="272">
        <f t="shared" ref="L2696" si="2307">K2696*D2696</f>
        <v>1823.70820668693</v>
      </c>
      <c r="M2696" s="275" t="s">
        <v>701</v>
      </c>
    </row>
    <row r="2697" spans="1:13" s="305" customFormat="1" ht="15.75" customHeight="1">
      <c r="A2697" s="256">
        <v>43951</v>
      </c>
      <c r="B2697" s="303" t="s">
        <v>262</v>
      </c>
      <c r="C2697" s="304" t="s">
        <v>498</v>
      </c>
      <c r="D2697" s="269">
        <f t="shared" ref="D2697" si="2308">200000/E2697</f>
        <v>1587.3015873015872</v>
      </c>
      <c r="E2697" s="303">
        <v>126</v>
      </c>
      <c r="F2697" s="303">
        <v>128</v>
      </c>
      <c r="G2697" s="303">
        <v>130</v>
      </c>
      <c r="H2697" s="303">
        <v>133</v>
      </c>
      <c r="I2697" s="303">
        <v>123</v>
      </c>
      <c r="J2697" s="303">
        <v>130</v>
      </c>
      <c r="K2697" s="272">
        <f t="shared" ref="K2697" si="2309">J2697-E2697</f>
        <v>4</v>
      </c>
      <c r="L2697" s="272">
        <f t="shared" ref="L2697" si="2310">K2697*D2697</f>
        <v>6349.2063492063489</v>
      </c>
      <c r="M2697" s="275" t="s">
        <v>701</v>
      </c>
    </row>
    <row r="2698" spans="1:13" s="305" customFormat="1" ht="15.75" customHeight="1">
      <c r="A2698" s="256">
        <v>43951</v>
      </c>
      <c r="B2698" s="303" t="s">
        <v>25</v>
      </c>
      <c r="C2698" s="304" t="s">
        <v>498</v>
      </c>
      <c r="D2698" s="269">
        <f t="shared" ref="D2698" si="2311">200000/E2698</f>
        <v>523.56020942408372</v>
      </c>
      <c r="E2698" s="303">
        <v>382</v>
      </c>
      <c r="F2698" s="303">
        <v>385</v>
      </c>
      <c r="G2698" s="303">
        <v>388</v>
      </c>
      <c r="H2698" s="303">
        <v>393</v>
      </c>
      <c r="I2698" s="303">
        <v>377</v>
      </c>
      <c r="J2698" s="303">
        <v>393</v>
      </c>
      <c r="K2698" s="272">
        <f t="shared" ref="K2698" si="2312">J2698-E2698</f>
        <v>11</v>
      </c>
      <c r="L2698" s="272">
        <f t="shared" ref="L2698" si="2313">K2698*D2698</f>
        <v>5759.1623036649207</v>
      </c>
      <c r="M2698" s="275" t="s">
        <v>701</v>
      </c>
    </row>
    <row r="2699" spans="1:13" s="305" customFormat="1" ht="15.75" customHeight="1">
      <c r="A2699" s="256">
        <v>43951</v>
      </c>
      <c r="B2699" s="303" t="s">
        <v>1158</v>
      </c>
      <c r="C2699" s="304" t="s">
        <v>498</v>
      </c>
      <c r="D2699" s="269">
        <f t="shared" ref="D2699" si="2314">200000/E2699</f>
        <v>2298.8505747126437</v>
      </c>
      <c r="E2699" s="303">
        <v>87</v>
      </c>
      <c r="F2699" s="303">
        <v>87.7</v>
      </c>
      <c r="G2699" s="303">
        <v>88.7</v>
      </c>
      <c r="H2699" s="303">
        <v>90</v>
      </c>
      <c r="I2699" s="303">
        <v>86</v>
      </c>
      <c r="J2699" s="303">
        <v>90</v>
      </c>
      <c r="K2699" s="272">
        <f t="shared" ref="K2699" si="2315">J2699-E2699</f>
        <v>3</v>
      </c>
      <c r="L2699" s="272">
        <f t="shared" ref="L2699" si="2316">K2699*D2699</f>
        <v>6896.5517241379312</v>
      </c>
      <c r="M2699" s="275" t="s">
        <v>701</v>
      </c>
    </row>
    <row r="2700" spans="1:13" s="305" customFormat="1" ht="15.75" customHeight="1">
      <c r="A2700" s="256">
        <v>43950</v>
      </c>
      <c r="B2700" s="303" t="s">
        <v>401</v>
      </c>
      <c r="C2700" s="304" t="s">
        <v>498</v>
      </c>
      <c r="D2700" s="269">
        <f t="shared" ref="D2700" si="2317">200000/E2700</f>
        <v>87.145969498910674</v>
      </c>
      <c r="E2700" s="303">
        <v>2295</v>
      </c>
      <c r="F2700" s="303">
        <v>2315</v>
      </c>
      <c r="G2700" s="303">
        <v>2335</v>
      </c>
      <c r="H2700" s="303">
        <v>2365</v>
      </c>
      <c r="I2700" s="303">
        <v>2265</v>
      </c>
      <c r="J2700" s="303">
        <v>2365</v>
      </c>
      <c r="K2700" s="272">
        <f t="shared" ref="K2700" si="2318">J2700-E2700</f>
        <v>70</v>
      </c>
      <c r="L2700" s="272">
        <f t="shared" ref="L2700" si="2319">K2700*D2700</f>
        <v>6100.2178649237476</v>
      </c>
      <c r="M2700" s="275" t="s">
        <v>701</v>
      </c>
    </row>
    <row r="2701" spans="1:13" s="305" customFormat="1" ht="15.75" customHeight="1">
      <c r="A2701" s="256">
        <v>43950</v>
      </c>
      <c r="B2701" s="303" t="s">
        <v>150</v>
      </c>
      <c r="C2701" s="304" t="s">
        <v>498</v>
      </c>
      <c r="D2701" s="269">
        <f t="shared" ref="D2701" si="2320">200000/E2701</f>
        <v>40.160642570281126</v>
      </c>
      <c r="E2701" s="303">
        <v>4980</v>
      </c>
      <c r="F2701" s="303">
        <v>5010</v>
      </c>
      <c r="G2701" s="303">
        <v>5040</v>
      </c>
      <c r="H2701" s="303">
        <v>5070</v>
      </c>
      <c r="I2701" s="303">
        <v>4940</v>
      </c>
      <c r="J2701" s="303">
        <v>5070</v>
      </c>
      <c r="K2701" s="272">
        <f t="shared" ref="K2701" si="2321">J2701-E2701</f>
        <v>90</v>
      </c>
      <c r="L2701" s="272">
        <f t="shared" ref="L2701" si="2322">K2701*D2701</f>
        <v>3614.4578313253014</v>
      </c>
      <c r="M2701" s="275" t="s">
        <v>701</v>
      </c>
    </row>
    <row r="2702" spans="1:13" s="305" customFormat="1" ht="15.75" customHeight="1">
      <c r="A2702" s="256">
        <v>43950</v>
      </c>
      <c r="B2702" s="303" t="s">
        <v>1145</v>
      </c>
      <c r="C2702" s="304" t="s">
        <v>498</v>
      </c>
      <c r="D2702" s="269">
        <f t="shared" ref="D2702" si="2323">200000/E2702</f>
        <v>1315.7894736842106</v>
      </c>
      <c r="E2702" s="303">
        <v>152</v>
      </c>
      <c r="F2702" s="303">
        <v>154</v>
      </c>
      <c r="G2702" s="303">
        <v>156</v>
      </c>
      <c r="H2702" s="303">
        <v>159</v>
      </c>
      <c r="I2702" s="303">
        <v>149</v>
      </c>
      <c r="J2702" s="303">
        <v>154</v>
      </c>
      <c r="K2702" s="272">
        <f t="shared" ref="K2702" si="2324">J2702-E2702</f>
        <v>2</v>
      </c>
      <c r="L2702" s="272">
        <f t="shared" ref="L2702" si="2325">K2702*D2702</f>
        <v>2631.5789473684213</v>
      </c>
      <c r="M2702" s="275" t="s">
        <v>701</v>
      </c>
    </row>
    <row r="2703" spans="1:13" s="305" customFormat="1" ht="15.75" customHeight="1">
      <c r="A2703" s="256">
        <v>43950</v>
      </c>
      <c r="B2703" s="303" t="s">
        <v>1138</v>
      </c>
      <c r="C2703" s="304" t="s">
        <v>498</v>
      </c>
      <c r="D2703" s="269">
        <f t="shared" ref="D2703:D2704" si="2326">200000/E2703</f>
        <v>1261.8296529968454</v>
      </c>
      <c r="E2703" s="303">
        <v>158.5</v>
      </c>
      <c r="F2703" s="303">
        <v>162</v>
      </c>
      <c r="G2703" s="303">
        <v>164</v>
      </c>
      <c r="H2703" s="303">
        <v>166</v>
      </c>
      <c r="I2703" s="303">
        <v>155</v>
      </c>
      <c r="J2703" s="303">
        <v>160</v>
      </c>
      <c r="K2703" s="272">
        <f t="shared" ref="K2703:K2704" si="2327">J2703-E2703</f>
        <v>1.5</v>
      </c>
      <c r="L2703" s="272">
        <f t="shared" ref="L2703:L2704" si="2328">K2703*D2703</f>
        <v>1892.744479495268</v>
      </c>
      <c r="M2703" s="275" t="s">
        <v>701</v>
      </c>
    </row>
    <row r="2704" spans="1:13" s="305" customFormat="1" ht="15.75" customHeight="1">
      <c r="A2704" s="256">
        <v>43950</v>
      </c>
      <c r="B2704" s="303" t="s">
        <v>605</v>
      </c>
      <c r="C2704" s="304" t="s">
        <v>498</v>
      </c>
      <c r="D2704" s="269">
        <f t="shared" si="2326"/>
        <v>1223.2415902140672</v>
      </c>
      <c r="E2704" s="303">
        <v>163.5</v>
      </c>
      <c r="F2704" s="303">
        <v>165</v>
      </c>
      <c r="G2704" s="303">
        <v>167</v>
      </c>
      <c r="H2704" s="303">
        <v>169</v>
      </c>
      <c r="I2704" s="303">
        <v>161.44999999999999</v>
      </c>
      <c r="J2704" s="303">
        <v>161.44999999999999</v>
      </c>
      <c r="K2704" s="272">
        <f t="shared" si="2327"/>
        <v>-2.0500000000000114</v>
      </c>
      <c r="L2704" s="272">
        <f t="shared" si="2328"/>
        <v>-2507.6452599388517</v>
      </c>
      <c r="M2704" s="275" t="s">
        <v>7</v>
      </c>
    </row>
    <row r="2705" spans="1:13" s="305" customFormat="1" ht="15.75" customHeight="1">
      <c r="A2705" s="256">
        <v>43950</v>
      </c>
      <c r="B2705" s="303" t="s">
        <v>150</v>
      </c>
      <c r="C2705" s="304" t="s">
        <v>498</v>
      </c>
      <c r="D2705" s="269">
        <f t="shared" ref="D2705" si="2329">200000/E2705</f>
        <v>39.682539682539684</v>
      </c>
      <c r="E2705" s="303">
        <v>5040</v>
      </c>
      <c r="F2705" s="303">
        <v>5070</v>
      </c>
      <c r="G2705" s="303">
        <v>5100</v>
      </c>
      <c r="H2705" s="303">
        <v>5140</v>
      </c>
      <c r="I2705" s="303">
        <v>5000</v>
      </c>
      <c r="J2705" s="303">
        <v>5070</v>
      </c>
      <c r="K2705" s="272">
        <f t="shared" ref="K2705" si="2330">J2705-E2705</f>
        <v>30</v>
      </c>
      <c r="L2705" s="272">
        <f t="shared" ref="L2705" si="2331">K2705*D2705</f>
        <v>1190.4761904761906</v>
      </c>
      <c r="M2705" s="275" t="s">
        <v>701</v>
      </c>
    </row>
    <row r="2706" spans="1:13" s="305" customFormat="1" ht="15.75" customHeight="1">
      <c r="A2706" s="256">
        <v>43950</v>
      </c>
      <c r="B2706" s="303" t="s">
        <v>605</v>
      </c>
      <c r="C2706" s="304" t="s">
        <v>498</v>
      </c>
      <c r="D2706" s="269">
        <f t="shared" ref="D2706" si="2332">200000/E2706</f>
        <v>1238.3900928792571</v>
      </c>
      <c r="E2706" s="303">
        <v>161.5</v>
      </c>
      <c r="F2706" s="303">
        <v>163</v>
      </c>
      <c r="G2706" s="303">
        <v>165</v>
      </c>
      <c r="H2706" s="303">
        <v>167</v>
      </c>
      <c r="I2706" s="303">
        <v>159</v>
      </c>
      <c r="J2706" s="303">
        <v>163</v>
      </c>
      <c r="K2706" s="272">
        <f t="shared" ref="K2706" si="2333">J2706-E2706</f>
        <v>1.5</v>
      </c>
      <c r="L2706" s="272">
        <f t="shared" ref="L2706" si="2334">K2706*D2706</f>
        <v>1857.5851393188855</v>
      </c>
      <c r="M2706" s="275" t="s">
        <v>701</v>
      </c>
    </row>
    <row r="2707" spans="1:13" s="305" customFormat="1" ht="15.75" customHeight="1">
      <c r="A2707" s="256">
        <v>43949</v>
      </c>
      <c r="B2707" s="303" t="s">
        <v>159</v>
      </c>
      <c r="C2707" s="304" t="s">
        <v>498</v>
      </c>
      <c r="D2707" s="269">
        <f t="shared" ref="D2707" si="2335">200000/E2707</f>
        <v>537.63440860215053</v>
      </c>
      <c r="E2707" s="303">
        <v>372</v>
      </c>
      <c r="F2707" s="303">
        <v>375</v>
      </c>
      <c r="G2707" s="303">
        <v>378</v>
      </c>
      <c r="H2707" s="303">
        <v>383</v>
      </c>
      <c r="I2707" s="303">
        <v>368</v>
      </c>
      <c r="J2707" s="303">
        <v>383</v>
      </c>
      <c r="K2707" s="272">
        <f t="shared" ref="K2707" si="2336">J2707-E2707</f>
        <v>11</v>
      </c>
      <c r="L2707" s="272">
        <f t="shared" ref="L2707" si="2337">K2707*D2707</f>
        <v>5913.9784946236559</v>
      </c>
      <c r="M2707" s="275" t="s">
        <v>701</v>
      </c>
    </row>
    <row r="2708" spans="1:13" s="305" customFormat="1" ht="15.75" customHeight="1">
      <c r="A2708" s="256">
        <v>43949</v>
      </c>
      <c r="B2708" s="303" t="s">
        <v>581</v>
      </c>
      <c r="C2708" s="304" t="s">
        <v>498</v>
      </c>
      <c r="D2708" s="269">
        <f t="shared" ref="D2708" si="2338">200000/E2708</f>
        <v>452.48868778280541</v>
      </c>
      <c r="E2708" s="303">
        <v>442</v>
      </c>
      <c r="F2708" s="303">
        <v>446</v>
      </c>
      <c r="G2708" s="303">
        <v>450</v>
      </c>
      <c r="H2708" s="303">
        <v>456</v>
      </c>
      <c r="I2708" s="303">
        <v>432</v>
      </c>
      <c r="J2708" s="303">
        <v>450</v>
      </c>
      <c r="K2708" s="272">
        <f t="shared" ref="K2708" si="2339">J2708-E2708</f>
        <v>8</v>
      </c>
      <c r="L2708" s="272">
        <f t="shared" ref="L2708" si="2340">K2708*D2708</f>
        <v>3619.9095022624433</v>
      </c>
      <c r="M2708" s="275" t="s">
        <v>701</v>
      </c>
    </row>
    <row r="2709" spans="1:13" s="305" customFormat="1" ht="15.75" customHeight="1">
      <c r="A2709" s="256">
        <v>43949</v>
      </c>
      <c r="B2709" s="303" t="s">
        <v>1147</v>
      </c>
      <c r="C2709" s="304" t="s">
        <v>498</v>
      </c>
      <c r="D2709" s="269">
        <f t="shared" ref="D2709" si="2341">200000/E2709</f>
        <v>460.82949308755758</v>
      </c>
      <c r="E2709" s="303">
        <v>434</v>
      </c>
      <c r="F2709" s="303">
        <v>438</v>
      </c>
      <c r="G2709" s="303">
        <v>442</v>
      </c>
      <c r="H2709" s="303">
        <v>448</v>
      </c>
      <c r="I2709" s="303">
        <v>428</v>
      </c>
      <c r="J2709" s="303">
        <v>448</v>
      </c>
      <c r="K2709" s="272">
        <f t="shared" ref="K2709" si="2342">J2709-E2709</f>
        <v>14</v>
      </c>
      <c r="L2709" s="272">
        <f t="shared" ref="L2709" si="2343">K2709*D2709</f>
        <v>6451.6129032258059</v>
      </c>
      <c r="M2709" s="275" t="s">
        <v>701</v>
      </c>
    </row>
    <row r="2710" spans="1:13" s="305" customFormat="1" ht="15.75" customHeight="1">
      <c r="A2710" s="256">
        <v>43949</v>
      </c>
      <c r="B2710" s="303" t="s">
        <v>1150</v>
      </c>
      <c r="C2710" s="304" t="s">
        <v>498</v>
      </c>
      <c r="D2710" s="269">
        <f t="shared" ref="D2710" si="2344">200000/E2710</f>
        <v>167.36401673640168</v>
      </c>
      <c r="E2710" s="303">
        <v>1195</v>
      </c>
      <c r="F2710" s="303">
        <v>1203</v>
      </c>
      <c r="G2710" s="303">
        <v>1211</v>
      </c>
      <c r="H2710" s="303">
        <v>1221</v>
      </c>
      <c r="I2710" s="303">
        <v>1185</v>
      </c>
      <c r="J2710" s="303">
        <v>1211</v>
      </c>
      <c r="K2710" s="272">
        <f t="shared" ref="K2710" si="2345">J2710-E2710</f>
        <v>16</v>
      </c>
      <c r="L2710" s="272">
        <f t="shared" ref="L2710" si="2346">K2710*D2710</f>
        <v>2677.8242677824269</v>
      </c>
      <c r="M2710" s="275" t="s">
        <v>701</v>
      </c>
    </row>
    <row r="2711" spans="1:13" s="305" customFormat="1" ht="15.75" customHeight="1">
      <c r="A2711" s="256">
        <v>43949</v>
      </c>
      <c r="B2711" s="303" t="s">
        <v>159</v>
      </c>
      <c r="C2711" s="304" t="s">
        <v>498</v>
      </c>
      <c r="D2711" s="269">
        <f t="shared" ref="D2711" si="2347">200000/E2711</f>
        <v>520.83333333333337</v>
      </c>
      <c r="E2711" s="303">
        <v>384</v>
      </c>
      <c r="F2711" s="303">
        <v>387</v>
      </c>
      <c r="G2711" s="303">
        <v>390</v>
      </c>
      <c r="H2711" s="303">
        <v>394</v>
      </c>
      <c r="I2711" s="303">
        <v>379</v>
      </c>
      <c r="J2711" s="303">
        <v>394</v>
      </c>
      <c r="K2711" s="272">
        <f t="shared" ref="K2711" si="2348">J2711-E2711</f>
        <v>10</v>
      </c>
      <c r="L2711" s="272">
        <f t="shared" ref="L2711" si="2349">K2711*D2711</f>
        <v>5208.3333333333339</v>
      </c>
      <c r="M2711" s="275" t="s">
        <v>701</v>
      </c>
    </row>
    <row r="2712" spans="1:13" s="305" customFormat="1" ht="15.75" customHeight="1">
      <c r="A2712" s="256">
        <v>43949</v>
      </c>
      <c r="B2712" s="303" t="s">
        <v>403</v>
      </c>
      <c r="C2712" s="304" t="s">
        <v>498</v>
      </c>
      <c r="D2712" s="269">
        <f t="shared" ref="D2712" si="2350">200000/E2712</f>
        <v>420.16806722689074</v>
      </c>
      <c r="E2712" s="303">
        <v>476</v>
      </c>
      <c r="F2712" s="303">
        <v>480</v>
      </c>
      <c r="G2712" s="303">
        <v>484</v>
      </c>
      <c r="H2712" s="303">
        <v>490</v>
      </c>
      <c r="I2712" s="303">
        <v>470</v>
      </c>
      <c r="J2712" s="303">
        <v>490</v>
      </c>
      <c r="K2712" s="272">
        <f t="shared" ref="K2712" si="2351">J2712-E2712</f>
        <v>14</v>
      </c>
      <c r="L2712" s="272">
        <f t="shared" ref="L2712" si="2352">K2712*D2712</f>
        <v>5882.3529411764703</v>
      </c>
      <c r="M2712" s="275" t="s">
        <v>701</v>
      </c>
    </row>
    <row r="2713" spans="1:13" s="305" customFormat="1" ht="15.75" customHeight="1">
      <c r="A2713" s="256">
        <v>43949</v>
      </c>
      <c r="B2713" s="303" t="s">
        <v>150</v>
      </c>
      <c r="C2713" s="304" t="s">
        <v>498</v>
      </c>
      <c r="D2713" s="269">
        <f t="shared" ref="D2713" si="2353">200000/E2713</f>
        <v>42.283298097251588</v>
      </c>
      <c r="E2713" s="303">
        <v>4730</v>
      </c>
      <c r="F2713" s="303">
        <v>4760</v>
      </c>
      <c r="G2713" s="303">
        <v>4790</v>
      </c>
      <c r="H2713" s="303">
        <v>4830</v>
      </c>
      <c r="I2713" s="303">
        <v>4690</v>
      </c>
      <c r="J2713" s="303">
        <v>4760</v>
      </c>
      <c r="K2713" s="272">
        <f t="shared" ref="K2713" si="2354">J2713-E2713</f>
        <v>30</v>
      </c>
      <c r="L2713" s="272">
        <f t="shared" ref="L2713" si="2355">K2713*D2713</f>
        <v>1268.4989429175475</v>
      </c>
      <c r="M2713" s="275" t="s">
        <v>701</v>
      </c>
    </row>
    <row r="2714" spans="1:13" s="305" customFormat="1" ht="15.75" customHeight="1">
      <c r="A2714" s="256">
        <v>43948</v>
      </c>
      <c r="B2714" s="303" t="s">
        <v>1152</v>
      </c>
      <c r="C2714" s="304" t="s">
        <v>498</v>
      </c>
      <c r="D2714" s="269">
        <f t="shared" ref="D2714" si="2356">200000/E2714</f>
        <v>424.62845010615712</v>
      </c>
      <c r="E2714" s="303">
        <v>471</v>
      </c>
      <c r="F2714" s="303">
        <v>475</v>
      </c>
      <c r="G2714" s="303">
        <v>489</v>
      </c>
      <c r="H2714" s="303">
        <v>485</v>
      </c>
      <c r="I2714" s="303">
        <v>465</v>
      </c>
      <c r="J2714" s="303">
        <v>485</v>
      </c>
      <c r="K2714" s="272">
        <f t="shared" ref="K2714" si="2357">J2714-E2714</f>
        <v>14</v>
      </c>
      <c r="L2714" s="272">
        <f t="shared" ref="L2714" si="2358">K2714*D2714</f>
        <v>5944.7983014861993</v>
      </c>
      <c r="M2714" s="275" t="s">
        <v>701</v>
      </c>
    </row>
    <row r="2715" spans="1:13" s="305" customFormat="1" ht="15.75" customHeight="1">
      <c r="A2715" s="256">
        <v>43948</v>
      </c>
      <c r="B2715" s="303" t="s">
        <v>1145</v>
      </c>
      <c r="C2715" s="304" t="s">
        <v>498</v>
      </c>
      <c r="D2715" s="269">
        <f t="shared" ref="D2715" si="2359">200000/E2715</f>
        <v>1449.2753623188405</v>
      </c>
      <c r="E2715" s="303">
        <v>138</v>
      </c>
      <c r="F2715" s="303">
        <v>140</v>
      </c>
      <c r="G2715" s="303">
        <v>142</v>
      </c>
      <c r="H2715" s="303">
        <v>145</v>
      </c>
      <c r="I2715" s="303">
        <v>135</v>
      </c>
      <c r="J2715" s="303">
        <v>140</v>
      </c>
      <c r="K2715" s="272">
        <f t="shared" ref="K2715" si="2360">J2715-E2715</f>
        <v>2</v>
      </c>
      <c r="L2715" s="272">
        <f t="shared" ref="L2715" si="2361">K2715*D2715</f>
        <v>2898.550724637681</v>
      </c>
      <c r="M2715" s="275" t="s">
        <v>701</v>
      </c>
    </row>
    <row r="2716" spans="1:13" s="305" customFormat="1" ht="15.75" customHeight="1">
      <c r="A2716" s="256">
        <v>43948</v>
      </c>
      <c r="B2716" s="303" t="s">
        <v>125</v>
      </c>
      <c r="C2716" s="304" t="s">
        <v>6</v>
      </c>
      <c r="D2716" s="269">
        <f>200000/E2716</f>
        <v>214.59227467811158</v>
      </c>
      <c r="E2716" s="303">
        <v>932</v>
      </c>
      <c r="F2716" s="303">
        <v>924</v>
      </c>
      <c r="G2716" s="303">
        <v>914</v>
      </c>
      <c r="H2716" s="303">
        <v>902</v>
      </c>
      <c r="I2716" s="303">
        <v>944</v>
      </c>
      <c r="J2716" s="303">
        <v>924</v>
      </c>
      <c r="K2716" s="269">
        <f t="shared" ref="K2716" si="2362">E2716-J2716</f>
        <v>8</v>
      </c>
      <c r="L2716" s="269">
        <f>K2716*D2716</f>
        <v>1716.7381974248926</v>
      </c>
      <c r="M2716" s="275" t="s">
        <v>701</v>
      </c>
    </row>
    <row r="2717" spans="1:13" s="305" customFormat="1" ht="15.75" customHeight="1">
      <c r="A2717" s="256">
        <v>43948</v>
      </c>
      <c r="B2717" s="303" t="s">
        <v>150</v>
      </c>
      <c r="C2717" s="304" t="s">
        <v>6</v>
      </c>
      <c r="D2717" s="269">
        <f>200000/E2717</f>
        <v>46.189376443418013</v>
      </c>
      <c r="E2717" s="303">
        <v>4330</v>
      </c>
      <c r="F2717" s="303">
        <v>4300</v>
      </c>
      <c r="G2717" s="303">
        <v>4270</v>
      </c>
      <c r="H2717" s="303">
        <v>4270</v>
      </c>
      <c r="I2717" s="303">
        <v>4370</v>
      </c>
      <c r="J2717" s="303">
        <v>4300</v>
      </c>
      <c r="K2717" s="269">
        <f t="shared" ref="K2717" si="2363">E2717-J2717</f>
        <v>30</v>
      </c>
      <c r="L2717" s="269">
        <f>K2717*D2717</f>
        <v>1385.6812933025403</v>
      </c>
      <c r="M2717" s="275" t="s">
        <v>701</v>
      </c>
    </row>
    <row r="2718" spans="1:13" s="305" customFormat="1" ht="15.75" customHeight="1">
      <c r="A2718" s="256">
        <v>43948</v>
      </c>
      <c r="B2718" s="303" t="s">
        <v>1138</v>
      </c>
      <c r="C2718" s="304" t="s">
        <v>498</v>
      </c>
      <c r="D2718" s="269">
        <f t="shared" ref="D2718" si="2364">200000/E2718</f>
        <v>1369.8630136986301</v>
      </c>
      <c r="E2718" s="303">
        <v>146</v>
      </c>
      <c r="F2718" s="303">
        <v>148</v>
      </c>
      <c r="G2718" s="303">
        <v>150</v>
      </c>
      <c r="H2718" s="303">
        <v>153</v>
      </c>
      <c r="I2718" s="303">
        <v>143</v>
      </c>
      <c r="J2718" s="303">
        <v>150</v>
      </c>
      <c r="K2718" s="272">
        <f t="shared" ref="K2718" si="2365">J2718-E2718</f>
        <v>4</v>
      </c>
      <c r="L2718" s="272">
        <f t="shared" ref="L2718" si="2366">K2718*D2718</f>
        <v>5479.4520547945203</v>
      </c>
      <c r="M2718" s="275" t="s">
        <v>701</v>
      </c>
    </row>
    <row r="2719" spans="1:13" s="305" customFormat="1" ht="15.75" customHeight="1">
      <c r="A2719" s="256">
        <v>43948</v>
      </c>
      <c r="B2719" s="303" t="s">
        <v>1153</v>
      </c>
      <c r="C2719" s="304" t="s">
        <v>498</v>
      </c>
      <c r="D2719" s="269">
        <f t="shared" ref="D2719:D2720" si="2367">200000/E2719</f>
        <v>1709.4017094017095</v>
      </c>
      <c r="E2719" s="303">
        <v>117</v>
      </c>
      <c r="F2719" s="303">
        <v>118.5</v>
      </c>
      <c r="G2719" s="303">
        <v>120</v>
      </c>
      <c r="H2719" s="303">
        <v>122</v>
      </c>
      <c r="I2719" s="303">
        <v>115</v>
      </c>
      <c r="J2719" s="303">
        <v>115</v>
      </c>
      <c r="K2719" s="272">
        <f t="shared" ref="K2719:K2720" si="2368">J2719-E2719</f>
        <v>-2</v>
      </c>
      <c r="L2719" s="272">
        <f t="shared" ref="L2719:L2720" si="2369">K2719*D2719</f>
        <v>-3418.8034188034189</v>
      </c>
      <c r="M2719" s="275" t="s">
        <v>7</v>
      </c>
    </row>
    <row r="2720" spans="1:13" s="305" customFormat="1" ht="15.75" customHeight="1">
      <c r="A2720" s="256">
        <v>43948</v>
      </c>
      <c r="B2720" s="303" t="s">
        <v>771</v>
      </c>
      <c r="C2720" s="304" t="s">
        <v>498</v>
      </c>
      <c r="D2720" s="269">
        <f t="shared" si="2367"/>
        <v>218.34061135371178</v>
      </c>
      <c r="E2720" s="303">
        <v>916</v>
      </c>
      <c r="F2720" s="303">
        <v>924</v>
      </c>
      <c r="G2720" s="303">
        <v>932</v>
      </c>
      <c r="H2720" s="303">
        <v>942</v>
      </c>
      <c r="I2720" s="303">
        <v>906</v>
      </c>
      <c r="J2720" s="303">
        <v>932</v>
      </c>
      <c r="K2720" s="272">
        <f t="shared" si="2368"/>
        <v>16</v>
      </c>
      <c r="L2720" s="272">
        <f t="shared" si="2369"/>
        <v>3493.4497816593885</v>
      </c>
      <c r="M2720" s="275" t="s">
        <v>701</v>
      </c>
    </row>
    <row r="2721" spans="1:13" s="305" customFormat="1" ht="15.75" customHeight="1">
      <c r="A2721" s="256">
        <v>43948</v>
      </c>
      <c r="B2721" s="303" t="s">
        <v>1154</v>
      </c>
      <c r="C2721" s="304" t="s">
        <v>498</v>
      </c>
      <c r="D2721" s="269">
        <f t="shared" ref="D2721" si="2370">200000/E2721</f>
        <v>531.91489361702122</v>
      </c>
      <c r="E2721" s="303">
        <v>376</v>
      </c>
      <c r="F2721" s="303">
        <v>379</v>
      </c>
      <c r="G2721" s="303">
        <v>382</v>
      </c>
      <c r="H2721" s="303">
        <v>387</v>
      </c>
      <c r="I2721" s="303">
        <v>371</v>
      </c>
      <c r="J2721" s="303">
        <v>379</v>
      </c>
      <c r="K2721" s="272">
        <f t="shared" ref="K2721" si="2371">J2721-E2721</f>
        <v>3</v>
      </c>
      <c r="L2721" s="272">
        <f t="shared" ref="L2721" si="2372">K2721*D2721</f>
        <v>1595.7446808510635</v>
      </c>
      <c r="M2721" s="275" t="s">
        <v>701</v>
      </c>
    </row>
    <row r="2722" spans="1:13" s="305" customFormat="1" ht="15.75" customHeight="1">
      <c r="A2722" s="256">
        <v>43945</v>
      </c>
      <c r="B2722" s="303" t="s">
        <v>1151</v>
      </c>
      <c r="C2722" s="304" t="s">
        <v>498</v>
      </c>
      <c r="D2722" s="269">
        <f t="shared" ref="D2722" si="2373">200000/E2722</f>
        <v>411.52263374485597</v>
      </c>
      <c r="E2722" s="303">
        <v>486</v>
      </c>
      <c r="F2722" s="303">
        <v>490</v>
      </c>
      <c r="G2722" s="303">
        <v>494</v>
      </c>
      <c r="H2722" s="303">
        <v>500</v>
      </c>
      <c r="I2722" s="303">
        <v>480</v>
      </c>
      <c r="J2722" s="303">
        <v>494</v>
      </c>
      <c r="K2722" s="272">
        <f t="shared" ref="K2722" si="2374">J2722-E2722</f>
        <v>8</v>
      </c>
      <c r="L2722" s="272">
        <f t="shared" ref="L2722" si="2375">K2722*D2722</f>
        <v>3292.1810699588477</v>
      </c>
      <c r="M2722" s="275" t="s">
        <v>701</v>
      </c>
    </row>
    <row r="2723" spans="1:13" s="305" customFormat="1" ht="15.75" customHeight="1">
      <c r="A2723" s="256">
        <v>43945</v>
      </c>
      <c r="B2723" s="303" t="s">
        <v>30</v>
      </c>
      <c r="C2723" s="304" t="s">
        <v>498</v>
      </c>
      <c r="D2723" s="269">
        <f t="shared" ref="D2723" si="2376">200000/E2723</f>
        <v>55.096418732782368</v>
      </c>
      <c r="E2723" s="303">
        <v>3630</v>
      </c>
      <c r="F2723" s="303">
        <v>3655</v>
      </c>
      <c r="G2723" s="303">
        <v>3680</v>
      </c>
      <c r="H2723" s="303">
        <v>3710</v>
      </c>
      <c r="I2723" s="303">
        <v>3600</v>
      </c>
      <c r="J2723" s="303">
        <v>3655</v>
      </c>
      <c r="K2723" s="272">
        <f t="shared" ref="K2723" si="2377">J2723-E2723</f>
        <v>25</v>
      </c>
      <c r="L2723" s="272">
        <f t="shared" ref="L2723" si="2378">K2723*D2723</f>
        <v>1377.4104683195592</v>
      </c>
      <c r="M2723" s="275" t="s">
        <v>701</v>
      </c>
    </row>
    <row r="2724" spans="1:13" s="305" customFormat="1" ht="15.75" customHeight="1">
      <c r="A2724" s="256">
        <v>43945</v>
      </c>
      <c r="B2724" s="303" t="s">
        <v>1145</v>
      </c>
      <c r="C2724" s="304" t="s">
        <v>6</v>
      </c>
      <c r="D2724" s="269">
        <f>200000/E2724</f>
        <v>1459.8540145985401</v>
      </c>
      <c r="E2724" s="303">
        <v>137</v>
      </c>
      <c r="F2724" s="303">
        <v>135</v>
      </c>
      <c r="G2724" s="303">
        <v>133</v>
      </c>
      <c r="H2724" s="303">
        <v>130</v>
      </c>
      <c r="I2724" s="303">
        <v>140</v>
      </c>
      <c r="J2724" s="303">
        <v>133</v>
      </c>
      <c r="K2724" s="269">
        <f t="shared" ref="K2724" si="2379">E2724-J2724</f>
        <v>4</v>
      </c>
      <c r="L2724" s="269">
        <f>K2724*D2724</f>
        <v>5839.4160583941602</v>
      </c>
      <c r="M2724" s="275" t="s">
        <v>701</v>
      </c>
    </row>
    <row r="2725" spans="1:13" s="305" customFormat="1" ht="15.75" customHeight="1">
      <c r="A2725" s="256">
        <v>43945</v>
      </c>
      <c r="B2725" s="303" t="s">
        <v>1138</v>
      </c>
      <c r="C2725" s="304" t="s">
        <v>6</v>
      </c>
      <c r="D2725" s="269">
        <f>200000/E2725</f>
        <v>1379.3103448275863</v>
      </c>
      <c r="E2725" s="303">
        <v>145</v>
      </c>
      <c r="F2725" s="303">
        <v>143</v>
      </c>
      <c r="G2725" s="303">
        <v>141</v>
      </c>
      <c r="H2725" s="303">
        <v>138</v>
      </c>
      <c r="I2725" s="303">
        <v>148</v>
      </c>
      <c r="J2725" s="303">
        <v>138</v>
      </c>
      <c r="K2725" s="269">
        <f t="shared" ref="K2725" si="2380">E2725-J2725</f>
        <v>7</v>
      </c>
      <c r="L2725" s="269">
        <f>K2725*D2725</f>
        <v>9655.1724137931033</v>
      </c>
      <c r="M2725" s="275" t="s">
        <v>701</v>
      </c>
    </row>
    <row r="2726" spans="1:13" s="305" customFormat="1" ht="15.75" customHeight="1">
      <c r="A2726" s="256">
        <v>43945</v>
      </c>
      <c r="B2726" s="303" t="s">
        <v>1150</v>
      </c>
      <c r="C2726" s="304" t="s">
        <v>498</v>
      </c>
      <c r="D2726" s="269">
        <f t="shared" ref="D2726" si="2381">200000/E2726</f>
        <v>171.67381974248926</v>
      </c>
      <c r="E2726" s="303">
        <v>1165</v>
      </c>
      <c r="F2726" s="303">
        <v>1173</v>
      </c>
      <c r="G2726" s="303">
        <v>1181</v>
      </c>
      <c r="H2726" s="303">
        <v>1191</v>
      </c>
      <c r="I2726" s="303">
        <v>1153</v>
      </c>
      <c r="J2726" s="303">
        <v>1173</v>
      </c>
      <c r="K2726" s="272">
        <f t="shared" ref="K2726" si="2382">J2726-E2726</f>
        <v>8</v>
      </c>
      <c r="L2726" s="272">
        <f t="shared" ref="L2726" si="2383">K2726*D2726</f>
        <v>1373.3905579399141</v>
      </c>
      <c r="M2726" s="275" t="s">
        <v>701</v>
      </c>
    </row>
    <row r="2727" spans="1:13" s="305" customFormat="1" ht="15.75" customHeight="1">
      <c r="A2727" s="256">
        <v>43945</v>
      </c>
      <c r="B2727" s="303" t="s">
        <v>605</v>
      </c>
      <c r="C2727" s="304" t="s">
        <v>6</v>
      </c>
      <c r="D2727" s="269">
        <f>200000/E2727</f>
        <v>1379.3103448275863</v>
      </c>
      <c r="E2727" s="303">
        <v>145</v>
      </c>
      <c r="F2727" s="303">
        <v>143</v>
      </c>
      <c r="G2727" s="303">
        <v>141</v>
      </c>
      <c r="H2727" s="303">
        <v>138</v>
      </c>
      <c r="I2727" s="303">
        <v>148</v>
      </c>
      <c r="J2727" s="303">
        <v>143</v>
      </c>
      <c r="K2727" s="269">
        <f t="shared" ref="K2727" si="2384">E2727-J2727</f>
        <v>2</v>
      </c>
      <c r="L2727" s="269">
        <f>K2727*D2727</f>
        <v>2758.6206896551726</v>
      </c>
      <c r="M2727" s="275" t="s">
        <v>701</v>
      </c>
    </row>
    <row r="2728" spans="1:13" s="305" customFormat="1" ht="15.75" customHeight="1">
      <c r="A2728" s="256">
        <v>43945</v>
      </c>
      <c r="B2728" s="303" t="s">
        <v>601</v>
      </c>
      <c r="C2728" s="304" t="s">
        <v>6</v>
      </c>
      <c r="D2728" s="269">
        <f>200000/E2728</f>
        <v>1204.8192771084337</v>
      </c>
      <c r="E2728" s="303">
        <v>166</v>
      </c>
      <c r="F2728" s="303">
        <v>164</v>
      </c>
      <c r="G2728" s="303">
        <v>162</v>
      </c>
      <c r="H2728" s="303">
        <v>159</v>
      </c>
      <c r="I2728" s="303">
        <v>169</v>
      </c>
      <c r="J2728" s="303">
        <v>162</v>
      </c>
      <c r="K2728" s="269">
        <f t="shared" ref="K2728" si="2385">E2728-J2728</f>
        <v>4</v>
      </c>
      <c r="L2728" s="269">
        <f>K2728*D2728</f>
        <v>4819.2771084337346</v>
      </c>
      <c r="M2728" s="275" t="s">
        <v>701</v>
      </c>
    </row>
    <row r="2729" spans="1:13" s="305" customFormat="1" ht="15.75" customHeight="1">
      <c r="A2729" s="256">
        <v>43945</v>
      </c>
      <c r="B2729" s="303" t="s">
        <v>150</v>
      </c>
      <c r="C2729" s="304" t="s">
        <v>6</v>
      </c>
      <c r="D2729" s="269">
        <f>200000/E2729</f>
        <v>44.642857142857146</v>
      </c>
      <c r="E2729" s="303">
        <v>4480</v>
      </c>
      <c r="F2729" s="303">
        <v>4450</v>
      </c>
      <c r="G2729" s="303">
        <v>4420</v>
      </c>
      <c r="H2729" s="303">
        <v>4380</v>
      </c>
      <c r="I2729" s="303">
        <v>4520</v>
      </c>
      <c r="J2729" s="303">
        <v>4380</v>
      </c>
      <c r="K2729" s="269">
        <f t="shared" ref="K2729" si="2386">E2729-J2729</f>
        <v>100</v>
      </c>
      <c r="L2729" s="269">
        <f>K2729*D2729</f>
        <v>4464.2857142857147</v>
      </c>
      <c r="M2729" s="275" t="s">
        <v>701</v>
      </c>
    </row>
    <row r="2730" spans="1:13" s="305" customFormat="1" ht="15.75" customHeight="1">
      <c r="A2730" s="256">
        <v>43945</v>
      </c>
      <c r="B2730" s="303" t="s">
        <v>401</v>
      </c>
      <c r="C2730" s="304" t="s">
        <v>6</v>
      </c>
      <c r="D2730" s="269">
        <f>200000/E2730</f>
        <v>98.76543209876543</v>
      </c>
      <c r="E2730" s="303">
        <v>2025</v>
      </c>
      <c r="F2730" s="303">
        <v>2010</v>
      </c>
      <c r="G2730" s="303">
        <v>1990</v>
      </c>
      <c r="H2730" s="303">
        <v>1970</v>
      </c>
      <c r="I2730" s="303">
        <v>2050</v>
      </c>
      <c r="J2730" s="303">
        <v>1970</v>
      </c>
      <c r="K2730" s="269">
        <f t="shared" ref="K2730" si="2387">E2730-J2730</f>
        <v>55</v>
      </c>
      <c r="L2730" s="269">
        <f>K2730*D2730</f>
        <v>5432.0987654320988</v>
      </c>
      <c r="M2730" s="275" t="s">
        <v>701</v>
      </c>
    </row>
    <row r="2731" spans="1:13" s="305" customFormat="1" ht="15.75" customHeight="1">
      <c r="A2731" s="256">
        <v>43944</v>
      </c>
      <c r="B2731" s="303" t="s">
        <v>605</v>
      </c>
      <c r="C2731" s="304" t="s">
        <v>498</v>
      </c>
      <c r="D2731" s="269">
        <f t="shared" ref="D2731" si="2388">200000/E2731</f>
        <v>1250</v>
      </c>
      <c r="E2731" s="303">
        <v>160</v>
      </c>
      <c r="F2731" s="303">
        <v>162</v>
      </c>
      <c r="G2731" s="303">
        <v>164</v>
      </c>
      <c r="H2731" s="303">
        <v>167</v>
      </c>
      <c r="I2731" s="303">
        <v>157</v>
      </c>
      <c r="J2731" s="303">
        <v>167</v>
      </c>
      <c r="K2731" s="272">
        <f t="shared" ref="K2731" si="2389">J2731-E2731</f>
        <v>7</v>
      </c>
      <c r="L2731" s="272">
        <f t="shared" ref="L2731" si="2390">K2731*D2731</f>
        <v>8750</v>
      </c>
      <c r="M2731" s="275" t="s">
        <v>701</v>
      </c>
    </row>
    <row r="2732" spans="1:13" s="305" customFormat="1" ht="15.75" customHeight="1">
      <c r="A2732" s="256">
        <v>43944</v>
      </c>
      <c r="B2732" s="303" t="s">
        <v>605</v>
      </c>
      <c r="C2732" s="304" t="s">
        <v>498</v>
      </c>
      <c r="D2732" s="269">
        <f t="shared" ref="D2732" si="2391">200000/E2732</f>
        <v>1190.4761904761904</v>
      </c>
      <c r="E2732" s="303">
        <v>168</v>
      </c>
      <c r="F2732" s="303">
        <v>170</v>
      </c>
      <c r="G2732" s="303">
        <v>172</v>
      </c>
      <c r="H2732" s="303">
        <v>175</v>
      </c>
      <c r="I2732" s="303">
        <v>169</v>
      </c>
      <c r="J2732" s="303">
        <v>172</v>
      </c>
      <c r="K2732" s="272">
        <f t="shared" ref="K2732" si="2392">J2732-E2732</f>
        <v>4</v>
      </c>
      <c r="L2732" s="272">
        <f t="shared" ref="L2732" si="2393">K2732*D2732</f>
        <v>4761.9047619047615</v>
      </c>
      <c r="M2732" s="275" t="s">
        <v>701</v>
      </c>
    </row>
    <row r="2733" spans="1:13" s="305" customFormat="1" ht="15.75" customHeight="1">
      <c r="A2733" s="256">
        <v>43944</v>
      </c>
      <c r="B2733" s="303" t="s">
        <v>1148</v>
      </c>
      <c r="C2733" s="304" t="s">
        <v>498</v>
      </c>
      <c r="D2733" s="269">
        <f t="shared" ref="D2733" si="2394">200000/E2733</f>
        <v>130.718954248366</v>
      </c>
      <c r="E2733" s="303">
        <v>1530</v>
      </c>
      <c r="F2733" s="303">
        <v>1538</v>
      </c>
      <c r="G2733" s="303">
        <v>1548</v>
      </c>
      <c r="H2733" s="303">
        <v>1560</v>
      </c>
      <c r="I2733" s="303">
        <v>1520</v>
      </c>
      <c r="J2733" s="303">
        <v>1547</v>
      </c>
      <c r="K2733" s="272">
        <f t="shared" ref="K2733" si="2395">J2733-E2733</f>
        <v>17</v>
      </c>
      <c r="L2733" s="272">
        <f t="shared" ref="L2733" si="2396">K2733*D2733</f>
        <v>2222.2222222222222</v>
      </c>
      <c r="M2733" s="275" t="s">
        <v>701</v>
      </c>
    </row>
    <row r="2734" spans="1:13" s="305" customFormat="1" ht="15.75" customHeight="1">
      <c r="A2734" s="256">
        <v>43944</v>
      </c>
      <c r="B2734" s="303" t="s">
        <v>1149</v>
      </c>
      <c r="C2734" s="304" t="s">
        <v>498</v>
      </c>
      <c r="D2734" s="269">
        <f t="shared" ref="D2734" si="2397">200000/E2734</f>
        <v>312.98904538341156</v>
      </c>
      <c r="E2734" s="303">
        <v>639</v>
      </c>
      <c r="F2734" s="303">
        <v>644</v>
      </c>
      <c r="G2734" s="303">
        <v>649</v>
      </c>
      <c r="H2734" s="303">
        <v>657</v>
      </c>
      <c r="I2734" s="303">
        <v>632</v>
      </c>
      <c r="J2734" s="303">
        <v>657</v>
      </c>
      <c r="K2734" s="272">
        <f t="shared" ref="K2734" si="2398">J2734-E2734</f>
        <v>18</v>
      </c>
      <c r="L2734" s="272">
        <f t="shared" ref="L2734" si="2399">K2734*D2734</f>
        <v>5633.8028169014078</v>
      </c>
      <c r="M2734" s="275" t="s">
        <v>701</v>
      </c>
    </row>
    <row r="2735" spans="1:13" s="305" customFormat="1" ht="15.75" customHeight="1">
      <c r="A2735" s="256">
        <v>43944</v>
      </c>
      <c r="B2735" s="303" t="s">
        <v>1150</v>
      </c>
      <c r="C2735" s="304" t="s">
        <v>498</v>
      </c>
      <c r="D2735" s="269">
        <f t="shared" ref="D2735" si="2400">200000/E2735</f>
        <v>172.41379310344828</v>
      </c>
      <c r="E2735" s="303">
        <v>1160</v>
      </c>
      <c r="F2735" s="303">
        <v>1168</v>
      </c>
      <c r="G2735" s="303">
        <v>1178</v>
      </c>
      <c r="H2735" s="303">
        <v>1190</v>
      </c>
      <c r="I2735" s="303">
        <v>1150</v>
      </c>
      <c r="J2735" s="303">
        <v>1190</v>
      </c>
      <c r="K2735" s="272">
        <f t="shared" ref="K2735" si="2401">J2735-E2735</f>
        <v>30</v>
      </c>
      <c r="L2735" s="272">
        <f t="shared" ref="L2735" si="2402">K2735*D2735</f>
        <v>5172.4137931034484</v>
      </c>
      <c r="M2735" s="275" t="s">
        <v>701</v>
      </c>
    </row>
    <row r="2736" spans="1:13" s="305" customFormat="1" ht="15.75" customHeight="1">
      <c r="A2736" s="256">
        <v>43944</v>
      </c>
      <c r="B2736" s="303" t="s">
        <v>598</v>
      </c>
      <c r="C2736" s="304" t="s">
        <v>498</v>
      </c>
      <c r="D2736" s="269">
        <f t="shared" ref="D2736" si="2403">200000/E2736</f>
        <v>296.2962962962963</v>
      </c>
      <c r="E2736" s="303">
        <v>675</v>
      </c>
      <c r="F2736" s="303">
        <v>679</v>
      </c>
      <c r="G2736" s="303">
        <v>683</v>
      </c>
      <c r="H2736" s="303">
        <v>689</v>
      </c>
      <c r="I2736" s="303">
        <v>669</v>
      </c>
      <c r="J2736" s="303">
        <v>683</v>
      </c>
      <c r="K2736" s="272">
        <f t="shared" ref="K2736" si="2404">J2736-E2736</f>
        <v>8</v>
      </c>
      <c r="L2736" s="272">
        <f t="shared" ref="L2736" si="2405">K2736*D2736</f>
        <v>2370.3703703703704</v>
      </c>
      <c r="M2736" s="275" t="s">
        <v>701</v>
      </c>
    </row>
    <row r="2737" spans="1:13" s="305" customFormat="1" ht="15.75" customHeight="1">
      <c r="A2737" s="256">
        <v>43943</v>
      </c>
      <c r="B2737" s="303" t="s">
        <v>1133</v>
      </c>
      <c r="C2737" s="304" t="s">
        <v>6</v>
      </c>
      <c r="D2737" s="269">
        <f t="shared" ref="D2737" si="2406">200000/E2737</f>
        <v>346.02076124567475</v>
      </c>
      <c r="E2737" s="303">
        <v>578</v>
      </c>
      <c r="F2737" s="303">
        <v>573</v>
      </c>
      <c r="G2737" s="303">
        <v>568</v>
      </c>
      <c r="H2737" s="303">
        <v>561</v>
      </c>
      <c r="I2737" s="303">
        <v>585</v>
      </c>
      <c r="J2737" s="303">
        <v>568</v>
      </c>
      <c r="K2737" s="269">
        <f t="shared" ref="K2737" si="2407">E2737-J2737</f>
        <v>10</v>
      </c>
      <c r="L2737" s="269">
        <f t="shared" ref="L2737" si="2408">K2737*D2737</f>
        <v>3460.2076124567475</v>
      </c>
      <c r="M2737" s="275" t="s">
        <v>701</v>
      </c>
    </row>
    <row r="2738" spans="1:13" s="305" customFormat="1" ht="15.75" customHeight="1">
      <c r="A2738" s="256">
        <v>43943</v>
      </c>
      <c r="B2738" s="303" t="s">
        <v>150</v>
      </c>
      <c r="C2738" s="304" t="s">
        <v>6</v>
      </c>
      <c r="D2738" s="269">
        <f t="shared" ref="D2738" si="2409">200000/E2738</f>
        <v>43.38394793926247</v>
      </c>
      <c r="E2738" s="303">
        <v>4610</v>
      </c>
      <c r="F2738" s="303">
        <v>4580</v>
      </c>
      <c r="G2738" s="303">
        <v>4550</v>
      </c>
      <c r="H2738" s="303">
        <v>4510</v>
      </c>
      <c r="I2738" s="303">
        <v>4650</v>
      </c>
      <c r="J2738" s="303">
        <v>4550</v>
      </c>
      <c r="K2738" s="269">
        <f t="shared" ref="K2738" si="2410">E2738-J2738</f>
        <v>60</v>
      </c>
      <c r="L2738" s="269">
        <f t="shared" ref="L2738" si="2411">K2738*D2738</f>
        <v>2603.0368763557481</v>
      </c>
      <c r="M2738" s="275" t="s">
        <v>701</v>
      </c>
    </row>
    <row r="2739" spans="1:13" s="305" customFormat="1" ht="15.75" customHeight="1">
      <c r="A2739" s="256">
        <v>43943</v>
      </c>
      <c r="B2739" s="303" t="s">
        <v>1138</v>
      </c>
      <c r="C2739" s="304" t="s">
        <v>6</v>
      </c>
      <c r="D2739" s="269">
        <f t="shared" ref="D2739" si="2412">200000/E2739</f>
        <v>1324.5033112582782</v>
      </c>
      <c r="E2739" s="303">
        <v>151</v>
      </c>
      <c r="F2739" s="303">
        <v>149</v>
      </c>
      <c r="G2739" s="303">
        <v>147</v>
      </c>
      <c r="H2739" s="303">
        <v>144</v>
      </c>
      <c r="I2739" s="303">
        <v>154</v>
      </c>
      <c r="J2739" s="303">
        <v>147</v>
      </c>
      <c r="K2739" s="269">
        <f t="shared" ref="K2739" si="2413">E2739-J2739</f>
        <v>4</v>
      </c>
      <c r="L2739" s="269">
        <f t="shared" ref="L2739" si="2414">K2739*D2739</f>
        <v>5298.013245033113</v>
      </c>
      <c r="M2739" s="275" t="s">
        <v>701</v>
      </c>
    </row>
    <row r="2740" spans="1:13" s="305" customFormat="1" ht="15.75" customHeight="1">
      <c r="A2740" s="256">
        <v>43943</v>
      </c>
      <c r="B2740" s="303" t="s">
        <v>1147</v>
      </c>
      <c r="C2740" s="304" t="s">
        <v>6</v>
      </c>
      <c r="D2740" s="269">
        <f t="shared" ref="D2740" si="2415">200000/E2740</f>
        <v>490.19607843137254</v>
      </c>
      <c r="E2740" s="303">
        <v>408</v>
      </c>
      <c r="F2740" s="303">
        <v>404</v>
      </c>
      <c r="G2740" s="303">
        <v>400</v>
      </c>
      <c r="H2740" s="303">
        <v>394</v>
      </c>
      <c r="I2740" s="303">
        <v>414</v>
      </c>
      <c r="J2740" s="303">
        <v>400</v>
      </c>
      <c r="K2740" s="269">
        <f t="shared" ref="K2740" si="2416">E2740-J2740</f>
        <v>8</v>
      </c>
      <c r="L2740" s="269">
        <f t="shared" ref="L2740" si="2417">K2740*D2740</f>
        <v>3921.5686274509803</v>
      </c>
      <c r="M2740" s="275" t="s">
        <v>701</v>
      </c>
    </row>
    <row r="2741" spans="1:13" s="305" customFormat="1" ht="15.75" customHeight="1">
      <c r="A2741" s="256">
        <v>43943</v>
      </c>
      <c r="B2741" s="303" t="s">
        <v>581</v>
      </c>
      <c r="C2741" s="304" t="s">
        <v>6</v>
      </c>
      <c r="D2741" s="269">
        <f t="shared" ref="D2741:D2742" si="2418">200000/E2741</f>
        <v>470.58823529411762</v>
      </c>
      <c r="E2741" s="303">
        <v>425</v>
      </c>
      <c r="F2741" s="303">
        <v>421</v>
      </c>
      <c r="G2741" s="303">
        <v>417</v>
      </c>
      <c r="H2741" s="303">
        <v>411</v>
      </c>
      <c r="I2741" s="303">
        <v>431</v>
      </c>
      <c r="J2741" s="303">
        <v>421</v>
      </c>
      <c r="K2741" s="269">
        <f t="shared" ref="K2741" si="2419">E2741-J2741</f>
        <v>4</v>
      </c>
      <c r="L2741" s="269">
        <f t="shared" ref="L2741:L2742" si="2420">K2741*D2741</f>
        <v>1882.3529411764705</v>
      </c>
      <c r="M2741" s="275" t="s">
        <v>701</v>
      </c>
    </row>
    <row r="2742" spans="1:13" s="305" customFormat="1" ht="15.75" customHeight="1">
      <c r="A2742" s="256">
        <v>43943</v>
      </c>
      <c r="B2742" s="303" t="s">
        <v>1144</v>
      </c>
      <c r="C2742" s="304" t="s">
        <v>498</v>
      </c>
      <c r="D2742" s="269">
        <f t="shared" si="2418"/>
        <v>147.60147601476015</v>
      </c>
      <c r="E2742" s="303">
        <v>1355</v>
      </c>
      <c r="F2742" s="303">
        <v>1363</v>
      </c>
      <c r="G2742" s="303">
        <v>1373</v>
      </c>
      <c r="H2742" s="303">
        <v>1385</v>
      </c>
      <c r="I2742" s="303">
        <v>1345</v>
      </c>
      <c r="J2742" s="303">
        <v>1385</v>
      </c>
      <c r="K2742" s="272">
        <f t="shared" ref="K2742" si="2421">J2742-E2742</f>
        <v>30</v>
      </c>
      <c r="L2742" s="272">
        <f t="shared" si="2420"/>
        <v>4428.0442804428048</v>
      </c>
      <c r="M2742" s="275" t="s">
        <v>701</v>
      </c>
    </row>
    <row r="2743" spans="1:13" s="305" customFormat="1" ht="15.75" customHeight="1">
      <c r="A2743" s="256">
        <v>43942</v>
      </c>
      <c r="B2743" s="303" t="s">
        <v>1145</v>
      </c>
      <c r="C2743" s="304" t="s">
        <v>6</v>
      </c>
      <c r="D2743" s="269">
        <f t="shared" ref="D2743" si="2422">200000/E2743</f>
        <v>1379.3103448275863</v>
      </c>
      <c r="E2743" s="303">
        <v>145</v>
      </c>
      <c r="F2743" s="303">
        <v>143</v>
      </c>
      <c r="G2743" s="303">
        <v>141</v>
      </c>
      <c r="H2743" s="303">
        <v>138</v>
      </c>
      <c r="I2743" s="303">
        <v>148</v>
      </c>
      <c r="J2743" s="303">
        <v>143</v>
      </c>
      <c r="K2743" s="269">
        <f t="shared" ref="K2743" si="2423">E2743-J2743</f>
        <v>2</v>
      </c>
      <c r="L2743" s="269">
        <f t="shared" ref="L2743" si="2424">K2743*D2743</f>
        <v>2758.6206896551726</v>
      </c>
      <c r="M2743" s="275" t="s">
        <v>701</v>
      </c>
    </row>
    <row r="2744" spans="1:13" s="305" customFormat="1" ht="15.75" customHeight="1">
      <c r="A2744" s="256">
        <v>43942</v>
      </c>
      <c r="B2744" s="303" t="s">
        <v>601</v>
      </c>
      <c r="C2744" s="304" t="s">
        <v>6</v>
      </c>
      <c r="D2744" s="269">
        <f t="shared" ref="D2744" si="2425">200000/E2744</f>
        <v>1183.4319526627219</v>
      </c>
      <c r="E2744" s="303">
        <v>169</v>
      </c>
      <c r="F2744" s="303">
        <v>167</v>
      </c>
      <c r="G2744" s="303">
        <v>165</v>
      </c>
      <c r="H2744" s="303">
        <v>162</v>
      </c>
      <c r="I2744" s="303">
        <v>172</v>
      </c>
      <c r="J2744" s="303">
        <v>163</v>
      </c>
      <c r="K2744" s="269">
        <f t="shared" ref="K2744" si="2426">E2744-J2744</f>
        <v>6</v>
      </c>
      <c r="L2744" s="269">
        <f t="shared" ref="L2744" si="2427">K2744*D2744</f>
        <v>7100.5917159763312</v>
      </c>
      <c r="M2744" s="275" t="s">
        <v>701</v>
      </c>
    </row>
    <row r="2745" spans="1:13" s="305" customFormat="1" ht="15.75" customHeight="1">
      <c r="A2745" s="256">
        <v>43942</v>
      </c>
      <c r="B2745" s="303" t="s">
        <v>1133</v>
      </c>
      <c r="C2745" s="304" t="s">
        <v>6</v>
      </c>
      <c r="D2745" s="269">
        <f t="shared" ref="D2745:D2746" si="2428">200000/E2745</f>
        <v>316.45569620253167</v>
      </c>
      <c r="E2745" s="303">
        <v>632</v>
      </c>
      <c r="F2745" s="303">
        <v>626</v>
      </c>
      <c r="G2745" s="303">
        <v>620</v>
      </c>
      <c r="H2745" s="303">
        <v>612</v>
      </c>
      <c r="I2745" s="303">
        <v>640</v>
      </c>
      <c r="J2745" s="303">
        <v>612</v>
      </c>
      <c r="K2745" s="269">
        <f t="shared" ref="K2745" si="2429">E2745-J2745</f>
        <v>20</v>
      </c>
      <c r="L2745" s="269">
        <f t="shared" ref="L2745:L2746" si="2430">K2745*D2745</f>
        <v>6329.1139240506336</v>
      </c>
      <c r="M2745" s="275" t="s">
        <v>701</v>
      </c>
    </row>
    <row r="2746" spans="1:13" s="305" customFormat="1" ht="15.75" customHeight="1">
      <c r="A2746" s="256">
        <v>43942</v>
      </c>
      <c r="B2746" s="303" t="s">
        <v>1146</v>
      </c>
      <c r="C2746" s="304" t="s">
        <v>498</v>
      </c>
      <c r="D2746" s="269">
        <f t="shared" si="2428"/>
        <v>414.07867494824018</v>
      </c>
      <c r="E2746" s="303">
        <v>483</v>
      </c>
      <c r="F2746" s="303">
        <v>492</v>
      </c>
      <c r="G2746" s="303">
        <v>496</v>
      </c>
      <c r="H2746" s="303">
        <v>502</v>
      </c>
      <c r="I2746" s="303">
        <v>472</v>
      </c>
      <c r="J2746" s="303">
        <v>483</v>
      </c>
      <c r="K2746" s="272">
        <f t="shared" ref="K2746" si="2431">J2746-E2746</f>
        <v>0</v>
      </c>
      <c r="L2746" s="272">
        <f t="shared" si="2430"/>
        <v>0</v>
      </c>
      <c r="M2746" s="275" t="s">
        <v>70</v>
      </c>
    </row>
    <row r="2747" spans="1:13" s="305" customFormat="1" ht="15.75" customHeight="1">
      <c r="A2747" s="256">
        <v>43942</v>
      </c>
      <c r="B2747" s="303" t="s">
        <v>1138</v>
      </c>
      <c r="C2747" s="304" t="s">
        <v>6</v>
      </c>
      <c r="D2747" s="269">
        <f t="shared" ref="D2747" si="2432">200000/E2747</f>
        <v>1298.7012987012988</v>
      </c>
      <c r="E2747" s="303">
        <v>154</v>
      </c>
      <c r="F2747" s="303">
        <v>152</v>
      </c>
      <c r="G2747" s="303">
        <v>150</v>
      </c>
      <c r="H2747" s="303">
        <v>147</v>
      </c>
      <c r="I2747" s="303">
        <v>157</v>
      </c>
      <c r="J2747" s="303">
        <v>150</v>
      </c>
      <c r="K2747" s="269">
        <f t="shared" ref="K2747" si="2433">E2747-J2747</f>
        <v>4</v>
      </c>
      <c r="L2747" s="269">
        <f t="shared" ref="L2747" si="2434">K2747*D2747</f>
        <v>5194.8051948051952</v>
      </c>
      <c r="M2747" s="275" t="s">
        <v>701</v>
      </c>
    </row>
    <row r="2748" spans="1:13" s="305" customFormat="1" ht="15.75" customHeight="1">
      <c r="A2748" s="256">
        <v>43942</v>
      </c>
      <c r="B2748" s="303" t="s">
        <v>1147</v>
      </c>
      <c r="C2748" s="304" t="s">
        <v>6</v>
      </c>
      <c r="D2748" s="269">
        <f t="shared" ref="D2748" si="2435">200000/E2748</f>
        <v>496.27791563275434</v>
      </c>
      <c r="E2748" s="303">
        <v>403</v>
      </c>
      <c r="F2748" s="303">
        <v>399</v>
      </c>
      <c r="G2748" s="303">
        <v>395</v>
      </c>
      <c r="H2748" s="303">
        <v>389</v>
      </c>
      <c r="I2748" s="303">
        <v>409</v>
      </c>
      <c r="J2748" s="303">
        <v>395</v>
      </c>
      <c r="K2748" s="269">
        <f t="shared" ref="K2748" si="2436">E2748-J2748</f>
        <v>8</v>
      </c>
      <c r="L2748" s="269">
        <f t="shared" ref="L2748" si="2437">K2748*D2748</f>
        <v>3970.2233250620347</v>
      </c>
      <c r="M2748" s="275" t="s">
        <v>701</v>
      </c>
    </row>
    <row r="2749" spans="1:13" s="305" customFormat="1" ht="15.75" customHeight="1">
      <c r="A2749" s="256">
        <v>43941</v>
      </c>
      <c r="B2749" s="303" t="s">
        <v>1141</v>
      </c>
      <c r="C2749" s="304" t="s">
        <v>498</v>
      </c>
      <c r="D2749" s="269">
        <f t="shared" ref="D2749" si="2438">200000/E2749</f>
        <v>3703.7037037037039</v>
      </c>
      <c r="E2749" s="303">
        <v>54</v>
      </c>
      <c r="F2749" s="303">
        <v>54.7</v>
      </c>
      <c r="G2749" s="303">
        <v>55.7</v>
      </c>
      <c r="H2749" s="303">
        <v>57</v>
      </c>
      <c r="I2749" s="303">
        <v>53</v>
      </c>
      <c r="J2749" s="303">
        <v>55.7</v>
      </c>
      <c r="K2749" s="272">
        <f t="shared" ref="K2749" si="2439">J2749-E2749</f>
        <v>1.7000000000000028</v>
      </c>
      <c r="L2749" s="272">
        <f t="shared" ref="L2749" si="2440">K2749*D2749</f>
        <v>6296.2962962963074</v>
      </c>
      <c r="M2749" s="275" t="s">
        <v>701</v>
      </c>
    </row>
    <row r="2750" spans="1:13" s="305" customFormat="1" ht="15.75" customHeight="1">
      <c r="A2750" s="256">
        <v>43941</v>
      </c>
      <c r="B2750" s="303" t="s">
        <v>402</v>
      </c>
      <c r="C2750" s="304" t="s">
        <v>498</v>
      </c>
      <c r="D2750" s="269">
        <f t="shared" ref="D2750" si="2441">200000/E2750</f>
        <v>1612.9032258064517</v>
      </c>
      <c r="E2750" s="303">
        <v>124</v>
      </c>
      <c r="F2750" s="303">
        <v>126</v>
      </c>
      <c r="G2750" s="303">
        <v>128</v>
      </c>
      <c r="H2750" s="303">
        <v>131</v>
      </c>
      <c r="I2750" s="303">
        <v>121</v>
      </c>
      <c r="J2750" s="303">
        <v>131</v>
      </c>
      <c r="K2750" s="272">
        <f t="shared" ref="K2750" si="2442">J2750-E2750</f>
        <v>7</v>
      </c>
      <c r="L2750" s="272">
        <f t="shared" ref="L2750" si="2443">K2750*D2750</f>
        <v>11290.322580645163</v>
      </c>
      <c r="M2750" s="275" t="s">
        <v>701</v>
      </c>
    </row>
    <row r="2751" spans="1:13" s="305" customFormat="1" ht="15.75" customHeight="1">
      <c r="A2751" s="256">
        <v>43941</v>
      </c>
      <c r="B2751" s="303" t="s">
        <v>402</v>
      </c>
      <c r="C2751" s="304" t="s">
        <v>498</v>
      </c>
      <c r="D2751" s="269">
        <f t="shared" ref="D2751:D2752" si="2444">200000/E2751</f>
        <v>1515.1515151515152</v>
      </c>
      <c r="E2751" s="303">
        <v>132</v>
      </c>
      <c r="F2751" s="303">
        <v>134</v>
      </c>
      <c r="G2751" s="303">
        <v>136</v>
      </c>
      <c r="H2751" s="303">
        <v>139</v>
      </c>
      <c r="I2751" s="303">
        <v>129</v>
      </c>
      <c r="J2751" s="303">
        <v>132</v>
      </c>
      <c r="K2751" s="272">
        <f t="shared" ref="K2751" si="2445">J2751-E2751</f>
        <v>0</v>
      </c>
      <c r="L2751" s="272">
        <f t="shared" ref="L2751:L2752" si="2446">K2751*D2751</f>
        <v>0</v>
      </c>
      <c r="M2751" s="275" t="s">
        <v>70</v>
      </c>
    </row>
    <row r="2752" spans="1:13" s="305" customFormat="1" ht="15.75" customHeight="1">
      <c r="A2752" s="256">
        <v>43941</v>
      </c>
      <c r="B2752" s="303" t="s">
        <v>1142</v>
      </c>
      <c r="C2752" s="304" t="s">
        <v>6</v>
      </c>
      <c r="D2752" s="269">
        <f t="shared" si="2444"/>
        <v>263.85224274406335</v>
      </c>
      <c r="E2752" s="303">
        <v>758</v>
      </c>
      <c r="F2752" s="303">
        <v>752</v>
      </c>
      <c r="G2752" s="303">
        <v>746</v>
      </c>
      <c r="H2752" s="303">
        <v>738</v>
      </c>
      <c r="I2752" s="303">
        <v>766</v>
      </c>
      <c r="J2752" s="303">
        <v>738</v>
      </c>
      <c r="K2752" s="269">
        <f t="shared" ref="K2752" si="2447">E2752-J2752</f>
        <v>20</v>
      </c>
      <c r="L2752" s="269">
        <f t="shared" si="2446"/>
        <v>5277.0448548812674</v>
      </c>
      <c r="M2752" s="275" t="s">
        <v>701</v>
      </c>
    </row>
    <row r="2753" spans="1:13" s="305" customFormat="1" ht="15.75" customHeight="1">
      <c r="A2753" s="256">
        <v>43941</v>
      </c>
      <c r="B2753" s="303" t="s">
        <v>1143</v>
      </c>
      <c r="C2753" s="304" t="s">
        <v>498</v>
      </c>
      <c r="D2753" s="269">
        <f t="shared" ref="D2753" si="2448">200000/E2753</f>
        <v>1315.7894736842106</v>
      </c>
      <c r="E2753" s="303">
        <v>152</v>
      </c>
      <c r="F2753" s="303">
        <v>154</v>
      </c>
      <c r="G2753" s="303">
        <v>156</v>
      </c>
      <c r="H2753" s="303">
        <v>159</v>
      </c>
      <c r="I2753" s="303">
        <v>149</v>
      </c>
      <c r="J2753" s="303">
        <v>155.44999999999999</v>
      </c>
      <c r="K2753" s="272">
        <f t="shared" ref="K2753" si="2449">J2753-E2753</f>
        <v>3.4499999999999886</v>
      </c>
      <c r="L2753" s="272">
        <f t="shared" ref="L2753" si="2450">K2753*D2753</f>
        <v>4539.4736842105121</v>
      </c>
      <c r="M2753" s="275" t="s">
        <v>701</v>
      </c>
    </row>
    <row r="2754" spans="1:13" s="305" customFormat="1" ht="15.75" customHeight="1">
      <c r="A2754" s="256">
        <v>43941</v>
      </c>
      <c r="B2754" s="303" t="s">
        <v>1142</v>
      </c>
      <c r="C2754" s="304" t="s">
        <v>6</v>
      </c>
      <c r="D2754" s="269">
        <f t="shared" ref="D2754:D2755" si="2451">200000/E2754</f>
        <v>277.39251040221916</v>
      </c>
      <c r="E2754" s="303">
        <v>721</v>
      </c>
      <c r="F2754" s="303">
        <v>715</v>
      </c>
      <c r="G2754" s="303">
        <v>709</v>
      </c>
      <c r="H2754" s="303">
        <v>701</v>
      </c>
      <c r="I2754" s="303">
        <v>728</v>
      </c>
      <c r="J2754" s="303">
        <v>701</v>
      </c>
      <c r="K2754" s="269">
        <f t="shared" ref="K2754" si="2452">E2754-J2754</f>
        <v>20</v>
      </c>
      <c r="L2754" s="269">
        <f t="shared" ref="L2754:L2755" si="2453">K2754*D2754</f>
        <v>5547.8502080443832</v>
      </c>
      <c r="M2754" s="275" t="s">
        <v>701</v>
      </c>
    </row>
    <row r="2755" spans="1:13" s="305" customFormat="1" ht="15.75" customHeight="1">
      <c r="A2755" s="256">
        <v>43941</v>
      </c>
      <c r="B2755" s="303" t="s">
        <v>1144</v>
      </c>
      <c r="C2755" s="304" t="s">
        <v>498</v>
      </c>
      <c r="D2755" s="269">
        <f t="shared" si="2451"/>
        <v>161.55088852988692</v>
      </c>
      <c r="E2755" s="303">
        <v>1238</v>
      </c>
      <c r="F2755" s="303">
        <v>1246</v>
      </c>
      <c r="G2755" s="303">
        <v>1254</v>
      </c>
      <c r="H2755" s="303">
        <v>1264</v>
      </c>
      <c r="I2755" s="303">
        <v>1228</v>
      </c>
      <c r="J2755" s="303">
        <v>1254</v>
      </c>
      <c r="K2755" s="272">
        <f t="shared" ref="K2755" si="2454">J2755-E2755</f>
        <v>16</v>
      </c>
      <c r="L2755" s="272">
        <f t="shared" si="2453"/>
        <v>2584.8142164781907</v>
      </c>
      <c r="M2755" s="275" t="s">
        <v>701</v>
      </c>
    </row>
    <row r="2756" spans="1:13" s="305" customFormat="1" ht="15.75" customHeight="1">
      <c r="A2756" s="256">
        <v>43938</v>
      </c>
      <c r="B2756" s="303" t="s">
        <v>1138</v>
      </c>
      <c r="C2756" s="304" t="s">
        <v>498</v>
      </c>
      <c r="D2756" s="269">
        <f t="shared" ref="D2756" si="2455">200000/E2756</f>
        <v>1098.901098901099</v>
      </c>
      <c r="E2756" s="303">
        <v>182</v>
      </c>
      <c r="F2756" s="303">
        <v>184</v>
      </c>
      <c r="G2756" s="303">
        <v>186</v>
      </c>
      <c r="H2756" s="303">
        <v>189</v>
      </c>
      <c r="I2756" s="303">
        <v>179</v>
      </c>
      <c r="J2756" s="303">
        <v>189</v>
      </c>
      <c r="K2756" s="272">
        <f t="shared" ref="K2756" si="2456">J2756-E2756</f>
        <v>7</v>
      </c>
      <c r="L2756" s="272">
        <f t="shared" ref="L2756" si="2457">K2756*D2756</f>
        <v>7692.3076923076933</v>
      </c>
      <c r="M2756" s="275" t="s">
        <v>701</v>
      </c>
    </row>
    <row r="2757" spans="1:13" s="305" customFormat="1" ht="15.75" customHeight="1">
      <c r="A2757" s="256">
        <v>43938</v>
      </c>
      <c r="B2757" s="303" t="s">
        <v>402</v>
      </c>
      <c r="C2757" s="304" t="s">
        <v>498</v>
      </c>
      <c r="D2757" s="269">
        <f t="shared" ref="D2757" si="2458">200000/E2757</f>
        <v>1709.4017094017095</v>
      </c>
      <c r="E2757" s="303">
        <v>117</v>
      </c>
      <c r="F2757" s="303">
        <v>119</v>
      </c>
      <c r="G2757" s="303">
        <v>121</v>
      </c>
      <c r="H2757" s="303">
        <v>124</v>
      </c>
      <c r="I2757" s="303">
        <v>114</v>
      </c>
      <c r="J2757" s="303">
        <v>121</v>
      </c>
      <c r="K2757" s="272">
        <f t="shared" ref="K2757" si="2459">J2757-E2757</f>
        <v>4</v>
      </c>
      <c r="L2757" s="272">
        <f t="shared" ref="L2757" si="2460">K2757*D2757</f>
        <v>6837.6068376068379</v>
      </c>
      <c r="M2757" s="275" t="s">
        <v>701</v>
      </c>
    </row>
    <row r="2758" spans="1:13" s="305" customFormat="1" ht="15.75" customHeight="1">
      <c r="A2758" s="256">
        <v>43938</v>
      </c>
      <c r="B2758" s="303" t="s">
        <v>601</v>
      </c>
      <c r="C2758" s="304" t="s">
        <v>498</v>
      </c>
      <c r="D2758" s="269">
        <f t="shared" ref="D2758" si="2461">200000/E2758</f>
        <v>1129.9435028248588</v>
      </c>
      <c r="E2758" s="303">
        <v>177</v>
      </c>
      <c r="F2758" s="303">
        <v>179</v>
      </c>
      <c r="G2758" s="303">
        <v>181</v>
      </c>
      <c r="H2758" s="303">
        <v>184</v>
      </c>
      <c r="I2758" s="303">
        <v>174</v>
      </c>
      <c r="J2758" s="303">
        <v>184</v>
      </c>
      <c r="K2758" s="272">
        <f t="shared" ref="K2758" si="2462">J2758-E2758</f>
        <v>7</v>
      </c>
      <c r="L2758" s="272">
        <f t="shared" ref="L2758" si="2463">K2758*D2758</f>
        <v>7909.6045197740114</v>
      </c>
      <c r="M2758" s="275" t="s">
        <v>701</v>
      </c>
    </row>
    <row r="2759" spans="1:13" s="305" customFormat="1" ht="15.75" customHeight="1">
      <c r="A2759" s="256">
        <v>43938</v>
      </c>
      <c r="B2759" s="303" t="s">
        <v>1140</v>
      </c>
      <c r="C2759" s="304" t="s">
        <v>498</v>
      </c>
      <c r="D2759" s="269">
        <f t="shared" ref="D2759" si="2464">200000/E2759</f>
        <v>543.47826086956525</v>
      </c>
      <c r="E2759" s="303">
        <v>368</v>
      </c>
      <c r="F2759" s="303">
        <v>371</v>
      </c>
      <c r="G2759" s="303">
        <v>374</v>
      </c>
      <c r="H2759" s="303">
        <v>379</v>
      </c>
      <c r="I2759" s="303">
        <v>364</v>
      </c>
      <c r="J2759" s="303">
        <v>371</v>
      </c>
      <c r="K2759" s="272">
        <f t="shared" ref="K2759" si="2465">J2759-E2759</f>
        <v>3</v>
      </c>
      <c r="L2759" s="272">
        <f t="shared" ref="L2759" si="2466">K2759*D2759</f>
        <v>1630.4347826086957</v>
      </c>
      <c r="M2759" s="275" t="s">
        <v>701</v>
      </c>
    </row>
    <row r="2760" spans="1:13" s="305" customFormat="1" ht="15.75" customHeight="1">
      <c r="A2760" s="256">
        <v>43938</v>
      </c>
      <c r="B2760" s="303" t="s">
        <v>601</v>
      </c>
      <c r="C2760" s="304" t="s">
        <v>498</v>
      </c>
      <c r="D2760" s="269">
        <f t="shared" ref="D2760" si="2467">200000/E2760</f>
        <v>1069.5187165775401</v>
      </c>
      <c r="E2760" s="303">
        <v>187</v>
      </c>
      <c r="F2760" s="303">
        <v>189</v>
      </c>
      <c r="G2760" s="303">
        <v>191</v>
      </c>
      <c r="H2760" s="303">
        <v>194</v>
      </c>
      <c r="I2760" s="303">
        <v>184</v>
      </c>
      <c r="J2760" s="303">
        <v>194</v>
      </c>
      <c r="K2760" s="272">
        <f t="shared" ref="K2760" si="2468">J2760-E2760</f>
        <v>7</v>
      </c>
      <c r="L2760" s="272">
        <f t="shared" ref="L2760" si="2469">K2760*D2760</f>
        <v>7486.6310160427802</v>
      </c>
      <c r="M2760" s="275" t="s">
        <v>701</v>
      </c>
    </row>
    <row r="2761" spans="1:13" s="305" customFormat="1" ht="15.75" customHeight="1">
      <c r="A2761" s="256">
        <v>43938</v>
      </c>
      <c r="B2761" s="303" t="s">
        <v>1139</v>
      </c>
      <c r="C2761" s="304" t="s">
        <v>498</v>
      </c>
      <c r="D2761" s="269">
        <f>200000/E2761</f>
        <v>549.45054945054949</v>
      </c>
      <c r="E2761" s="303">
        <v>364</v>
      </c>
      <c r="F2761" s="303">
        <v>367</v>
      </c>
      <c r="G2761" s="303">
        <v>370</v>
      </c>
      <c r="H2761" s="303">
        <v>375</v>
      </c>
      <c r="I2761" s="303">
        <v>359</v>
      </c>
      <c r="J2761" s="303">
        <v>364</v>
      </c>
      <c r="K2761" s="272">
        <f>J2761-E2761</f>
        <v>0</v>
      </c>
      <c r="L2761" s="272">
        <f>K2761*D2761</f>
        <v>0</v>
      </c>
      <c r="M2761" s="275" t="s">
        <v>70</v>
      </c>
    </row>
    <row r="2762" spans="1:13" s="305" customFormat="1" ht="15.75" customHeight="1">
      <c r="A2762" s="256">
        <v>43937</v>
      </c>
      <c r="B2762" s="303" t="s">
        <v>1136</v>
      </c>
      <c r="C2762" s="304" t="s">
        <v>6</v>
      </c>
      <c r="D2762" s="269">
        <f t="shared" ref="D2762" si="2470">200000/E2762</f>
        <v>300.75187969924809</v>
      </c>
      <c r="E2762" s="303">
        <v>665</v>
      </c>
      <c r="F2762" s="303">
        <v>660</v>
      </c>
      <c r="G2762" s="303">
        <v>655</v>
      </c>
      <c r="H2762" s="303">
        <v>648</v>
      </c>
      <c r="I2762" s="303">
        <v>672</v>
      </c>
      <c r="J2762" s="303">
        <v>660</v>
      </c>
      <c r="K2762" s="269">
        <f t="shared" ref="K2762" si="2471">E2762-J2762</f>
        <v>5</v>
      </c>
      <c r="L2762" s="269">
        <f t="shared" ref="L2762" si="2472">K2762*D2762</f>
        <v>1503.7593984962405</v>
      </c>
      <c r="M2762" s="275" t="s">
        <v>701</v>
      </c>
    </row>
    <row r="2763" spans="1:13" s="305" customFormat="1" ht="15.75" customHeight="1">
      <c r="A2763" s="256">
        <v>43937</v>
      </c>
      <c r="B2763" s="303" t="s">
        <v>263</v>
      </c>
      <c r="C2763" s="304" t="s">
        <v>6</v>
      </c>
      <c r="D2763" s="269">
        <f t="shared" ref="D2763" si="2473">200000/E2763</f>
        <v>175.43859649122808</v>
      </c>
      <c r="E2763" s="303">
        <v>1140</v>
      </c>
      <c r="F2763" s="303">
        <v>1132</v>
      </c>
      <c r="G2763" s="303">
        <v>1124</v>
      </c>
      <c r="H2763" s="303">
        <v>1112</v>
      </c>
      <c r="I2763" s="303">
        <v>1150</v>
      </c>
      <c r="J2763" s="303">
        <v>1124</v>
      </c>
      <c r="K2763" s="269">
        <f t="shared" ref="K2763" si="2474">E2763-J2763</f>
        <v>16</v>
      </c>
      <c r="L2763" s="269">
        <f t="shared" ref="L2763" si="2475">K2763*D2763</f>
        <v>2807.0175438596493</v>
      </c>
      <c r="M2763" s="275" t="s">
        <v>701</v>
      </c>
    </row>
    <row r="2764" spans="1:13" s="305" customFormat="1" ht="15.75" customHeight="1">
      <c r="A2764" s="256">
        <v>43937</v>
      </c>
      <c r="B2764" s="303" t="s">
        <v>1137</v>
      </c>
      <c r="C2764" s="304" t="s">
        <v>6</v>
      </c>
      <c r="D2764" s="269">
        <f t="shared" ref="D2764:D2765" si="2476">200000/E2764</f>
        <v>87.912087912087912</v>
      </c>
      <c r="E2764" s="303">
        <v>2275</v>
      </c>
      <c r="F2764" s="303">
        <v>2230</v>
      </c>
      <c r="G2764" s="303">
        <v>2210</v>
      </c>
      <c r="H2764" s="303">
        <v>2180</v>
      </c>
      <c r="I2764" s="303">
        <v>2325</v>
      </c>
      <c r="J2764" s="303">
        <v>2255</v>
      </c>
      <c r="K2764" s="269">
        <f t="shared" ref="K2764" si="2477">E2764-J2764</f>
        <v>20</v>
      </c>
      <c r="L2764" s="269">
        <f t="shared" ref="L2764:L2765" si="2478">K2764*D2764</f>
        <v>1758.2417582417584</v>
      </c>
      <c r="M2764" s="275" t="s">
        <v>701</v>
      </c>
    </row>
    <row r="2765" spans="1:13" s="305" customFormat="1" ht="15.75" customHeight="1">
      <c r="A2765" s="256">
        <v>43937</v>
      </c>
      <c r="B2765" s="303" t="s">
        <v>125</v>
      </c>
      <c r="C2765" s="304" t="s">
        <v>498</v>
      </c>
      <c r="D2765" s="269">
        <f t="shared" si="2476"/>
        <v>181.81818181818181</v>
      </c>
      <c r="E2765" s="303">
        <v>1100</v>
      </c>
      <c r="F2765" s="303">
        <v>1108</v>
      </c>
      <c r="G2765" s="303">
        <v>1116</v>
      </c>
      <c r="H2765" s="303">
        <v>1126</v>
      </c>
      <c r="I2765" s="303">
        <v>1100</v>
      </c>
      <c r="J2765" s="303">
        <v>1126</v>
      </c>
      <c r="K2765" s="272">
        <f t="shared" ref="K2765" si="2479">J2765-E2765</f>
        <v>26</v>
      </c>
      <c r="L2765" s="272">
        <f t="shared" si="2478"/>
        <v>4727.272727272727</v>
      </c>
      <c r="M2765" s="275" t="s">
        <v>701</v>
      </c>
    </row>
    <row r="2766" spans="1:13" s="305" customFormat="1" ht="15.75" customHeight="1">
      <c r="A2766" s="256">
        <v>43937</v>
      </c>
      <c r="B2766" s="303" t="s">
        <v>403</v>
      </c>
      <c r="C2766" s="304" t="s">
        <v>498</v>
      </c>
      <c r="D2766" s="269">
        <f t="shared" ref="D2766" si="2480">200000/E2766</f>
        <v>476.1904761904762</v>
      </c>
      <c r="E2766" s="303">
        <v>420</v>
      </c>
      <c r="F2766" s="303">
        <v>424</v>
      </c>
      <c r="G2766" s="303">
        <v>428</v>
      </c>
      <c r="H2766" s="303">
        <v>434</v>
      </c>
      <c r="I2766" s="303">
        <v>414</v>
      </c>
      <c r="J2766" s="303">
        <v>434</v>
      </c>
      <c r="K2766" s="272">
        <f t="shared" ref="K2766" si="2481">J2766-E2766</f>
        <v>14</v>
      </c>
      <c r="L2766" s="272">
        <f t="shared" ref="L2766" si="2482">K2766*D2766</f>
        <v>6666.666666666667</v>
      </c>
      <c r="M2766" s="275" t="s">
        <v>701</v>
      </c>
    </row>
    <row r="2767" spans="1:13" s="305" customFormat="1" ht="15.75" customHeight="1">
      <c r="A2767" s="256">
        <v>43936</v>
      </c>
      <c r="B2767" s="303" t="s">
        <v>1125</v>
      </c>
      <c r="C2767" s="304" t="s">
        <v>498</v>
      </c>
      <c r="D2767" s="269">
        <f t="shared" ref="D2767" si="2483">200000/E2767</f>
        <v>589.97050147492621</v>
      </c>
      <c r="E2767" s="303">
        <v>339</v>
      </c>
      <c r="F2767" s="303">
        <v>342</v>
      </c>
      <c r="G2767" s="303">
        <v>345</v>
      </c>
      <c r="H2767" s="303">
        <v>350</v>
      </c>
      <c r="I2767" s="303">
        <v>335</v>
      </c>
      <c r="J2767" s="303">
        <v>350</v>
      </c>
      <c r="K2767" s="272">
        <f t="shared" ref="K2767" si="2484">J2767-E2767</f>
        <v>11</v>
      </c>
      <c r="L2767" s="272">
        <f t="shared" ref="L2767" si="2485">K2767*D2767</f>
        <v>6489.675516224188</v>
      </c>
      <c r="M2767" s="275" t="s">
        <v>701</v>
      </c>
    </row>
    <row r="2768" spans="1:13" s="305" customFormat="1" ht="15.75" customHeight="1">
      <c r="A2768" s="256">
        <v>43936</v>
      </c>
      <c r="B2768" s="303" t="s">
        <v>1134</v>
      </c>
      <c r="C2768" s="304" t="s">
        <v>498</v>
      </c>
      <c r="D2768" s="269">
        <f t="shared" ref="D2768" si="2486">200000/E2768</f>
        <v>274.34842249657066</v>
      </c>
      <c r="E2768" s="303">
        <v>729</v>
      </c>
      <c r="F2768" s="303">
        <v>734</v>
      </c>
      <c r="G2768" s="303">
        <v>740</v>
      </c>
      <c r="H2768" s="303">
        <v>748</v>
      </c>
      <c r="I2768" s="303">
        <v>721</v>
      </c>
      <c r="J2768" s="303">
        <v>748</v>
      </c>
      <c r="K2768" s="272">
        <f t="shared" ref="K2768" si="2487">J2768-E2768</f>
        <v>19</v>
      </c>
      <c r="L2768" s="272">
        <f t="shared" ref="L2768" si="2488">K2768*D2768</f>
        <v>5212.620027434843</v>
      </c>
      <c r="M2768" s="275" t="s">
        <v>701</v>
      </c>
    </row>
    <row r="2769" spans="1:13" s="305" customFormat="1" ht="15.75" customHeight="1">
      <c r="A2769" s="256">
        <v>43936</v>
      </c>
      <c r="B2769" s="303" t="s">
        <v>1114</v>
      </c>
      <c r="C2769" s="304" t="s">
        <v>498</v>
      </c>
      <c r="D2769" s="269">
        <f t="shared" ref="D2769" si="2489">200000/E2769</f>
        <v>453.51473922902494</v>
      </c>
      <c r="E2769" s="303">
        <v>441</v>
      </c>
      <c r="F2769" s="303">
        <v>445</v>
      </c>
      <c r="G2769" s="303">
        <v>449</v>
      </c>
      <c r="H2769" s="303">
        <v>455</v>
      </c>
      <c r="I2769" s="303">
        <v>435</v>
      </c>
      <c r="J2769" s="303">
        <v>445</v>
      </c>
      <c r="K2769" s="272">
        <f t="shared" ref="K2769" si="2490">J2769-E2769</f>
        <v>4</v>
      </c>
      <c r="L2769" s="272">
        <f t="shared" ref="L2769" si="2491">K2769*D2769</f>
        <v>1814.0589569160998</v>
      </c>
      <c r="M2769" s="275" t="s">
        <v>701</v>
      </c>
    </row>
    <row r="2770" spans="1:13" s="305" customFormat="1" ht="15.75" customHeight="1">
      <c r="A2770" s="256">
        <v>43936</v>
      </c>
      <c r="B2770" s="303" t="s">
        <v>1134</v>
      </c>
      <c r="C2770" s="304" t="s">
        <v>498</v>
      </c>
      <c r="D2770" s="269">
        <f t="shared" ref="D2770" si="2492">200000/E2770</f>
        <v>263.15789473684208</v>
      </c>
      <c r="E2770" s="303">
        <v>760</v>
      </c>
      <c r="F2770" s="303">
        <v>765</v>
      </c>
      <c r="G2770" s="303">
        <v>770</v>
      </c>
      <c r="H2770" s="303">
        <v>778</v>
      </c>
      <c r="I2770" s="303">
        <v>773</v>
      </c>
      <c r="J2770" s="303">
        <v>778</v>
      </c>
      <c r="K2770" s="272">
        <f t="shared" ref="K2770" si="2493">J2770-E2770</f>
        <v>18</v>
      </c>
      <c r="L2770" s="272">
        <f t="shared" ref="L2770" si="2494">K2770*D2770</f>
        <v>4736.8421052631575</v>
      </c>
      <c r="M2770" s="275" t="s">
        <v>701</v>
      </c>
    </row>
    <row r="2771" spans="1:13" s="305" customFormat="1" ht="15.75" customHeight="1">
      <c r="A2771" s="256">
        <v>43936</v>
      </c>
      <c r="B2771" s="303" t="s">
        <v>1135</v>
      </c>
      <c r="C2771" s="304" t="s">
        <v>498</v>
      </c>
      <c r="D2771" s="269">
        <f t="shared" ref="D2771" si="2495">200000/E2771</f>
        <v>55.096418732782368</v>
      </c>
      <c r="E2771" s="303">
        <v>3630</v>
      </c>
      <c r="F2771" s="303">
        <v>3650</v>
      </c>
      <c r="G2771" s="303">
        <v>3670</v>
      </c>
      <c r="H2771" s="303">
        <v>3700</v>
      </c>
      <c r="I2771" s="303">
        <v>3600</v>
      </c>
      <c r="J2771" s="303">
        <v>3670</v>
      </c>
      <c r="K2771" s="272">
        <f t="shared" ref="K2771" si="2496">J2771-E2771</f>
        <v>40</v>
      </c>
      <c r="L2771" s="272">
        <f t="shared" ref="L2771" si="2497">K2771*D2771</f>
        <v>2203.8567493112946</v>
      </c>
      <c r="M2771" s="275" t="s">
        <v>701</v>
      </c>
    </row>
    <row r="2772" spans="1:13" s="305" customFormat="1" ht="15.75" customHeight="1">
      <c r="A2772" s="256">
        <v>43936</v>
      </c>
      <c r="B2772" s="303" t="s">
        <v>1129</v>
      </c>
      <c r="C2772" s="304" t="s">
        <v>498</v>
      </c>
      <c r="D2772" s="269">
        <f>200000/E2772</f>
        <v>411.52263374485597</v>
      </c>
      <c r="E2772" s="303">
        <v>486</v>
      </c>
      <c r="F2772" s="303">
        <v>490</v>
      </c>
      <c r="G2772" s="303">
        <v>494</v>
      </c>
      <c r="H2772" s="303">
        <v>500</v>
      </c>
      <c r="I2772" s="303">
        <v>480</v>
      </c>
      <c r="J2772" s="303">
        <v>480</v>
      </c>
      <c r="K2772" s="272">
        <f>J2772-E2772</f>
        <v>-6</v>
      </c>
      <c r="L2772" s="272">
        <f>K2772*D2772</f>
        <v>-2469.1358024691358</v>
      </c>
      <c r="M2772" s="275" t="s">
        <v>7</v>
      </c>
    </row>
    <row r="2773" spans="1:13" s="305" customFormat="1" ht="15.75" customHeight="1">
      <c r="A2773" s="256">
        <v>43934</v>
      </c>
      <c r="B2773" s="303" t="s">
        <v>1118</v>
      </c>
      <c r="C2773" s="304" t="s">
        <v>498</v>
      </c>
      <c r="D2773" s="269">
        <f t="shared" ref="D2773" si="2498">200000/E2773</f>
        <v>244.79804161566707</v>
      </c>
      <c r="E2773" s="303">
        <v>817</v>
      </c>
      <c r="F2773" s="303">
        <v>823</v>
      </c>
      <c r="G2773" s="303">
        <v>830</v>
      </c>
      <c r="H2773" s="303">
        <v>838</v>
      </c>
      <c r="I2773" s="303">
        <v>809</v>
      </c>
      <c r="J2773" s="303">
        <v>838</v>
      </c>
      <c r="K2773" s="272">
        <f t="shared" ref="K2773" si="2499">J2773-E2773</f>
        <v>21</v>
      </c>
      <c r="L2773" s="272">
        <f t="shared" ref="L2773" si="2500">K2773*D2773</f>
        <v>5140.7588739290086</v>
      </c>
      <c r="M2773" s="275" t="s">
        <v>701</v>
      </c>
    </row>
    <row r="2774" spans="1:13" s="305" customFormat="1" ht="15.75" customHeight="1">
      <c r="A2774" s="256">
        <v>43934</v>
      </c>
      <c r="B2774" s="303" t="s">
        <v>1122</v>
      </c>
      <c r="C2774" s="304" t="s">
        <v>498</v>
      </c>
      <c r="D2774" s="269">
        <f t="shared" ref="D2774" si="2501">200000/E2774</f>
        <v>729.92700729927003</v>
      </c>
      <c r="E2774" s="303">
        <v>274</v>
      </c>
      <c r="F2774" s="303">
        <v>276</v>
      </c>
      <c r="G2774" s="303">
        <v>278</v>
      </c>
      <c r="H2774" s="303">
        <v>281</v>
      </c>
      <c r="I2774" s="303">
        <v>271</v>
      </c>
      <c r="J2774" s="303">
        <v>281</v>
      </c>
      <c r="K2774" s="272">
        <f t="shared" ref="K2774" si="2502">J2774-E2774</f>
        <v>7</v>
      </c>
      <c r="L2774" s="272">
        <f t="shared" ref="L2774" si="2503">K2774*D2774</f>
        <v>5109.4890510948899</v>
      </c>
      <c r="M2774" s="275" t="s">
        <v>701</v>
      </c>
    </row>
    <row r="2775" spans="1:13" s="305" customFormat="1" ht="15.75" customHeight="1">
      <c r="A2775" s="256">
        <v>43934</v>
      </c>
      <c r="B2775" s="303" t="s">
        <v>32</v>
      </c>
      <c r="C2775" s="304" t="s">
        <v>498</v>
      </c>
      <c r="D2775" s="269">
        <f t="shared" ref="D2775" si="2504">200000/E2775</f>
        <v>410.6776180698152</v>
      </c>
      <c r="E2775" s="303">
        <v>487</v>
      </c>
      <c r="F2775" s="303">
        <v>491</v>
      </c>
      <c r="G2775" s="303">
        <v>495</v>
      </c>
      <c r="H2775" s="303">
        <v>501</v>
      </c>
      <c r="I2775" s="303">
        <v>481</v>
      </c>
      <c r="J2775" s="303">
        <v>501</v>
      </c>
      <c r="K2775" s="272">
        <f t="shared" ref="K2775" si="2505">J2775-E2775</f>
        <v>14</v>
      </c>
      <c r="L2775" s="272">
        <f t="shared" ref="L2775" si="2506">K2775*D2775</f>
        <v>5749.4866529774126</v>
      </c>
      <c r="M2775" s="275" t="s">
        <v>701</v>
      </c>
    </row>
    <row r="2776" spans="1:13" s="305" customFormat="1" ht="15.75" customHeight="1">
      <c r="A2776" s="256">
        <v>43934</v>
      </c>
      <c r="B2776" s="303" t="s">
        <v>30</v>
      </c>
      <c r="C2776" s="304" t="s">
        <v>498</v>
      </c>
      <c r="D2776" s="269">
        <f t="shared" ref="D2776" si="2507">200000/E2776</f>
        <v>59.523809523809526</v>
      </c>
      <c r="E2776" s="303">
        <v>3360</v>
      </c>
      <c r="F2776" s="303">
        <v>3380</v>
      </c>
      <c r="G2776" s="303">
        <v>3400</v>
      </c>
      <c r="H2776" s="303">
        <v>3430</v>
      </c>
      <c r="I2776" s="303">
        <v>3330</v>
      </c>
      <c r="J2776" s="303">
        <v>3424</v>
      </c>
      <c r="K2776" s="272">
        <f t="shared" ref="K2776" si="2508">J2776-E2776</f>
        <v>64</v>
      </c>
      <c r="L2776" s="272">
        <f t="shared" ref="L2776" si="2509">K2776*D2776</f>
        <v>3809.5238095238096</v>
      </c>
      <c r="M2776" s="275" t="s">
        <v>701</v>
      </c>
    </row>
    <row r="2777" spans="1:13" s="305" customFormat="1" ht="15.75" customHeight="1">
      <c r="A2777" s="256">
        <v>43934</v>
      </c>
      <c r="B2777" s="303" t="s">
        <v>1133</v>
      </c>
      <c r="C2777" s="304" t="s">
        <v>498</v>
      </c>
      <c r="D2777" s="269">
        <f t="shared" ref="D2777:D2778" si="2510">200000/E2777</f>
        <v>293.68575624082234</v>
      </c>
      <c r="E2777" s="303">
        <v>681</v>
      </c>
      <c r="F2777" s="303">
        <v>686</v>
      </c>
      <c r="G2777" s="303">
        <v>691</v>
      </c>
      <c r="H2777" s="303">
        <v>697</v>
      </c>
      <c r="I2777" s="303">
        <v>674</v>
      </c>
      <c r="J2777" s="303">
        <v>697</v>
      </c>
      <c r="K2777" s="272">
        <f t="shared" ref="K2777" si="2511">J2777-E2777</f>
        <v>16</v>
      </c>
      <c r="L2777" s="272">
        <f t="shared" ref="L2777:L2778" si="2512">K2777*D2777</f>
        <v>4698.9720998531575</v>
      </c>
      <c r="M2777" s="275" t="s">
        <v>701</v>
      </c>
    </row>
    <row r="2778" spans="1:13" s="305" customFormat="1" ht="15.75" customHeight="1">
      <c r="A2778" s="256">
        <v>43934</v>
      </c>
      <c r="B2778" s="303" t="s">
        <v>150</v>
      </c>
      <c r="C2778" s="304" t="s">
        <v>6</v>
      </c>
      <c r="D2778" s="269">
        <f t="shared" si="2510"/>
        <v>43.956043956043956</v>
      </c>
      <c r="E2778" s="303">
        <v>4550</v>
      </c>
      <c r="F2778" s="303">
        <v>4520</v>
      </c>
      <c r="G2778" s="303">
        <v>4490</v>
      </c>
      <c r="H2778" s="303">
        <v>4450</v>
      </c>
      <c r="I2778" s="303">
        <v>4590</v>
      </c>
      <c r="J2778" s="303">
        <v>4490</v>
      </c>
      <c r="K2778" s="269">
        <f t="shared" ref="K2778" si="2513">E2778-J2778</f>
        <v>60</v>
      </c>
      <c r="L2778" s="269">
        <f t="shared" si="2512"/>
        <v>2637.3626373626375</v>
      </c>
      <c r="M2778" s="275" t="s">
        <v>701</v>
      </c>
    </row>
    <row r="2779" spans="1:13" s="305" customFormat="1" ht="15.75" customHeight="1">
      <c r="A2779" s="256">
        <v>43930</v>
      </c>
      <c r="B2779" s="303" t="s">
        <v>1121</v>
      </c>
      <c r="C2779" s="304" t="s">
        <v>498</v>
      </c>
      <c r="D2779" s="269">
        <f t="shared" ref="D2779" si="2514">200000/E2779</f>
        <v>353.98230088495575</v>
      </c>
      <c r="E2779" s="303">
        <v>565</v>
      </c>
      <c r="F2779" s="303">
        <v>569</v>
      </c>
      <c r="G2779" s="303">
        <v>573</v>
      </c>
      <c r="H2779" s="303">
        <v>580</v>
      </c>
      <c r="I2779" s="303">
        <v>559</v>
      </c>
      <c r="J2779" s="303">
        <v>580</v>
      </c>
      <c r="K2779" s="272">
        <f t="shared" ref="K2779" si="2515">J2779-E2779</f>
        <v>15</v>
      </c>
      <c r="L2779" s="272">
        <f t="shared" ref="L2779" si="2516">K2779*D2779</f>
        <v>5309.7345132743358</v>
      </c>
      <c r="M2779" s="275" t="s">
        <v>701</v>
      </c>
    </row>
    <row r="2780" spans="1:13" s="305" customFormat="1" ht="15.75" customHeight="1">
      <c r="A2780" s="256">
        <v>43930</v>
      </c>
      <c r="B2780" s="303" t="s">
        <v>1127</v>
      </c>
      <c r="C2780" s="304" t="s">
        <v>498</v>
      </c>
      <c r="D2780" s="269">
        <f t="shared" ref="D2780" si="2517">200000/E2780</f>
        <v>87.527352297592998</v>
      </c>
      <c r="E2780" s="303">
        <v>2285</v>
      </c>
      <c r="F2780" s="303">
        <v>2300</v>
      </c>
      <c r="G2780" s="303">
        <v>2315</v>
      </c>
      <c r="H2780" s="303">
        <v>2335</v>
      </c>
      <c r="I2780" s="303">
        <v>2265</v>
      </c>
      <c r="J2780" s="303">
        <v>2335</v>
      </c>
      <c r="K2780" s="272">
        <f t="shared" ref="K2780" si="2518">J2780-E2780</f>
        <v>50</v>
      </c>
      <c r="L2780" s="272">
        <f t="shared" ref="L2780" si="2519">K2780*D2780</f>
        <v>4376.3676148796503</v>
      </c>
      <c r="M2780" s="275" t="s">
        <v>701</v>
      </c>
    </row>
    <row r="2781" spans="1:13" s="305" customFormat="1" ht="15.75" customHeight="1">
      <c r="A2781" s="256">
        <v>43930</v>
      </c>
      <c r="B2781" s="303" t="s">
        <v>1129</v>
      </c>
      <c r="C2781" s="304" t="s">
        <v>498</v>
      </c>
      <c r="D2781" s="269">
        <f t="shared" ref="D2781" si="2520">200000/E2781</f>
        <v>432.90043290043292</v>
      </c>
      <c r="E2781" s="303">
        <v>462</v>
      </c>
      <c r="F2781" s="303">
        <v>471</v>
      </c>
      <c r="G2781" s="303">
        <v>475</v>
      </c>
      <c r="H2781" s="303">
        <v>481</v>
      </c>
      <c r="I2781" s="303">
        <v>453</v>
      </c>
      <c r="J2781" s="303">
        <v>471</v>
      </c>
      <c r="K2781" s="272">
        <f t="shared" ref="K2781" si="2521">J2781-E2781</f>
        <v>9</v>
      </c>
      <c r="L2781" s="272">
        <f t="shared" ref="L2781" si="2522">K2781*D2781</f>
        <v>3896.1038961038962</v>
      </c>
      <c r="M2781" s="275" t="s">
        <v>701</v>
      </c>
    </row>
    <row r="2782" spans="1:13" s="305" customFormat="1" ht="15.75" customHeight="1">
      <c r="A2782" s="256">
        <v>43930</v>
      </c>
      <c r="B2782" s="303" t="s">
        <v>1130</v>
      </c>
      <c r="C2782" s="304" t="s">
        <v>498</v>
      </c>
      <c r="D2782" s="269">
        <f t="shared" ref="D2782" si="2523">200000/E2782</f>
        <v>1204.8192771084337</v>
      </c>
      <c r="E2782" s="303">
        <v>166</v>
      </c>
      <c r="F2782" s="303">
        <v>168</v>
      </c>
      <c r="G2782" s="303">
        <v>170</v>
      </c>
      <c r="H2782" s="303">
        <v>173</v>
      </c>
      <c r="I2782" s="303">
        <v>163</v>
      </c>
      <c r="J2782" s="303">
        <v>173</v>
      </c>
      <c r="K2782" s="272">
        <f t="shared" ref="K2782" si="2524">J2782-E2782</f>
        <v>7</v>
      </c>
      <c r="L2782" s="272">
        <f t="shared" ref="L2782" si="2525">K2782*D2782</f>
        <v>8433.7349397590351</v>
      </c>
      <c r="M2782" s="275" t="s">
        <v>701</v>
      </c>
    </row>
    <row r="2783" spans="1:13" s="305" customFormat="1" ht="15.75" customHeight="1">
      <c r="A2783" s="256">
        <v>43930</v>
      </c>
      <c r="B2783" s="303" t="s">
        <v>1131</v>
      </c>
      <c r="C2783" s="304" t="s">
        <v>498</v>
      </c>
      <c r="D2783" s="269">
        <f t="shared" ref="D2783:D2784" si="2526">200000/E2783</f>
        <v>38.684719535783366</v>
      </c>
      <c r="E2783" s="303">
        <v>5170</v>
      </c>
      <c r="F2783" s="303">
        <v>5200</v>
      </c>
      <c r="G2783" s="303">
        <v>5230</v>
      </c>
      <c r="H2783" s="303">
        <v>5270</v>
      </c>
      <c r="I2783" s="303">
        <v>5130</v>
      </c>
      <c r="J2783" s="303">
        <v>5265</v>
      </c>
      <c r="K2783" s="272">
        <f t="shared" ref="K2783:K2784" si="2527">J2783-E2783</f>
        <v>95</v>
      </c>
      <c r="L2783" s="272">
        <f t="shared" ref="L2783:L2784" si="2528">K2783*D2783</f>
        <v>3675.0483558994197</v>
      </c>
      <c r="M2783" s="275" t="s">
        <v>701</v>
      </c>
    </row>
    <row r="2784" spans="1:13" s="305" customFormat="1" ht="15.75" customHeight="1">
      <c r="A2784" s="256">
        <v>43930</v>
      </c>
      <c r="B2784" s="303" t="s">
        <v>1132</v>
      </c>
      <c r="C2784" s="304" t="s">
        <v>498</v>
      </c>
      <c r="D2784" s="269">
        <f t="shared" si="2526"/>
        <v>169.7792869269949</v>
      </c>
      <c r="E2784" s="303">
        <v>1178</v>
      </c>
      <c r="F2784" s="303">
        <v>1188</v>
      </c>
      <c r="G2784" s="303">
        <v>1198</v>
      </c>
      <c r="H2784" s="303">
        <v>1210</v>
      </c>
      <c r="I2784" s="303">
        <v>1166</v>
      </c>
      <c r="J2784" s="303">
        <v>1166</v>
      </c>
      <c r="K2784" s="272">
        <f t="shared" si="2527"/>
        <v>-12</v>
      </c>
      <c r="L2784" s="272">
        <f t="shared" si="2528"/>
        <v>-2037.3514431239387</v>
      </c>
      <c r="M2784" s="275" t="s">
        <v>7</v>
      </c>
    </row>
    <row r="2785" spans="1:13" s="305" customFormat="1" ht="15.75" customHeight="1">
      <c r="A2785" s="256">
        <v>43930</v>
      </c>
      <c r="B2785" s="303" t="s">
        <v>1128</v>
      </c>
      <c r="C2785" s="304" t="s">
        <v>498</v>
      </c>
      <c r="D2785" s="269">
        <f>200000/E2785</f>
        <v>53.191489361702125</v>
      </c>
      <c r="E2785" s="303">
        <v>3760</v>
      </c>
      <c r="F2785" s="303">
        <v>3820</v>
      </c>
      <c r="G2785" s="303">
        <v>3840</v>
      </c>
      <c r="H2785" s="303">
        <v>3870</v>
      </c>
      <c r="I2785" s="303">
        <v>3690</v>
      </c>
      <c r="J2785" s="303">
        <v>3690</v>
      </c>
      <c r="K2785" s="272">
        <f>J2785-E2785</f>
        <v>-70</v>
      </c>
      <c r="L2785" s="272">
        <f>K2785*D2785</f>
        <v>-3723.4042553191489</v>
      </c>
      <c r="M2785" s="275" t="s">
        <v>7</v>
      </c>
    </row>
    <row r="2786" spans="1:13" s="305" customFormat="1" ht="15.75" customHeight="1">
      <c r="A2786" s="256">
        <v>43929</v>
      </c>
      <c r="B2786" s="303" t="s">
        <v>1122</v>
      </c>
      <c r="C2786" s="304" t="s">
        <v>498</v>
      </c>
      <c r="D2786" s="269">
        <f t="shared" ref="D2786" si="2529">200000/E2786</f>
        <v>854.70085470085473</v>
      </c>
      <c r="E2786" s="303">
        <v>234</v>
      </c>
      <c r="F2786" s="303">
        <v>236</v>
      </c>
      <c r="G2786" s="303">
        <v>238</v>
      </c>
      <c r="H2786" s="303">
        <v>241</v>
      </c>
      <c r="I2786" s="303">
        <v>231</v>
      </c>
      <c r="J2786" s="303">
        <v>241</v>
      </c>
      <c r="K2786" s="272">
        <f t="shared" ref="K2786" si="2530">J2786-E2786</f>
        <v>7</v>
      </c>
      <c r="L2786" s="272">
        <f t="shared" ref="L2786" si="2531">K2786*D2786</f>
        <v>5982.9059829059834</v>
      </c>
      <c r="M2786" s="275" t="s">
        <v>701</v>
      </c>
    </row>
    <row r="2787" spans="1:13" s="305" customFormat="1" ht="15.75" customHeight="1">
      <c r="A2787" s="256">
        <v>43929</v>
      </c>
      <c r="B2787" s="303" t="s">
        <v>1123</v>
      </c>
      <c r="C2787" s="304" t="s">
        <v>498</v>
      </c>
      <c r="D2787" s="269">
        <f t="shared" ref="D2787" si="2532">200000/E2787</f>
        <v>588.23529411764707</v>
      </c>
      <c r="E2787" s="303">
        <v>340</v>
      </c>
      <c r="F2787" s="303">
        <v>343</v>
      </c>
      <c r="G2787" s="303">
        <v>346</v>
      </c>
      <c r="H2787" s="303">
        <v>351</v>
      </c>
      <c r="I2787" s="303">
        <v>336</v>
      </c>
      <c r="J2787" s="303">
        <v>343</v>
      </c>
      <c r="K2787" s="272">
        <f t="shared" ref="K2787" si="2533">J2787-E2787</f>
        <v>3</v>
      </c>
      <c r="L2787" s="272">
        <f t="shared" ref="L2787" si="2534">K2787*D2787</f>
        <v>1764.7058823529412</v>
      </c>
      <c r="M2787" s="275" t="s">
        <v>701</v>
      </c>
    </row>
    <row r="2788" spans="1:13" s="305" customFormat="1" ht="15.75" customHeight="1">
      <c r="A2788" s="256">
        <v>43929</v>
      </c>
      <c r="B2788" s="303" t="s">
        <v>61</v>
      </c>
      <c r="C2788" s="304" t="s">
        <v>498</v>
      </c>
      <c r="D2788" s="269">
        <f t="shared" ref="D2788" si="2535">200000/E2788</f>
        <v>2272.7272727272725</v>
      </c>
      <c r="E2788" s="303">
        <v>88</v>
      </c>
      <c r="F2788" s="303">
        <v>89</v>
      </c>
      <c r="G2788" s="303">
        <v>90.5</v>
      </c>
      <c r="H2788" s="303">
        <v>92</v>
      </c>
      <c r="I2788" s="303">
        <v>86.8</v>
      </c>
      <c r="J2788" s="303">
        <v>92</v>
      </c>
      <c r="K2788" s="272">
        <f t="shared" ref="K2788" si="2536">J2788-E2788</f>
        <v>4</v>
      </c>
      <c r="L2788" s="272">
        <f t="shared" ref="L2788" si="2537">K2788*D2788</f>
        <v>9090.9090909090901</v>
      </c>
      <c r="M2788" s="275" t="s">
        <v>701</v>
      </c>
    </row>
    <row r="2789" spans="1:13" s="305" customFormat="1" ht="15.75" customHeight="1">
      <c r="A2789" s="256">
        <v>43929</v>
      </c>
      <c r="B2789" s="303" t="s">
        <v>1124</v>
      </c>
      <c r="C2789" s="304" t="s">
        <v>498</v>
      </c>
      <c r="D2789" s="269">
        <f t="shared" ref="D2789" si="2538">200000/E2789</f>
        <v>488.99755501222495</v>
      </c>
      <c r="E2789" s="303">
        <v>409</v>
      </c>
      <c r="F2789" s="303">
        <v>413</v>
      </c>
      <c r="G2789" s="303">
        <v>417</v>
      </c>
      <c r="H2789" s="303">
        <v>422</v>
      </c>
      <c r="I2789" s="303">
        <v>404</v>
      </c>
      <c r="J2789" s="303">
        <v>422</v>
      </c>
      <c r="K2789" s="272">
        <f t="shared" ref="K2789" si="2539">J2789-E2789</f>
        <v>13</v>
      </c>
      <c r="L2789" s="272">
        <f t="shared" ref="L2789" si="2540">K2789*D2789</f>
        <v>6356.9682151589241</v>
      </c>
      <c r="M2789" s="275" t="s">
        <v>701</v>
      </c>
    </row>
    <row r="2790" spans="1:13" s="305" customFormat="1" ht="15.75" customHeight="1">
      <c r="A2790" s="256">
        <v>43929</v>
      </c>
      <c r="B2790" s="303" t="s">
        <v>1114</v>
      </c>
      <c r="C2790" s="304" t="s">
        <v>498</v>
      </c>
      <c r="D2790" s="269">
        <f t="shared" ref="D2790" si="2541">200000/E2790</f>
        <v>470.58823529411762</v>
      </c>
      <c r="E2790" s="303">
        <v>425</v>
      </c>
      <c r="F2790" s="303">
        <v>429</v>
      </c>
      <c r="G2790" s="303">
        <v>433</v>
      </c>
      <c r="H2790" s="303">
        <v>439</v>
      </c>
      <c r="I2790" s="303">
        <v>419</v>
      </c>
      <c r="J2790" s="303">
        <v>439</v>
      </c>
      <c r="K2790" s="272">
        <f t="shared" ref="K2790" si="2542">J2790-E2790</f>
        <v>14</v>
      </c>
      <c r="L2790" s="272">
        <f t="shared" ref="L2790" si="2543">K2790*D2790</f>
        <v>6588.2352941176468</v>
      </c>
      <c r="M2790" s="275" t="s">
        <v>701</v>
      </c>
    </row>
    <row r="2791" spans="1:13" s="305" customFormat="1" ht="15.75" customHeight="1">
      <c r="A2791" s="256">
        <v>43929</v>
      </c>
      <c r="B2791" s="303" t="s">
        <v>1126</v>
      </c>
      <c r="C2791" s="304" t="s">
        <v>498</v>
      </c>
      <c r="D2791" s="269">
        <f t="shared" ref="D2791" si="2544">200000/E2791</f>
        <v>1183.4319526627219</v>
      </c>
      <c r="E2791" s="303">
        <v>169</v>
      </c>
      <c r="F2791" s="303">
        <v>171</v>
      </c>
      <c r="G2791" s="303">
        <v>173</v>
      </c>
      <c r="H2791" s="303">
        <v>176</v>
      </c>
      <c r="I2791" s="303">
        <v>166</v>
      </c>
      <c r="J2791" s="303">
        <v>170.4</v>
      </c>
      <c r="K2791" s="272">
        <f t="shared" ref="K2791" si="2545">J2791-E2791</f>
        <v>1.4000000000000057</v>
      </c>
      <c r="L2791" s="272">
        <f t="shared" ref="L2791" si="2546">K2791*D2791</f>
        <v>1656.8047337278174</v>
      </c>
      <c r="M2791" s="275" t="s">
        <v>701</v>
      </c>
    </row>
    <row r="2792" spans="1:13" s="305" customFormat="1" ht="15.75" customHeight="1">
      <c r="A2792" s="256">
        <v>43929</v>
      </c>
      <c r="B2792" s="303" t="s">
        <v>1125</v>
      </c>
      <c r="C2792" s="304" t="s">
        <v>498</v>
      </c>
      <c r="D2792" s="269">
        <f>200000/E2792</f>
        <v>595.23809523809518</v>
      </c>
      <c r="E2792" s="303">
        <v>336</v>
      </c>
      <c r="F2792" s="303">
        <v>339</v>
      </c>
      <c r="G2792" s="303">
        <v>342</v>
      </c>
      <c r="H2792" s="303">
        <v>347</v>
      </c>
      <c r="I2792" s="303">
        <v>332</v>
      </c>
      <c r="J2792" s="303">
        <v>336</v>
      </c>
      <c r="K2792" s="272">
        <f>J2792-E2792</f>
        <v>0</v>
      </c>
      <c r="L2792" s="272">
        <f>K2792*D2792</f>
        <v>0</v>
      </c>
      <c r="M2792" s="275" t="s">
        <v>70</v>
      </c>
    </row>
    <row r="2793" spans="1:13" s="305" customFormat="1" ht="15.75" customHeight="1">
      <c r="A2793" s="256">
        <v>43928</v>
      </c>
      <c r="B2793" s="303" t="s">
        <v>1117</v>
      </c>
      <c r="C2793" s="304" t="s">
        <v>498</v>
      </c>
      <c r="D2793" s="269">
        <f t="shared" ref="D2793" si="2547">200000/E2793</f>
        <v>163.26530612244898</v>
      </c>
      <c r="E2793" s="303">
        <v>1225</v>
      </c>
      <c r="F2793" s="303">
        <v>1235</v>
      </c>
      <c r="G2793" s="303">
        <v>1245</v>
      </c>
      <c r="H2793" s="303">
        <v>1260</v>
      </c>
      <c r="I2793" s="303">
        <v>1210</v>
      </c>
      <c r="J2793" s="303">
        <v>1260</v>
      </c>
      <c r="K2793" s="272">
        <f t="shared" ref="K2793" si="2548">J2793-E2793</f>
        <v>35</v>
      </c>
      <c r="L2793" s="272">
        <f t="shared" ref="L2793" si="2549">K2793*D2793</f>
        <v>5714.2857142857138</v>
      </c>
      <c r="M2793" s="275" t="s">
        <v>701</v>
      </c>
    </row>
    <row r="2794" spans="1:13" s="305" customFormat="1" ht="15.75" customHeight="1">
      <c r="A2794" s="256">
        <v>43928</v>
      </c>
      <c r="B2794" s="303" t="s">
        <v>1118</v>
      </c>
      <c r="C2794" s="304" t="s">
        <v>498</v>
      </c>
      <c r="D2794" s="269">
        <f t="shared" ref="D2794" si="2550">200000/E2794</f>
        <v>289.85507246376812</v>
      </c>
      <c r="E2794" s="303">
        <v>690</v>
      </c>
      <c r="F2794" s="303">
        <v>695</v>
      </c>
      <c r="G2794" s="303">
        <v>700</v>
      </c>
      <c r="H2794" s="303">
        <v>707</v>
      </c>
      <c r="I2794" s="303">
        <v>683</v>
      </c>
      <c r="J2794" s="303">
        <v>707</v>
      </c>
      <c r="K2794" s="272">
        <f t="shared" ref="K2794" si="2551">J2794-E2794</f>
        <v>17</v>
      </c>
      <c r="L2794" s="272">
        <f t="shared" ref="L2794" si="2552">K2794*D2794</f>
        <v>4927.536231884058</v>
      </c>
      <c r="M2794" s="275" t="s">
        <v>701</v>
      </c>
    </row>
    <row r="2795" spans="1:13" s="305" customFormat="1" ht="15.75" customHeight="1">
      <c r="A2795" s="256">
        <v>43928</v>
      </c>
      <c r="B2795" s="303" t="s">
        <v>1119</v>
      </c>
      <c r="C2795" s="304" t="s">
        <v>498</v>
      </c>
      <c r="D2795" s="269">
        <f t="shared" ref="D2795" si="2553">200000/E2795</f>
        <v>662.25165562913912</v>
      </c>
      <c r="E2795" s="303">
        <v>302</v>
      </c>
      <c r="F2795" s="303">
        <v>305</v>
      </c>
      <c r="G2795" s="303">
        <v>308</v>
      </c>
      <c r="H2795" s="303">
        <v>313</v>
      </c>
      <c r="I2795" s="303">
        <v>298</v>
      </c>
      <c r="J2795" s="303">
        <v>313</v>
      </c>
      <c r="K2795" s="272">
        <f t="shared" ref="K2795" si="2554">J2795-E2795</f>
        <v>11</v>
      </c>
      <c r="L2795" s="272">
        <f t="shared" ref="L2795" si="2555">K2795*D2795</f>
        <v>7284.7682119205301</v>
      </c>
      <c r="M2795" s="275" t="s">
        <v>701</v>
      </c>
    </row>
    <row r="2796" spans="1:13" s="305" customFormat="1" ht="15.75" customHeight="1">
      <c r="A2796" s="256">
        <v>43928</v>
      </c>
      <c r="B2796" s="303" t="s">
        <v>1120</v>
      </c>
      <c r="C2796" s="304" t="s">
        <v>498</v>
      </c>
      <c r="D2796" s="269">
        <f t="shared" ref="D2796" si="2556">200000/E2796</f>
        <v>87.527352297592998</v>
      </c>
      <c r="E2796" s="303">
        <v>2285</v>
      </c>
      <c r="F2796" s="303">
        <v>2300</v>
      </c>
      <c r="G2796" s="303">
        <v>2315</v>
      </c>
      <c r="H2796" s="303">
        <v>2335</v>
      </c>
      <c r="I2796" s="303">
        <v>2265</v>
      </c>
      <c r="J2796" s="303">
        <v>2335</v>
      </c>
      <c r="K2796" s="272">
        <f t="shared" ref="K2796" si="2557">J2796-E2796</f>
        <v>50</v>
      </c>
      <c r="L2796" s="272">
        <f t="shared" ref="L2796" si="2558">K2796*D2796</f>
        <v>4376.3676148796503</v>
      </c>
      <c r="M2796" s="275" t="s">
        <v>701</v>
      </c>
    </row>
    <row r="2797" spans="1:13" s="305" customFormat="1" ht="15.75" customHeight="1">
      <c r="A2797" s="256">
        <v>43928</v>
      </c>
      <c r="B2797" s="303" t="s">
        <v>1121</v>
      </c>
      <c r="C2797" s="304" t="s">
        <v>498</v>
      </c>
      <c r="D2797" s="269">
        <f t="shared" ref="D2797" si="2559">200000/E2797</f>
        <v>405.67951318458415</v>
      </c>
      <c r="E2797" s="303">
        <v>493</v>
      </c>
      <c r="F2797" s="303">
        <v>497</v>
      </c>
      <c r="G2797" s="303">
        <v>501</v>
      </c>
      <c r="H2797" s="303">
        <v>507</v>
      </c>
      <c r="I2797" s="303">
        <v>487</v>
      </c>
      <c r="J2797" s="303">
        <v>507</v>
      </c>
      <c r="K2797" s="272">
        <f t="shared" ref="K2797" si="2560">J2797-E2797</f>
        <v>14</v>
      </c>
      <c r="L2797" s="272">
        <f t="shared" ref="L2797" si="2561">K2797*D2797</f>
        <v>5679.5131845841779</v>
      </c>
      <c r="M2797" s="275" t="s">
        <v>701</v>
      </c>
    </row>
    <row r="2798" spans="1:13" s="305" customFormat="1" ht="15.75" customHeight="1">
      <c r="A2798" s="256">
        <v>43924</v>
      </c>
      <c r="B2798" s="303" t="s">
        <v>1112</v>
      </c>
      <c r="C2798" s="304" t="s">
        <v>6</v>
      </c>
      <c r="D2798" s="269">
        <f t="shared" ref="D2798" si="2562">200000/E2798</f>
        <v>200</v>
      </c>
      <c r="E2798" s="303">
        <v>1000</v>
      </c>
      <c r="F2798" s="303">
        <v>992</v>
      </c>
      <c r="G2798" s="303">
        <v>984</v>
      </c>
      <c r="H2798" s="303">
        <v>972</v>
      </c>
      <c r="I2798" s="303">
        <v>1012</v>
      </c>
      <c r="J2798" s="303">
        <v>972</v>
      </c>
      <c r="K2798" s="269">
        <f t="shared" ref="K2798" si="2563">E2798-J2798</f>
        <v>28</v>
      </c>
      <c r="L2798" s="269">
        <f t="shared" ref="L2798" si="2564">K2798*D2798</f>
        <v>5600</v>
      </c>
      <c r="M2798" s="275" t="s">
        <v>701</v>
      </c>
    </row>
    <row r="2799" spans="1:13" s="305" customFormat="1" ht="15.75" customHeight="1">
      <c r="A2799" s="256">
        <v>43924</v>
      </c>
      <c r="B2799" s="303" t="s">
        <v>1113</v>
      </c>
      <c r="C2799" s="304" t="s">
        <v>6</v>
      </c>
      <c r="D2799" s="269">
        <f t="shared" ref="D2799:D2803" si="2565">200000/E2799</f>
        <v>208.11654526534861</v>
      </c>
      <c r="E2799" s="303">
        <v>961</v>
      </c>
      <c r="F2799" s="303">
        <v>955</v>
      </c>
      <c r="G2799" s="303">
        <v>948</v>
      </c>
      <c r="H2799" s="303">
        <v>940</v>
      </c>
      <c r="I2799" s="303">
        <v>971</v>
      </c>
      <c r="J2799" s="303">
        <v>940</v>
      </c>
      <c r="K2799" s="269">
        <f t="shared" ref="K2799:K2803" si="2566">E2799-J2799</f>
        <v>21</v>
      </c>
      <c r="L2799" s="269">
        <f t="shared" ref="L2799:L2803" si="2567">K2799*D2799</f>
        <v>4370.447450572321</v>
      </c>
      <c r="M2799" s="275" t="s">
        <v>701</v>
      </c>
    </row>
    <row r="2800" spans="1:13" s="305" customFormat="1" ht="15.75" customHeight="1">
      <c r="A2800" s="256">
        <v>43924</v>
      </c>
      <c r="B2800" s="303" t="s">
        <v>61</v>
      </c>
      <c r="C2800" s="304" t="s">
        <v>6</v>
      </c>
      <c r="D2800" s="269">
        <f t="shared" si="2565"/>
        <v>2941.1764705882351</v>
      </c>
      <c r="E2800" s="303">
        <v>68</v>
      </c>
      <c r="F2800" s="303">
        <v>67.2</v>
      </c>
      <c r="G2800" s="303">
        <v>66.2</v>
      </c>
      <c r="H2800" s="303">
        <v>65</v>
      </c>
      <c r="I2800" s="303">
        <v>69.2</v>
      </c>
      <c r="J2800" s="303">
        <v>65</v>
      </c>
      <c r="K2800" s="269">
        <f t="shared" si="2566"/>
        <v>3</v>
      </c>
      <c r="L2800" s="269">
        <f t="shared" si="2567"/>
        <v>8823.5294117647063</v>
      </c>
      <c r="M2800" s="275" t="s">
        <v>701</v>
      </c>
    </row>
    <row r="2801" spans="1:13" s="305" customFormat="1" ht="15.75" customHeight="1">
      <c r="A2801" s="256">
        <v>43924</v>
      </c>
      <c r="B2801" s="303" t="s">
        <v>1116</v>
      </c>
      <c r="C2801" s="304" t="s">
        <v>6</v>
      </c>
      <c r="D2801" s="269">
        <f t="shared" ref="D2801" si="2568">200000/E2801</f>
        <v>281.6901408450704</v>
      </c>
      <c r="E2801" s="303">
        <v>710</v>
      </c>
      <c r="F2801" s="303">
        <v>705</v>
      </c>
      <c r="G2801" s="303">
        <v>700</v>
      </c>
      <c r="H2801" s="303">
        <v>693</v>
      </c>
      <c r="I2801" s="303">
        <v>717</v>
      </c>
      <c r="J2801" s="303">
        <v>693</v>
      </c>
      <c r="K2801" s="269">
        <f t="shared" ref="K2801" si="2569">E2801-J2801</f>
        <v>17</v>
      </c>
      <c r="L2801" s="269">
        <f t="shared" ref="L2801" si="2570">K2801*D2801</f>
        <v>4788.7323943661968</v>
      </c>
      <c r="M2801" s="275" t="s">
        <v>701</v>
      </c>
    </row>
    <row r="2802" spans="1:13" s="305" customFormat="1" ht="15.75" customHeight="1">
      <c r="A2802" s="256">
        <v>43924</v>
      </c>
      <c r="B2802" s="303" t="s">
        <v>1115</v>
      </c>
      <c r="C2802" s="304" t="s">
        <v>6</v>
      </c>
      <c r="D2802" s="269">
        <f t="shared" ref="D2802" si="2571">200000/E2802</f>
        <v>154.44015444015443</v>
      </c>
      <c r="E2802" s="303">
        <v>1295</v>
      </c>
      <c r="F2802" s="303">
        <v>1285</v>
      </c>
      <c r="G2802" s="303">
        <v>1275</v>
      </c>
      <c r="H2802" s="303">
        <v>1260</v>
      </c>
      <c r="I2802" s="303">
        <v>1308</v>
      </c>
      <c r="J2802" s="303">
        <v>1285</v>
      </c>
      <c r="K2802" s="269">
        <f t="shared" ref="K2802" si="2572">E2802-J2802</f>
        <v>10</v>
      </c>
      <c r="L2802" s="269">
        <f t="shared" ref="L2802" si="2573">K2802*D2802</f>
        <v>1544.4015444015442</v>
      </c>
      <c r="M2802" s="275" t="s">
        <v>701</v>
      </c>
    </row>
    <row r="2803" spans="1:13" s="305" customFormat="1" ht="15.75" customHeight="1">
      <c r="A2803" s="256">
        <v>43924</v>
      </c>
      <c r="B2803" s="303" t="s">
        <v>1114</v>
      </c>
      <c r="C2803" s="304" t="s">
        <v>6</v>
      </c>
      <c r="D2803" s="269">
        <f t="shared" si="2565"/>
        <v>630.91482649842271</v>
      </c>
      <c r="E2803" s="303">
        <v>317</v>
      </c>
      <c r="F2803" s="303">
        <v>313</v>
      </c>
      <c r="G2803" s="303">
        <v>309</v>
      </c>
      <c r="H2803" s="303">
        <v>304</v>
      </c>
      <c r="I2803" s="303">
        <v>323</v>
      </c>
      <c r="J2803" s="303">
        <v>317</v>
      </c>
      <c r="K2803" s="269">
        <f t="shared" si="2566"/>
        <v>0</v>
      </c>
      <c r="L2803" s="269">
        <f t="shared" si="2567"/>
        <v>0</v>
      </c>
      <c r="M2803" s="275" t="s">
        <v>171</v>
      </c>
    </row>
    <row r="2804" spans="1:13" s="305" customFormat="1" ht="15.75" customHeight="1">
      <c r="A2804" s="256">
        <v>43909</v>
      </c>
      <c r="B2804" s="303" t="s">
        <v>732</v>
      </c>
      <c r="C2804" s="304" t="s">
        <v>6</v>
      </c>
      <c r="D2804" s="269">
        <f t="shared" ref="D2804:D2810" si="2574">200000/E2804</f>
        <v>666.66666666666663</v>
      </c>
      <c r="E2804" s="303">
        <v>300</v>
      </c>
      <c r="F2804" s="303">
        <v>296</v>
      </c>
      <c r="G2804" s="303">
        <v>292</v>
      </c>
      <c r="H2804" s="303">
        <v>287</v>
      </c>
      <c r="I2804" s="303">
        <v>305</v>
      </c>
      <c r="J2804" s="303">
        <v>300</v>
      </c>
      <c r="K2804" s="269">
        <f t="shared" ref="K2804:K2807" si="2575">E2804-J2804</f>
        <v>0</v>
      </c>
      <c r="L2804" s="269">
        <f t="shared" ref="L2804:L2810" si="2576">K2804*D2804</f>
        <v>0</v>
      </c>
      <c r="M2804" s="275" t="s">
        <v>171</v>
      </c>
    </row>
    <row r="2805" spans="1:13" s="305" customFormat="1" ht="15.75" customHeight="1">
      <c r="A2805" s="256">
        <v>43909</v>
      </c>
      <c r="B2805" s="303" t="s">
        <v>1106</v>
      </c>
      <c r="C2805" s="304" t="s">
        <v>6</v>
      </c>
      <c r="D2805" s="269">
        <f t="shared" si="2574"/>
        <v>229.88505747126436</v>
      </c>
      <c r="E2805" s="303">
        <v>870</v>
      </c>
      <c r="F2805" s="303">
        <v>862</v>
      </c>
      <c r="G2805" s="303">
        <v>852</v>
      </c>
      <c r="H2805" s="303">
        <v>832</v>
      </c>
      <c r="I2805" s="303">
        <v>881</v>
      </c>
      <c r="J2805" s="303">
        <v>852</v>
      </c>
      <c r="K2805" s="269">
        <f t="shared" si="2575"/>
        <v>18</v>
      </c>
      <c r="L2805" s="269">
        <f t="shared" si="2576"/>
        <v>4137.9310344827582</v>
      </c>
      <c r="M2805" s="275" t="s">
        <v>701</v>
      </c>
    </row>
    <row r="2806" spans="1:13" s="305" customFormat="1" ht="15.75" customHeight="1">
      <c r="A2806" s="256">
        <v>43909</v>
      </c>
      <c r="B2806" s="303" t="s">
        <v>713</v>
      </c>
      <c r="C2806" s="304" t="s">
        <v>6</v>
      </c>
      <c r="D2806" s="269">
        <f t="shared" si="2574"/>
        <v>460.29919447640964</v>
      </c>
      <c r="E2806" s="303">
        <v>434.5</v>
      </c>
      <c r="F2806" s="303">
        <v>430</v>
      </c>
      <c r="G2806" s="303">
        <v>426</v>
      </c>
      <c r="H2806" s="303">
        <v>420</v>
      </c>
      <c r="I2806" s="303">
        <v>441</v>
      </c>
      <c r="J2806" s="303">
        <v>441</v>
      </c>
      <c r="K2806" s="267">
        <f t="shared" si="2575"/>
        <v>-6.5</v>
      </c>
      <c r="L2806" s="267">
        <f t="shared" si="2576"/>
        <v>-2991.9447640966628</v>
      </c>
      <c r="M2806" s="227" t="s">
        <v>709</v>
      </c>
    </row>
    <row r="2807" spans="1:13" s="305" customFormat="1" ht="15.75" customHeight="1">
      <c r="A2807" s="256">
        <v>43909</v>
      </c>
      <c r="B2807" s="303" t="s">
        <v>788</v>
      </c>
      <c r="C2807" s="304" t="s">
        <v>6</v>
      </c>
      <c r="D2807" s="269">
        <f t="shared" si="2574"/>
        <v>1000</v>
      </c>
      <c r="E2807" s="303">
        <v>200</v>
      </c>
      <c r="F2807" s="303">
        <v>197</v>
      </c>
      <c r="G2807" s="303">
        <v>194</v>
      </c>
      <c r="H2807" s="303">
        <v>190</v>
      </c>
      <c r="I2807" s="303">
        <v>204</v>
      </c>
      <c r="J2807" s="303">
        <v>204</v>
      </c>
      <c r="K2807" s="267">
        <f t="shared" si="2575"/>
        <v>-4</v>
      </c>
      <c r="L2807" s="267">
        <f t="shared" si="2576"/>
        <v>-4000</v>
      </c>
      <c r="M2807" s="227" t="s">
        <v>709</v>
      </c>
    </row>
    <row r="2808" spans="1:13" s="305" customFormat="1" ht="15.75" customHeight="1">
      <c r="A2808" s="256">
        <v>43909</v>
      </c>
      <c r="B2808" s="303" t="s">
        <v>797</v>
      </c>
      <c r="C2808" s="304" t="s">
        <v>498</v>
      </c>
      <c r="D2808" s="269">
        <f t="shared" si="2574"/>
        <v>459.77011494252872</v>
      </c>
      <c r="E2808" s="303">
        <v>435</v>
      </c>
      <c r="F2808" s="303">
        <v>440</v>
      </c>
      <c r="G2808" s="303">
        <v>445</v>
      </c>
      <c r="H2808" s="303">
        <v>450</v>
      </c>
      <c r="I2808" s="303">
        <v>428</v>
      </c>
      <c r="J2808" s="303">
        <v>450</v>
      </c>
      <c r="K2808" s="272">
        <f t="shared" ref="K2808:K2810" si="2577">J2808-E2808</f>
        <v>15</v>
      </c>
      <c r="L2808" s="272">
        <f t="shared" si="2576"/>
        <v>6896.5517241379312</v>
      </c>
      <c r="M2808" s="275" t="s">
        <v>701</v>
      </c>
    </row>
    <row r="2809" spans="1:13" s="305" customFormat="1" ht="15.75" customHeight="1">
      <c r="A2809" s="256">
        <v>43909</v>
      </c>
      <c r="B2809" s="303" t="s">
        <v>716</v>
      </c>
      <c r="C2809" s="304" t="s">
        <v>498</v>
      </c>
      <c r="D2809" s="269">
        <f t="shared" si="2574"/>
        <v>563.06306306306305</v>
      </c>
      <c r="E2809" s="303">
        <v>355.2</v>
      </c>
      <c r="F2809" s="303">
        <v>359</v>
      </c>
      <c r="G2809" s="303">
        <v>364</v>
      </c>
      <c r="H2809" s="303">
        <v>369</v>
      </c>
      <c r="I2809" s="303">
        <v>349</v>
      </c>
      <c r="J2809" s="303">
        <v>359</v>
      </c>
      <c r="K2809" s="272">
        <f t="shared" si="2577"/>
        <v>3.8000000000000114</v>
      </c>
      <c r="L2809" s="272">
        <f t="shared" si="2576"/>
        <v>2139.6396396396458</v>
      </c>
      <c r="M2809" s="275" t="s">
        <v>701</v>
      </c>
    </row>
    <row r="2810" spans="1:13" s="305" customFormat="1" ht="15.75" customHeight="1">
      <c r="A2810" s="256">
        <v>43909</v>
      </c>
      <c r="B2810" s="303" t="s">
        <v>1111</v>
      </c>
      <c r="C2810" s="304" t="s">
        <v>498</v>
      </c>
      <c r="D2810" s="269">
        <f t="shared" si="2574"/>
        <v>1288.659793814433</v>
      </c>
      <c r="E2810" s="303">
        <v>155.19999999999999</v>
      </c>
      <c r="F2810" s="303">
        <v>157</v>
      </c>
      <c r="G2810" s="303">
        <v>160</v>
      </c>
      <c r="H2810" s="303">
        <v>164</v>
      </c>
      <c r="I2810" s="303">
        <v>152</v>
      </c>
      <c r="J2810" s="303">
        <v>160</v>
      </c>
      <c r="K2810" s="272">
        <f t="shared" si="2577"/>
        <v>4.8000000000000114</v>
      </c>
      <c r="L2810" s="272">
        <f t="shared" si="2576"/>
        <v>6185.5670103092934</v>
      </c>
      <c r="M2810" s="275" t="s">
        <v>701</v>
      </c>
    </row>
    <row r="2811" spans="1:13" s="305" customFormat="1" ht="15.75" customHeight="1">
      <c r="A2811" s="256">
        <v>43908</v>
      </c>
      <c r="B2811" s="303" t="s">
        <v>713</v>
      </c>
      <c r="C2811" s="304" t="s">
        <v>6</v>
      </c>
      <c r="D2811" s="269">
        <f t="shared" ref="D2811:D2815" si="2578">200000/E2811</f>
        <v>416.66666666666669</v>
      </c>
      <c r="E2811" s="303">
        <v>480</v>
      </c>
      <c r="F2811" s="303">
        <v>475</v>
      </c>
      <c r="G2811" s="303">
        <v>470</v>
      </c>
      <c r="H2811" s="303">
        <v>465</v>
      </c>
      <c r="I2811" s="303">
        <v>486</v>
      </c>
      <c r="J2811" s="303">
        <v>465</v>
      </c>
      <c r="K2811" s="269">
        <f t="shared" ref="K2811:K2815" si="2579">E2811-J2811</f>
        <v>15</v>
      </c>
      <c r="L2811" s="269">
        <f t="shared" ref="L2811:L2815" si="2580">K2811*D2811</f>
        <v>6250</v>
      </c>
      <c r="M2811" s="275" t="s">
        <v>701</v>
      </c>
    </row>
    <row r="2812" spans="1:13" s="305" customFormat="1" ht="15.75" customHeight="1">
      <c r="A2812" s="256">
        <v>43908</v>
      </c>
      <c r="B2812" s="303" t="s">
        <v>717</v>
      </c>
      <c r="C2812" s="304" t="s">
        <v>6</v>
      </c>
      <c r="D2812" s="269">
        <f t="shared" si="2578"/>
        <v>314.96062992125985</v>
      </c>
      <c r="E2812" s="303">
        <v>635</v>
      </c>
      <c r="F2812" s="303">
        <v>630</v>
      </c>
      <c r="G2812" s="303">
        <v>624</v>
      </c>
      <c r="H2812" s="303">
        <v>617</v>
      </c>
      <c r="I2812" s="303">
        <v>642</v>
      </c>
      <c r="J2812" s="303">
        <v>642</v>
      </c>
      <c r="K2812" s="267">
        <f t="shared" si="2579"/>
        <v>-7</v>
      </c>
      <c r="L2812" s="267">
        <f t="shared" si="2580"/>
        <v>-2204.7244094488187</v>
      </c>
      <c r="M2812" s="227" t="s">
        <v>709</v>
      </c>
    </row>
    <row r="2813" spans="1:13" s="305" customFormat="1" ht="15.75" customHeight="1">
      <c r="A2813" s="256">
        <v>43908</v>
      </c>
      <c r="B2813" s="303" t="s">
        <v>1106</v>
      </c>
      <c r="C2813" s="304" t="s">
        <v>6</v>
      </c>
      <c r="D2813" s="269">
        <f t="shared" si="2578"/>
        <v>204.08163265306123</v>
      </c>
      <c r="E2813" s="303">
        <v>980</v>
      </c>
      <c r="F2813" s="303">
        <v>972</v>
      </c>
      <c r="G2813" s="303">
        <v>962</v>
      </c>
      <c r="H2813" s="303">
        <v>951</v>
      </c>
      <c r="I2813" s="303">
        <v>991</v>
      </c>
      <c r="J2813" s="303">
        <v>951</v>
      </c>
      <c r="K2813" s="269">
        <f t="shared" si="2579"/>
        <v>29</v>
      </c>
      <c r="L2813" s="269">
        <f t="shared" si="2580"/>
        <v>5918.3673469387759</v>
      </c>
      <c r="M2813" s="275" t="s">
        <v>701</v>
      </c>
    </row>
    <row r="2814" spans="1:13" s="305" customFormat="1" ht="15.75" customHeight="1">
      <c r="A2814" s="256">
        <v>43908</v>
      </c>
      <c r="B2814" s="303" t="s">
        <v>1110</v>
      </c>
      <c r="C2814" s="304" t="s">
        <v>6</v>
      </c>
      <c r="D2814" s="269">
        <f t="shared" si="2578"/>
        <v>120.48192771084338</v>
      </c>
      <c r="E2814" s="303">
        <v>1660</v>
      </c>
      <c r="F2814" s="303">
        <v>1648</v>
      </c>
      <c r="G2814" s="303">
        <v>1635</v>
      </c>
      <c r="H2814" s="303">
        <v>1618</v>
      </c>
      <c r="I2814" s="303">
        <v>1678</v>
      </c>
      <c r="J2814" s="303">
        <v>1635</v>
      </c>
      <c r="K2814" s="269">
        <f t="shared" si="2579"/>
        <v>25</v>
      </c>
      <c r="L2814" s="269">
        <f t="shared" si="2580"/>
        <v>3012.0481927710844</v>
      </c>
      <c r="M2814" s="275" t="s">
        <v>701</v>
      </c>
    </row>
    <row r="2815" spans="1:13" s="305" customFormat="1" ht="15.75" customHeight="1">
      <c r="A2815" s="256">
        <v>43908</v>
      </c>
      <c r="B2815" s="303" t="s">
        <v>716</v>
      </c>
      <c r="C2815" s="304" t="s">
        <v>6</v>
      </c>
      <c r="D2815" s="269">
        <f t="shared" si="2578"/>
        <v>500</v>
      </c>
      <c r="E2815" s="303">
        <v>400</v>
      </c>
      <c r="F2815" s="303">
        <v>395</v>
      </c>
      <c r="G2815" s="303">
        <v>390</v>
      </c>
      <c r="H2815" s="303">
        <v>385</v>
      </c>
      <c r="I2815" s="303">
        <v>406</v>
      </c>
      <c r="J2815" s="303">
        <v>385</v>
      </c>
      <c r="K2815" s="269">
        <f t="shared" si="2579"/>
        <v>15</v>
      </c>
      <c r="L2815" s="269">
        <f t="shared" si="2580"/>
        <v>7500</v>
      </c>
      <c r="M2815" s="275" t="s">
        <v>701</v>
      </c>
    </row>
    <row r="2816" spans="1:13" s="305" customFormat="1" ht="15.75" customHeight="1">
      <c r="A2816" s="256">
        <v>43907</v>
      </c>
      <c r="B2816" s="303" t="s">
        <v>738</v>
      </c>
      <c r="C2816" s="304" t="s">
        <v>6</v>
      </c>
      <c r="D2816" s="269">
        <f t="shared" ref="D2816:D2820" si="2581">200000/E2816</f>
        <v>1250</v>
      </c>
      <c r="E2816" s="303">
        <v>160</v>
      </c>
      <c r="F2816" s="303">
        <v>157</v>
      </c>
      <c r="G2816" s="303">
        <v>154</v>
      </c>
      <c r="H2816" s="303">
        <v>150</v>
      </c>
      <c r="I2816" s="303">
        <v>165.2</v>
      </c>
      <c r="J2816" s="303">
        <v>165.2</v>
      </c>
      <c r="K2816" s="267">
        <f t="shared" ref="K2816" si="2582">E2816-J2816</f>
        <v>-5.1999999999999886</v>
      </c>
      <c r="L2816" s="267">
        <f t="shared" ref="L2816" si="2583">K2816*D2816</f>
        <v>-6499.9999999999854</v>
      </c>
      <c r="M2816" s="227" t="s">
        <v>709</v>
      </c>
    </row>
    <row r="2817" spans="1:13" s="305" customFormat="1" ht="15.75" customHeight="1">
      <c r="A2817" s="256">
        <v>43907</v>
      </c>
      <c r="B2817" s="303" t="s">
        <v>1109</v>
      </c>
      <c r="C2817" s="304" t="s">
        <v>6</v>
      </c>
      <c r="D2817" s="269">
        <f t="shared" si="2581"/>
        <v>291.12081513828241</v>
      </c>
      <c r="E2817" s="303">
        <v>687</v>
      </c>
      <c r="F2817" s="303">
        <v>681</v>
      </c>
      <c r="G2817" s="303">
        <v>675</v>
      </c>
      <c r="H2817" s="303">
        <v>668</v>
      </c>
      <c r="I2817" s="303">
        <v>695</v>
      </c>
      <c r="J2817" s="303">
        <v>681</v>
      </c>
      <c r="K2817" s="269">
        <f t="shared" ref="K2817:K2818" si="2584">E2817-J2817</f>
        <v>6</v>
      </c>
      <c r="L2817" s="269">
        <f t="shared" ref="L2817:L2819" si="2585">K2817*D2817</f>
        <v>1746.7248908296945</v>
      </c>
      <c r="M2817" s="275" t="s">
        <v>701</v>
      </c>
    </row>
    <row r="2818" spans="1:13" s="305" customFormat="1" ht="15.75" customHeight="1">
      <c r="A2818" s="256">
        <v>43907</v>
      </c>
      <c r="B2818" s="303" t="s">
        <v>781</v>
      </c>
      <c r="C2818" s="304" t="s">
        <v>6</v>
      </c>
      <c r="D2818" s="269">
        <f t="shared" si="2581"/>
        <v>634.92063492063494</v>
      </c>
      <c r="E2818" s="303">
        <v>315</v>
      </c>
      <c r="F2818" s="303">
        <v>311</v>
      </c>
      <c r="G2818" s="303">
        <v>306</v>
      </c>
      <c r="H2818" s="303">
        <v>301</v>
      </c>
      <c r="I2818" s="303">
        <v>320</v>
      </c>
      <c r="J2818" s="303">
        <v>311</v>
      </c>
      <c r="K2818" s="269">
        <f t="shared" si="2584"/>
        <v>4</v>
      </c>
      <c r="L2818" s="269">
        <f t="shared" si="2585"/>
        <v>2539.6825396825398</v>
      </c>
      <c r="M2818" s="275" t="s">
        <v>701</v>
      </c>
    </row>
    <row r="2819" spans="1:13" s="305" customFormat="1" ht="15.75" customHeight="1">
      <c r="A2819" s="256">
        <v>43907</v>
      </c>
      <c r="B2819" s="303" t="s">
        <v>716</v>
      </c>
      <c r="C2819" s="304" t="s">
        <v>498</v>
      </c>
      <c r="D2819" s="269">
        <f t="shared" si="2581"/>
        <v>470.36688617121354</v>
      </c>
      <c r="E2819" s="303">
        <v>425.2</v>
      </c>
      <c r="F2819" s="303">
        <v>430</v>
      </c>
      <c r="G2819" s="303">
        <v>435</v>
      </c>
      <c r="H2819" s="303">
        <v>440</v>
      </c>
      <c r="I2819" s="303">
        <v>419</v>
      </c>
      <c r="J2819" s="303">
        <v>440</v>
      </c>
      <c r="K2819" s="272">
        <f t="shared" ref="K2819" si="2586">J2819-E2819</f>
        <v>14.800000000000011</v>
      </c>
      <c r="L2819" s="272">
        <f t="shared" si="2585"/>
        <v>6961.4299153339653</v>
      </c>
      <c r="M2819" s="275" t="s">
        <v>701</v>
      </c>
    </row>
    <row r="2820" spans="1:13" s="305" customFormat="1" ht="15.75" customHeight="1">
      <c r="A2820" s="256">
        <v>43907</v>
      </c>
      <c r="B2820" s="303" t="s">
        <v>793</v>
      </c>
      <c r="C2820" s="304" t="s">
        <v>6</v>
      </c>
      <c r="D2820" s="269">
        <f t="shared" si="2581"/>
        <v>350.87719298245617</v>
      </c>
      <c r="E2820" s="303">
        <v>570</v>
      </c>
      <c r="F2820" s="303">
        <v>565</v>
      </c>
      <c r="G2820" s="303">
        <v>560</v>
      </c>
      <c r="H2820" s="303">
        <v>555</v>
      </c>
      <c r="I2820" s="303">
        <v>576</v>
      </c>
      <c r="J2820" s="303">
        <v>565</v>
      </c>
      <c r="K2820" s="269">
        <f t="shared" ref="K2820" si="2587">E2820-J2820</f>
        <v>5</v>
      </c>
      <c r="L2820" s="269">
        <f t="shared" ref="L2820" si="2588">K2820*D2820</f>
        <v>1754.3859649122808</v>
      </c>
      <c r="M2820" s="275" t="s">
        <v>701</v>
      </c>
    </row>
    <row r="2821" spans="1:13" s="305" customFormat="1" ht="15.75" customHeight="1">
      <c r="A2821" s="256">
        <v>43906</v>
      </c>
      <c r="B2821" s="303" t="s">
        <v>786</v>
      </c>
      <c r="C2821" s="304" t="s">
        <v>6</v>
      </c>
      <c r="D2821" s="269">
        <f t="shared" ref="D2821:D2825" si="2589">200000/E2821</f>
        <v>323.10177705977384</v>
      </c>
      <c r="E2821" s="303">
        <v>619</v>
      </c>
      <c r="F2821" s="303">
        <v>613</v>
      </c>
      <c r="G2821" s="303">
        <v>605</v>
      </c>
      <c r="H2821" s="303">
        <v>598</v>
      </c>
      <c r="I2821" s="303">
        <v>628</v>
      </c>
      <c r="J2821" s="303">
        <v>613</v>
      </c>
      <c r="K2821" s="269">
        <f t="shared" ref="K2821:K2822" si="2590">E2821-J2821</f>
        <v>6</v>
      </c>
      <c r="L2821" s="269">
        <f t="shared" ref="L2821:L2824" si="2591">K2821*D2821</f>
        <v>1938.6106623586429</v>
      </c>
      <c r="M2821" s="275" t="s">
        <v>701</v>
      </c>
    </row>
    <row r="2822" spans="1:13" s="305" customFormat="1" ht="15.75" customHeight="1">
      <c r="A2822" s="256">
        <v>43906</v>
      </c>
      <c r="B2822" s="303" t="s">
        <v>713</v>
      </c>
      <c r="C2822" s="304" t="s">
        <v>6</v>
      </c>
      <c r="D2822" s="269">
        <f t="shared" si="2589"/>
        <v>381.67938931297709</v>
      </c>
      <c r="E2822" s="303">
        <v>524</v>
      </c>
      <c r="F2822" s="303">
        <v>518</v>
      </c>
      <c r="G2822" s="303">
        <v>512</v>
      </c>
      <c r="H2822" s="303">
        <v>505</v>
      </c>
      <c r="I2822" s="303">
        <v>531</v>
      </c>
      <c r="J2822" s="303">
        <v>519</v>
      </c>
      <c r="K2822" s="269">
        <f t="shared" si="2590"/>
        <v>5</v>
      </c>
      <c r="L2822" s="269">
        <f t="shared" si="2591"/>
        <v>1908.3969465648854</v>
      </c>
      <c r="M2822" s="275" t="s">
        <v>701</v>
      </c>
    </row>
    <row r="2823" spans="1:13" s="305" customFormat="1" ht="15.75" customHeight="1">
      <c r="A2823" s="256">
        <v>43906</v>
      </c>
      <c r="B2823" s="303" t="s">
        <v>781</v>
      </c>
      <c r="C2823" s="304" t="s">
        <v>498</v>
      </c>
      <c r="D2823" s="269">
        <f t="shared" si="2589"/>
        <v>563.38028169014081</v>
      </c>
      <c r="E2823" s="303">
        <v>355</v>
      </c>
      <c r="F2823" s="303">
        <v>359</v>
      </c>
      <c r="G2823" s="303">
        <v>364</v>
      </c>
      <c r="H2823" s="303">
        <v>369</v>
      </c>
      <c r="I2823" s="303">
        <v>350</v>
      </c>
      <c r="J2823" s="303">
        <v>364</v>
      </c>
      <c r="K2823" s="272">
        <f t="shared" ref="K2823:K2824" si="2592">J2823-E2823</f>
        <v>9</v>
      </c>
      <c r="L2823" s="272">
        <f t="shared" si="2591"/>
        <v>5070.4225352112671</v>
      </c>
      <c r="M2823" s="275" t="s">
        <v>701</v>
      </c>
    </row>
    <row r="2824" spans="1:13" s="305" customFormat="1" ht="15.75" customHeight="1">
      <c r="A2824" s="256">
        <v>43906</v>
      </c>
      <c r="B2824" s="303" t="s">
        <v>784</v>
      </c>
      <c r="C2824" s="304" t="s">
        <v>498</v>
      </c>
      <c r="D2824" s="269">
        <f t="shared" si="2589"/>
        <v>333.22225924691764</v>
      </c>
      <c r="E2824" s="303">
        <v>600.20000000000005</v>
      </c>
      <c r="F2824" s="303">
        <v>605</v>
      </c>
      <c r="G2824" s="303">
        <v>611</v>
      </c>
      <c r="H2824" s="303">
        <v>618</v>
      </c>
      <c r="I2824" s="303">
        <v>594</v>
      </c>
      <c r="J2824" s="303">
        <v>605</v>
      </c>
      <c r="K2824" s="272">
        <f t="shared" si="2592"/>
        <v>4.7999999999999545</v>
      </c>
      <c r="L2824" s="272">
        <f t="shared" si="2591"/>
        <v>1599.4668443851895</v>
      </c>
      <c r="M2824" s="275" t="s">
        <v>701</v>
      </c>
    </row>
    <row r="2825" spans="1:13" s="305" customFormat="1" ht="15.75" customHeight="1">
      <c r="A2825" s="256">
        <v>43906</v>
      </c>
      <c r="B2825" s="303" t="s">
        <v>807</v>
      </c>
      <c r="C2825" s="304" t="s">
        <v>6</v>
      </c>
      <c r="D2825" s="269">
        <f t="shared" si="2589"/>
        <v>215.05376344086022</v>
      </c>
      <c r="E2825" s="303">
        <v>930</v>
      </c>
      <c r="F2825" s="303">
        <v>922</v>
      </c>
      <c r="G2825" s="303">
        <v>913</v>
      </c>
      <c r="H2825" s="303">
        <v>902</v>
      </c>
      <c r="I2825" s="303">
        <v>940</v>
      </c>
      <c r="J2825" s="303">
        <v>902</v>
      </c>
      <c r="K2825" s="269">
        <f t="shared" ref="K2825" si="2593">E2825-J2825</f>
        <v>28</v>
      </c>
      <c r="L2825" s="269">
        <f t="shared" ref="L2825" si="2594">K2825*D2825</f>
        <v>6021.5053763440865</v>
      </c>
      <c r="M2825" s="275" t="s">
        <v>701</v>
      </c>
    </row>
    <row r="2826" spans="1:13" s="305" customFormat="1" ht="15.75" customHeight="1">
      <c r="A2826" s="256">
        <v>43903</v>
      </c>
      <c r="B2826" s="303" t="s">
        <v>781</v>
      </c>
      <c r="C2826" s="304" t="s">
        <v>498</v>
      </c>
      <c r="D2826" s="269">
        <f t="shared" ref="D2826:D2829" si="2595">200000/E2826</f>
        <v>624.60961898813241</v>
      </c>
      <c r="E2826" s="303">
        <v>320.2</v>
      </c>
      <c r="F2826" s="303">
        <v>324</v>
      </c>
      <c r="G2826" s="303">
        <v>329</v>
      </c>
      <c r="H2826" s="303">
        <v>334</v>
      </c>
      <c r="I2826" s="303">
        <v>315</v>
      </c>
      <c r="J2826" s="303">
        <v>334</v>
      </c>
      <c r="K2826" s="272">
        <f t="shared" ref="K2826:K2829" si="2596">J2826-E2826</f>
        <v>13.800000000000011</v>
      </c>
      <c r="L2826" s="272">
        <f t="shared" ref="L2826:L2829" si="2597">K2826*D2826</f>
        <v>8619.6127420362336</v>
      </c>
      <c r="M2826" s="275" t="s">
        <v>701</v>
      </c>
    </row>
    <row r="2827" spans="1:13" s="305" customFormat="1" ht="15.75" customHeight="1">
      <c r="A2827" s="256">
        <v>43903</v>
      </c>
      <c r="B2827" s="303" t="s">
        <v>1108</v>
      </c>
      <c r="C2827" s="304" t="s">
        <v>498</v>
      </c>
      <c r="D2827" s="269">
        <f t="shared" si="2595"/>
        <v>359.71223021582733</v>
      </c>
      <c r="E2827" s="303">
        <v>556</v>
      </c>
      <c r="F2827" s="303">
        <v>562</v>
      </c>
      <c r="G2827" s="303">
        <v>569</v>
      </c>
      <c r="H2827" s="303">
        <v>578</v>
      </c>
      <c r="I2827" s="303">
        <v>548</v>
      </c>
      <c r="J2827" s="303">
        <v>569</v>
      </c>
      <c r="K2827" s="272">
        <f t="shared" si="2596"/>
        <v>13</v>
      </c>
      <c r="L2827" s="272">
        <f t="shared" si="2597"/>
        <v>4676.258992805755</v>
      </c>
      <c r="M2827" s="275" t="s">
        <v>701</v>
      </c>
    </row>
    <row r="2828" spans="1:13" s="305" customFormat="1" ht="15.75" customHeight="1">
      <c r="A2828" s="256">
        <v>43903</v>
      </c>
      <c r="B2828" s="303" t="s">
        <v>716</v>
      </c>
      <c r="C2828" s="304" t="s">
        <v>498</v>
      </c>
      <c r="D2828" s="269">
        <f t="shared" si="2595"/>
        <v>487.80487804878049</v>
      </c>
      <c r="E2828" s="303">
        <v>410</v>
      </c>
      <c r="F2828" s="303">
        <v>415</v>
      </c>
      <c r="G2828" s="303">
        <v>420</v>
      </c>
      <c r="H2828" s="303">
        <v>426</v>
      </c>
      <c r="I2828" s="303">
        <v>404</v>
      </c>
      <c r="J2828" s="303">
        <v>426</v>
      </c>
      <c r="K2828" s="272">
        <f t="shared" si="2596"/>
        <v>16</v>
      </c>
      <c r="L2828" s="272">
        <f t="shared" si="2597"/>
        <v>7804.8780487804879</v>
      </c>
      <c r="M2828" s="275" t="s">
        <v>701</v>
      </c>
    </row>
    <row r="2829" spans="1:13" s="305" customFormat="1" ht="15.75" customHeight="1">
      <c r="A2829" s="256">
        <v>43903</v>
      </c>
      <c r="B2829" s="303" t="s">
        <v>737</v>
      </c>
      <c r="C2829" s="304" t="s">
        <v>498</v>
      </c>
      <c r="D2829" s="269">
        <f t="shared" si="2595"/>
        <v>664.45182724252493</v>
      </c>
      <c r="E2829" s="303">
        <v>301</v>
      </c>
      <c r="F2829" s="303">
        <v>305</v>
      </c>
      <c r="G2829" s="303">
        <v>310</v>
      </c>
      <c r="H2829" s="303">
        <v>315</v>
      </c>
      <c r="I2829" s="303">
        <v>295</v>
      </c>
      <c r="J2829" s="303">
        <v>315</v>
      </c>
      <c r="K2829" s="272">
        <f t="shared" si="2596"/>
        <v>14</v>
      </c>
      <c r="L2829" s="272">
        <f t="shared" si="2597"/>
        <v>9302.3255813953492</v>
      </c>
      <c r="M2829" s="275" t="s">
        <v>701</v>
      </c>
    </row>
    <row r="2830" spans="1:13" s="305" customFormat="1" ht="15.75" customHeight="1">
      <c r="A2830" s="256">
        <v>43902</v>
      </c>
      <c r="B2830" s="303" t="s">
        <v>781</v>
      </c>
      <c r="C2830" s="304" t="s">
        <v>6</v>
      </c>
      <c r="D2830" s="269">
        <f t="shared" ref="D2830:D2835" si="2598">200000/E2830</f>
        <v>487.80487804878049</v>
      </c>
      <c r="E2830" s="303">
        <v>410</v>
      </c>
      <c r="F2830" s="303">
        <v>406</v>
      </c>
      <c r="G2830" s="303">
        <v>402</v>
      </c>
      <c r="H2830" s="303">
        <v>396</v>
      </c>
      <c r="I2830" s="303">
        <v>415</v>
      </c>
      <c r="J2830" s="303">
        <v>396</v>
      </c>
      <c r="K2830" s="269">
        <f t="shared" ref="K2830:K2835" si="2599">E2830-J2830</f>
        <v>14</v>
      </c>
      <c r="L2830" s="269">
        <f t="shared" ref="L2830:L2835" si="2600">K2830*D2830</f>
        <v>6829.2682926829266</v>
      </c>
      <c r="M2830" s="275" t="s">
        <v>701</v>
      </c>
    </row>
    <row r="2831" spans="1:13" s="305" customFormat="1" ht="15.75" customHeight="1">
      <c r="A2831" s="256">
        <v>43902</v>
      </c>
      <c r="B2831" s="303" t="s">
        <v>737</v>
      </c>
      <c r="C2831" s="304" t="s">
        <v>6</v>
      </c>
      <c r="D2831" s="269">
        <f t="shared" si="2598"/>
        <v>740.74074074074076</v>
      </c>
      <c r="E2831" s="303">
        <v>270</v>
      </c>
      <c r="F2831" s="303">
        <v>266</v>
      </c>
      <c r="G2831" s="303">
        <v>261</v>
      </c>
      <c r="H2831" s="303">
        <v>256</v>
      </c>
      <c r="I2831" s="303">
        <v>275</v>
      </c>
      <c r="J2831" s="303">
        <v>270</v>
      </c>
      <c r="K2831" s="269">
        <f t="shared" si="2599"/>
        <v>0</v>
      </c>
      <c r="L2831" s="269">
        <f t="shared" si="2600"/>
        <v>0</v>
      </c>
      <c r="M2831" s="275" t="s">
        <v>171</v>
      </c>
    </row>
    <row r="2832" spans="1:13" s="305" customFormat="1" ht="15.75" customHeight="1">
      <c r="A2832" s="256">
        <v>43902</v>
      </c>
      <c r="B2832" s="303" t="s">
        <v>713</v>
      </c>
      <c r="C2832" s="304" t="s">
        <v>6</v>
      </c>
      <c r="D2832" s="269">
        <f t="shared" si="2598"/>
        <v>351.49384885764499</v>
      </c>
      <c r="E2832" s="303">
        <v>569</v>
      </c>
      <c r="F2832" s="303">
        <v>564</v>
      </c>
      <c r="G2832" s="303">
        <v>558</v>
      </c>
      <c r="H2832" s="303">
        <v>552</v>
      </c>
      <c r="I2832" s="303">
        <v>575</v>
      </c>
      <c r="J2832" s="303">
        <v>552</v>
      </c>
      <c r="K2832" s="269">
        <f t="shared" si="2599"/>
        <v>17</v>
      </c>
      <c r="L2832" s="269">
        <f t="shared" si="2600"/>
        <v>5975.3954305799653</v>
      </c>
      <c r="M2832" s="275" t="s">
        <v>701</v>
      </c>
    </row>
    <row r="2833" spans="1:13" s="305" customFormat="1" ht="15.75" customHeight="1">
      <c r="A2833" s="256">
        <v>43902</v>
      </c>
      <c r="B2833" s="303" t="s">
        <v>710</v>
      </c>
      <c r="C2833" s="304" t="s">
        <v>6</v>
      </c>
      <c r="D2833" s="269">
        <f t="shared" si="2598"/>
        <v>427.35042735042737</v>
      </c>
      <c r="E2833" s="303">
        <v>468</v>
      </c>
      <c r="F2833" s="303">
        <v>463</v>
      </c>
      <c r="G2833" s="303">
        <v>457</v>
      </c>
      <c r="H2833" s="303">
        <v>452</v>
      </c>
      <c r="I2833" s="303">
        <v>474</v>
      </c>
      <c r="J2833" s="303">
        <v>452</v>
      </c>
      <c r="K2833" s="269">
        <f t="shared" si="2599"/>
        <v>16</v>
      </c>
      <c r="L2833" s="269">
        <f t="shared" si="2600"/>
        <v>6837.6068376068379</v>
      </c>
      <c r="M2833" s="275" t="s">
        <v>701</v>
      </c>
    </row>
    <row r="2834" spans="1:13" s="305" customFormat="1" ht="15.75" customHeight="1">
      <c r="A2834" s="256">
        <v>43902</v>
      </c>
      <c r="B2834" s="303" t="s">
        <v>1095</v>
      </c>
      <c r="C2834" s="304" t="s">
        <v>6</v>
      </c>
      <c r="D2834" s="269">
        <f t="shared" si="2598"/>
        <v>252.52525252525251</v>
      </c>
      <c r="E2834" s="303">
        <v>792</v>
      </c>
      <c r="F2834" s="303">
        <v>785</v>
      </c>
      <c r="G2834" s="303">
        <v>778</v>
      </c>
      <c r="H2834" s="303">
        <v>768</v>
      </c>
      <c r="I2834" s="303">
        <v>801</v>
      </c>
      <c r="J2834" s="303">
        <v>778</v>
      </c>
      <c r="K2834" s="269">
        <f t="shared" si="2599"/>
        <v>14</v>
      </c>
      <c r="L2834" s="269">
        <f t="shared" si="2600"/>
        <v>3535.3535353535353</v>
      </c>
      <c r="M2834" s="275" t="s">
        <v>701</v>
      </c>
    </row>
    <row r="2835" spans="1:13" s="305" customFormat="1" ht="15.75" customHeight="1">
      <c r="A2835" s="256">
        <v>43902</v>
      </c>
      <c r="B2835" s="303" t="s">
        <v>716</v>
      </c>
      <c r="C2835" s="304" t="s">
        <v>6</v>
      </c>
      <c r="D2835" s="269">
        <f t="shared" si="2598"/>
        <v>500</v>
      </c>
      <c r="E2835" s="303">
        <v>400</v>
      </c>
      <c r="F2835" s="303">
        <v>395</v>
      </c>
      <c r="G2835" s="303">
        <v>390</v>
      </c>
      <c r="H2835" s="303">
        <v>384</v>
      </c>
      <c r="I2835" s="303">
        <v>406</v>
      </c>
      <c r="J2835" s="303">
        <v>390</v>
      </c>
      <c r="K2835" s="269">
        <f t="shared" si="2599"/>
        <v>10</v>
      </c>
      <c r="L2835" s="269">
        <f t="shared" si="2600"/>
        <v>5000</v>
      </c>
      <c r="M2835" s="275" t="s">
        <v>701</v>
      </c>
    </row>
    <row r="2836" spans="1:13" s="305" customFormat="1" ht="15.75" customHeight="1">
      <c r="A2836" s="256">
        <v>43901</v>
      </c>
      <c r="B2836" s="303" t="s">
        <v>710</v>
      </c>
      <c r="C2836" s="304" t="s">
        <v>498</v>
      </c>
      <c r="D2836" s="269">
        <f t="shared" ref="D2836:D2841" si="2601">200000/E2836</f>
        <v>392.07998431680062</v>
      </c>
      <c r="E2836" s="303">
        <v>510.1</v>
      </c>
      <c r="F2836" s="303">
        <v>515</v>
      </c>
      <c r="G2836" s="303">
        <v>520</v>
      </c>
      <c r="H2836" s="303">
        <v>525</v>
      </c>
      <c r="I2836" s="303">
        <v>504</v>
      </c>
      <c r="J2836" s="303">
        <v>515</v>
      </c>
      <c r="K2836" s="272">
        <f t="shared" ref="K2836:K2837" si="2602">J2836-E2836</f>
        <v>4.8999999999999773</v>
      </c>
      <c r="L2836" s="272">
        <f t="shared" ref="L2836:L2838" si="2603">K2836*D2836</f>
        <v>1921.1919231523141</v>
      </c>
      <c r="M2836" s="275" t="s">
        <v>701</v>
      </c>
    </row>
    <row r="2837" spans="1:13" s="305" customFormat="1" ht="15.75" customHeight="1">
      <c r="A2837" s="256">
        <v>43901</v>
      </c>
      <c r="B2837" s="303" t="s">
        <v>713</v>
      </c>
      <c r="C2837" s="304" t="s">
        <v>498</v>
      </c>
      <c r="D2837" s="269">
        <f t="shared" si="2601"/>
        <v>316.95721077654514</v>
      </c>
      <c r="E2837" s="303">
        <v>631</v>
      </c>
      <c r="F2837" s="303">
        <v>638</v>
      </c>
      <c r="G2837" s="303">
        <v>645</v>
      </c>
      <c r="H2837" s="303">
        <v>653</v>
      </c>
      <c r="I2837" s="303">
        <v>625</v>
      </c>
      <c r="J2837" s="303">
        <v>625</v>
      </c>
      <c r="K2837" s="226">
        <f t="shared" si="2602"/>
        <v>-6</v>
      </c>
      <c r="L2837" s="226">
        <f t="shared" si="2603"/>
        <v>-1901.7432646592708</v>
      </c>
      <c r="M2837" s="227" t="s">
        <v>709</v>
      </c>
    </row>
    <row r="2838" spans="1:13" s="305" customFormat="1" ht="15.75" customHeight="1">
      <c r="A2838" s="256">
        <v>43901</v>
      </c>
      <c r="B2838" s="303" t="s">
        <v>786</v>
      </c>
      <c r="C2838" s="304" t="s">
        <v>6</v>
      </c>
      <c r="D2838" s="269">
        <f t="shared" si="2601"/>
        <v>313.9717425431711</v>
      </c>
      <c r="E2838" s="303">
        <v>637</v>
      </c>
      <c r="F2838" s="303">
        <v>631</v>
      </c>
      <c r="G2838" s="303">
        <v>624</v>
      </c>
      <c r="H2838" s="303">
        <v>617</v>
      </c>
      <c r="I2838" s="303">
        <v>645.20000000000005</v>
      </c>
      <c r="J2838" s="303">
        <v>645.20000000000005</v>
      </c>
      <c r="K2838" s="267">
        <f t="shared" ref="K2838" si="2604">E2838-J2838</f>
        <v>-8.2000000000000455</v>
      </c>
      <c r="L2838" s="267">
        <f t="shared" si="2603"/>
        <v>-2574.5682888540173</v>
      </c>
      <c r="M2838" s="227" t="s">
        <v>709</v>
      </c>
    </row>
    <row r="2839" spans="1:13" s="305" customFormat="1" ht="15.75" customHeight="1">
      <c r="A2839" s="256">
        <v>43901</v>
      </c>
      <c r="B2839" s="303" t="s">
        <v>749</v>
      </c>
      <c r="C2839" s="304" t="s">
        <v>6</v>
      </c>
      <c r="D2839" s="269">
        <f t="shared" si="2601"/>
        <v>769.23076923076928</v>
      </c>
      <c r="E2839" s="303">
        <v>260</v>
      </c>
      <c r="F2839" s="303">
        <v>257</v>
      </c>
      <c r="G2839" s="303">
        <v>254</v>
      </c>
      <c r="H2839" s="303">
        <v>250</v>
      </c>
      <c r="I2839" s="303">
        <v>264</v>
      </c>
      <c r="J2839" s="303">
        <v>258</v>
      </c>
      <c r="K2839" s="269">
        <f t="shared" ref="K2839:K2841" si="2605">E2839-J2839</f>
        <v>2</v>
      </c>
      <c r="L2839" s="269">
        <f t="shared" ref="L2839:L2841" si="2606">K2839*D2839</f>
        <v>1538.4615384615386</v>
      </c>
      <c r="M2839" s="275" t="s">
        <v>701</v>
      </c>
    </row>
    <row r="2840" spans="1:13" s="305" customFormat="1" ht="15.75" customHeight="1">
      <c r="A2840" s="256">
        <v>43901</v>
      </c>
      <c r="B2840" s="303" t="s">
        <v>1106</v>
      </c>
      <c r="C2840" s="304" t="s">
        <v>6</v>
      </c>
      <c r="D2840" s="269">
        <f t="shared" si="2601"/>
        <v>168.77637130801688</v>
      </c>
      <c r="E2840" s="303">
        <v>1185</v>
      </c>
      <c r="F2840" s="303">
        <v>1175</v>
      </c>
      <c r="G2840" s="303">
        <v>1764</v>
      </c>
      <c r="H2840" s="303">
        <v>1752</v>
      </c>
      <c r="I2840" s="303">
        <v>1196</v>
      </c>
      <c r="J2840" s="303">
        <v>1179</v>
      </c>
      <c r="K2840" s="269">
        <f t="shared" si="2605"/>
        <v>6</v>
      </c>
      <c r="L2840" s="269">
        <f t="shared" si="2606"/>
        <v>1012.6582278481012</v>
      </c>
      <c r="M2840" s="275" t="s">
        <v>701</v>
      </c>
    </row>
    <row r="2841" spans="1:13" s="305" customFormat="1" ht="15.75" customHeight="1">
      <c r="A2841" s="256">
        <v>43901</v>
      </c>
      <c r="B2841" s="303" t="s">
        <v>797</v>
      </c>
      <c r="C2841" s="304" t="s">
        <v>6</v>
      </c>
      <c r="D2841" s="269">
        <f t="shared" si="2601"/>
        <v>227.27272727272728</v>
      </c>
      <c r="E2841" s="303">
        <v>880</v>
      </c>
      <c r="F2841" s="303">
        <v>871</v>
      </c>
      <c r="G2841" s="303">
        <v>862</v>
      </c>
      <c r="H2841" s="303">
        <v>862</v>
      </c>
      <c r="I2841" s="303">
        <v>992</v>
      </c>
      <c r="J2841" s="303">
        <v>862</v>
      </c>
      <c r="K2841" s="269">
        <f t="shared" si="2605"/>
        <v>18</v>
      </c>
      <c r="L2841" s="269">
        <f t="shared" si="2606"/>
        <v>4090.909090909091</v>
      </c>
      <c r="M2841" s="275" t="s">
        <v>701</v>
      </c>
    </row>
    <row r="2842" spans="1:13" s="305" customFormat="1" ht="15.75" customHeight="1">
      <c r="A2842" s="256">
        <v>43899</v>
      </c>
      <c r="B2842" s="303" t="s">
        <v>720</v>
      </c>
      <c r="C2842" s="304" t="s">
        <v>6</v>
      </c>
      <c r="D2842" s="269">
        <f t="shared" ref="D2842:D2847" si="2607">200000/E2842</f>
        <v>956.93779904306223</v>
      </c>
      <c r="E2842" s="303">
        <v>209</v>
      </c>
      <c r="F2842" s="303">
        <v>206</v>
      </c>
      <c r="G2842" s="303">
        <v>203</v>
      </c>
      <c r="H2842" s="303">
        <v>200</v>
      </c>
      <c r="I2842" s="303">
        <v>215.2</v>
      </c>
      <c r="J2842" s="303">
        <v>200</v>
      </c>
      <c r="K2842" s="269">
        <f t="shared" ref="K2842:K2847" si="2608">E2842-J2842</f>
        <v>9</v>
      </c>
      <c r="L2842" s="269">
        <f t="shared" ref="L2842:L2847" si="2609">K2842*D2842</f>
        <v>8612.4401913875608</v>
      </c>
      <c r="M2842" s="275" t="s">
        <v>701</v>
      </c>
    </row>
    <row r="2843" spans="1:13" s="305" customFormat="1" ht="15.75" customHeight="1">
      <c r="A2843" s="256">
        <v>43899</v>
      </c>
      <c r="B2843" s="303" t="s">
        <v>784</v>
      </c>
      <c r="C2843" s="304" t="s">
        <v>6</v>
      </c>
      <c r="D2843" s="269">
        <f t="shared" si="2607"/>
        <v>325.20325203252031</v>
      </c>
      <c r="E2843" s="303">
        <v>615</v>
      </c>
      <c r="F2843" s="303">
        <v>610</v>
      </c>
      <c r="G2843" s="303">
        <v>604</v>
      </c>
      <c r="H2843" s="303">
        <v>597</v>
      </c>
      <c r="I2843" s="303">
        <v>622</v>
      </c>
      <c r="J2843" s="303">
        <v>597</v>
      </c>
      <c r="K2843" s="269">
        <f t="shared" si="2608"/>
        <v>18</v>
      </c>
      <c r="L2843" s="269">
        <f t="shared" si="2609"/>
        <v>5853.6585365853653</v>
      </c>
      <c r="M2843" s="275" t="s">
        <v>701</v>
      </c>
    </row>
    <row r="2844" spans="1:13" s="305" customFormat="1" ht="15.75" customHeight="1">
      <c r="A2844" s="256">
        <v>43899</v>
      </c>
      <c r="B2844" s="303" t="s">
        <v>1106</v>
      </c>
      <c r="C2844" s="304" t="s">
        <v>6</v>
      </c>
      <c r="D2844" s="269">
        <f t="shared" si="2607"/>
        <v>167.08437761069339</v>
      </c>
      <c r="E2844" s="303">
        <v>1197</v>
      </c>
      <c r="F2844" s="303">
        <v>1188</v>
      </c>
      <c r="G2844" s="303">
        <v>1176</v>
      </c>
      <c r="H2844" s="303">
        <v>1162</v>
      </c>
      <c r="I2844" s="303">
        <v>1110</v>
      </c>
      <c r="J2844" s="303">
        <v>1110</v>
      </c>
      <c r="K2844" s="269">
        <f t="shared" si="2608"/>
        <v>87</v>
      </c>
      <c r="L2844" s="269">
        <f t="shared" si="2609"/>
        <v>14536.340852130324</v>
      </c>
      <c r="M2844" s="275" t="s">
        <v>701</v>
      </c>
    </row>
    <row r="2845" spans="1:13" s="305" customFormat="1" ht="15.75" customHeight="1">
      <c r="A2845" s="256">
        <v>43899</v>
      </c>
      <c r="B2845" s="303" t="s">
        <v>798</v>
      </c>
      <c r="C2845" s="304" t="s">
        <v>6</v>
      </c>
      <c r="D2845" s="269">
        <f t="shared" si="2607"/>
        <v>540.54054054054052</v>
      </c>
      <c r="E2845" s="303">
        <v>370</v>
      </c>
      <c r="F2845" s="303">
        <v>366</v>
      </c>
      <c r="G2845" s="303">
        <v>362</v>
      </c>
      <c r="H2845" s="303">
        <v>356</v>
      </c>
      <c r="I2845" s="303">
        <v>376.2</v>
      </c>
      <c r="J2845" s="303">
        <v>376.2</v>
      </c>
      <c r="K2845" s="267">
        <f t="shared" si="2608"/>
        <v>-6.1999999999999886</v>
      </c>
      <c r="L2845" s="267">
        <f t="shared" si="2609"/>
        <v>-3351.3513513513449</v>
      </c>
      <c r="M2845" s="227" t="s">
        <v>709</v>
      </c>
    </row>
    <row r="2846" spans="1:13" s="305" customFormat="1" ht="15.75" customHeight="1">
      <c r="A2846" s="256">
        <v>43899</v>
      </c>
      <c r="B2846" s="303" t="s">
        <v>713</v>
      </c>
      <c r="C2846" s="304" t="s">
        <v>6</v>
      </c>
      <c r="D2846" s="269">
        <f t="shared" si="2607"/>
        <v>317.46031746031747</v>
      </c>
      <c r="E2846" s="303">
        <v>630</v>
      </c>
      <c r="F2846" s="303">
        <v>624</v>
      </c>
      <c r="G2846" s="303">
        <v>617</v>
      </c>
      <c r="H2846" s="303">
        <v>610</v>
      </c>
      <c r="I2846" s="303">
        <v>638</v>
      </c>
      <c r="J2846" s="303">
        <v>617</v>
      </c>
      <c r="K2846" s="269">
        <f t="shared" si="2608"/>
        <v>13</v>
      </c>
      <c r="L2846" s="269">
        <f t="shared" si="2609"/>
        <v>4126.9841269841272</v>
      </c>
      <c r="M2846" s="275" t="s">
        <v>701</v>
      </c>
    </row>
    <row r="2847" spans="1:13" s="305" customFormat="1" ht="15.75" customHeight="1">
      <c r="A2847" s="256">
        <v>43899</v>
      </c>
      <c r="B2847" s="303" t="s">
        <v>793</v>
      </c>
      <c r="C2847" s="304" t="s">
        <v>6</v>
      </c>
      <c r="D2847" s="269">
        <f t="shared" si="2607"/>
        <v>285.71428571428572</v>
      </c>
      <c r="E2847" s="303">
        <v>700</v>
      </c>
      <c r="F2847" s="303">
        <v>692</v>
      </c>
      <c r="G2847" s="303">
        <v>684</v>
      </c>
      <c r="H2847" s="303">
        <v>677</v>
      </c>
      <c r="I2847" s="303">
        <v>710</v>
      </c>
      <c r="J2847" s="303">
        <v>700</v>
      </c>
      <c r="K2847" s="269">
        <f t="shared" si="2608"/>
        <v>0</v>
      </c>
      <c r="L2847" s="269">
        <f t="shared" si="2609"/>
        <v>0</v>
      </c>
      <c r="M2847" s="275" t="s">
        <v>171</v>
      </c>
    </row>
    <row r="2848" spans="1:13" s="305" customFormat="1" ht="15.75" customHeight="1">
      <c r="A2848" s="256">
        <v>43896</v>
      </c>
      <c r="B2848" s="303" t="s">
        <v>781</v>
      </c>
      <c r="C2848" s="304" t="s">
        <v>6</v>
      </c>
      <c r="D2848" s="269">
        <f t="shared" ref="D2848:D2851" si="2610">200000/E2848</f>
        <v>454.54545454545456</v>
      </c>
      <c r="E2848" s="303">
        <v>440</v>
      </c>
      <c r="F2848" s="303">
        <v>435</v>
      </c>
      <c r="G2848" s="303">
        <v>425</v>
      </c>
      <c r="H2848" s="303">
        <v>420</v>
      </c>
      <c r="I2848" s="303">
        <v>447</v>
      </c>
      <c r="J2848" s="303">
        <v>435</v>
      </c>
      <c r="K2848" s="269">
        <f t="shared" ref="K2848:K2849" si="2611">E2848-J2848</f>
        <v>5</v>
      </c>
      <c r="L2848" s="269">
        <f t="shared" ref="L2848:L2849" si="2612">K2848*D2848</f>
        <v>2272.727272727273</v>
      </c>
      <c r="M2848" s="275" t="s">
        <v>701</v>
      </c>
    </row>
    <row r="2849" spans="1:13" s="305" customFormat="1" ht="15.75" customHeight="1">
      <c r="A2849" s="256">
        <v>43896</v>
      </c>
      <c r="B2849" s="303" t="s">
        <v>594</v>
      </c>
      <c r="C2849" s="304" t="s">
        <v>6</v>
      </c>
      <c r="D2849" s="269">
        <f t="shared" si="2610"/>
        <v>666.66666666666663</v>
      </c>
      <c r="E2849" s="303">
        <v>300</v>
      </c>
      <c r="F2849" s="303">
        <v>296</v>
      </c>
      <c r="G2849" s="303">
        <v>294</v>
      </c>
      <c r="H2849" s="303">
        <v>288</v>
      </c>
      <c r="I2849" s="303">
        <v>305</v>
      </c>
      <c r="J2849" s="303">
        <v>296</v>
      </c>
      <c r="K2849" s="269">
        <f t="shared" si="2611"/>
        <v>4</v>
      </c>
      <c r="L2849" s="269">
        <f t="shared" si="2612"/>
        <v>2666.6666666666665</v>
      </c>
      <c r="M2849" s="275" t="s">
        <v>701</v>
      </c>
    </row>
    <row r="2850" spans="1:13" s="305" customFormat="1" ht="15.75" customHeight="1">
      <c r="A2850" s="256">
        <v>43896</v>
      </c>
      <c r="B2850" s="303" t="s">
        <v>737</v>
      </c>
      <c r="C2850" s="304" t="s">
        <v>498</v>
      </c>
      <c r="D2850" s="269">
        <f t="shared" si="2610"/>
        <v>562.74620146314021</v>
      </c>
      <c r="E2850" s="303">
        <v>355.4</v>
      </c>
      <c r="F2850" s="303">
        <v>359</v>
      </c>
      <c r="G2850" s="303">
        <v>364</v>
      </c>
      <c r="H2850" s="303">
        <v>369</v>
      </c>
      <c r="I2850" s="303">
        <v>349</v>
      </c>
      <c r="J2850" s="303">
        <v>358.2</v>
      </c>
      <c r="K2850" s="272">
        <f t="shared" ref="K2850:K2851" si="2613">J2850-E2850</f>
        <v>2.8000000000000114</v>
      </c>
      <c r="L2850" s="272">
        <f t="shared" ref="L2850:L2851" si="2614">K2850*D2850</f>
        <v>1575.689364096799</v>
      </c>
      <c r="M2850" s="275" t="s">
        <v>701</v>
      </c>
    </row>
    <row r="2851" spans="1:13" s="305" customFormat="1" ht="15.75" customHeight="1">
      <c r="A2851" s="256">
        <v>43896</v>
      </c>
      <c r="B2851" s="303" t="s">
        <v>988</v>
      </c>
      <c r="C2851" s="304" t="s">
        <v>498</v>
      </c>
      <c r="D2851" s="269">
        <f t="shared" si="2610"/>
        <v>202.02020202020202</v>
      </c>
      <c r="E2851" s="303">
        <v>990</v>
      </c>
      <c r="F2851" s="303">
        <v>998</v>
      </c>
      <c r="G2851" s="303">
        <v>1008</v>
      </c>
      <c r="H2851" s="303">
        <v>1020</v>
      </c>
      <c r="I2851" s="303">
        <v>979</v>
      </c>
      <c r="J2851" s="303">
        <v>998</v>
      </c>
      <c r="K2851" s="272">
        <f t="shared" si="2613"/>
        <v>8</v>
      </c>
      <c r="L2851" s="272">
        <f t="shared" si="2614"/>
        <v>1616.1616161616162</v>
      </c>
      <c r="M2851" s="275" t="s">
        <v>701</v>
      </c>
    </row>
    <row r="2852" spans="1:13" s="305" customFormat="1" ht="15.75" customHeight="1">
      <c r="A2852" s="256">
        <v>43895</v>
      </c>
      <c r="B2852" s="303" t="s">
        <v>716</v>
      </c>
      <c r="C2852" s="304" t="s">
        <v>498</v>
      </c>
      <c r="D2852" s="269">
        <f t="shared" ref="D2852:D2855" si="2615">200000/E2852</f>
        <v>377.21614485099957</v>
      </c>
      <c r="E2852" s="303">
        <v>530.20000000000005</v>
      </c>
      <c r="F2852" s="303">
        <v>535</v>
      </c>
      <c r="G2852" s="303">
        <v>540</v>
      </c>
      <c r="H2852" s="303">
        <v>545</v>
      </c>
      <c r="I2852" s="303">
        <v>524</v>
      </c>
      <c r="J2852" s="303">
        <v>534.29999999999995</v>
      </c>
      <c r="K2852" s="272">
        <f t="shared" ref="K2852" si="2616">J2852-E2852</f>
        <v>4.0999999999999091</v>
      </c>
      <c r="L2852" s="272">
        <f t="shared" ref="L2852" si="2617">K2852*D2852</f>
        <v>1546.5861938890639</v>
      </c>
      <c r="M2852" s="275" t="s">
        <v>701</v>
      </c>
    </row>
    <row r="2853" spans="1:13" s="305" customFormat="1" ht="15.75" customHeight="1">
      <c r="A2853" s="256">
        <v>43895</v>
      </c>
      <c r="B2853" s="303" t="s">
        <v>720</v>
      </c>
      <c r="C2853" s="304" t="s">
        <v>6</v>
      </c>
      <c r="D2853" s="269">
        <f t="shared" si="2615"/>
        <v>823.04526748971193</v>
      </c>
      <c r="E2853" s="303">
        <v>243</v>
      </c>
      <c r="F2853" s="303">
        <v>240</v>
      </c>
      <c r="G2853" s="303">
        <v>236</v>
      </c>
      <c r="H2853" s="303">
        <v>232</v>
      </c>
      <c r="I2853" s="303">
        <v>247</v>
      </c>
      <c r="J2853" s="303">
        <v>236</v>
      </c>
      <c r="K2853" s="269">
        <f t="shared" ref="K2853" si="2618">E2853-J2853</f>
        <v>7</v>
      </c>
      <c r="L2853" s="269">
        <f t="shared" ref="L2853" si="2619">K2853*D2853</f>
        <v>5761.316872427984</v>
      </c>
      <c r="M2853" s="275" t="s">
        <v>701</v>
      </c>
    </row>
    <row r="2854" spans="1:13" s="305" customFormat="1" ht="15.75" customHeight="1">
      <c r="A2854" s="256">
        <v>43895</v>
      </c>
      <c r="B2854" s="303" t="s">
        <v>1107</v>
      </c>
      <c r="C2854" s="304" t="s">
        <v>6</v>
      </c>
      <c r="D2854" s="269">
        <f t="shared" si="2615"/>
        <v>293.25513196480938</v>
      </c>
      <c r="E2854" s="303">
        <v>682</v>
      </c>
      <c r="F2854" s="303">
        <v>676</v>
      </c>
      <c r="G2854" s="303">
        <v>670</v>
      </c>
      <c r="H2854" s="303">
        <v>663</v>
      </c>
      <c r="I2854" s="303">
        <v>689</v>
      </c>
      <c r="J2854" s="303">
        <v>676</v>
      </c>
      <c r="K2854" s="269">
        <f t="shared" ref="K2854" si="2620">E2854-J2854</f>
        <v>6</v>
      </c>
      <c r="L2854" s="269">
        <f t="shared" ref="L2854:L2855" si="2621">K2854*D2854</f>
        <v>1759.5307917888563</v>
      </c>
      <c r="M2854" s="275" t="s">
        <v>701</v>
      </c>
    </row>
    <row r="2855" spans="1:13" s="305" customFormat="1" ht="15.75" customHeight="1">
      <c r="A2855" s="256">
        <v>43895</v>
      </c>
      <c r="B2855" s="303" t="s">
        <v>710</v>
      </c>
      <c r="C2855" s="304" t="s">
        <v>498</v>
      </c>
      <c r="D2855" s="269">
        <f t="shared" si="2615"/>
        <v>327.86885245901641</v>
      </c>
      <c r="E2855" s="303">
        <v>610</v>
      </c>
      <c r="F2855" s="303">
        <v>616</v>
      </c>
      <c r="G2855" s="303">
        <v>622</v>
      </c>
      <c r="H2855" s="303">
        <v>630</v>
      </c>
      <c r="I2855" s="303">
        <v>600</v>
      </c>
      <c r="J2855" s="303">
        <v>600</v>
      </c>
      <c r="K2855" s="226">
        <f t="shared" ref="K2855" si="2622">J2855-E2855</f>
        <v>-10</v>
      </c>
      <c r="L2855" s="226">
        <f t="shared" si="2621"/>
        <v>-3278.688524590164</v>
      </c>
      <c r="M2855" s="227" t="s">
        <v>709</v>
      </c>
    </row>
    <row r="2856" spans="1:13" s="305" customFormat="1" ht="15.75" customHeight="1">
      <c r="A2856" s="256">
        <v>43894</v>
      </c>
      <c r="B2856" s="303" t="s">
        <v>1098</v>
      </c>
      <c r="C2856" s="304" t="s">
        <v>6</v>
      </c>
      <c r="D2856" s="269">
        <f t="shared" ref="D2856:D2860" si="2623">200000/E2856</f>
        <v>286.94404591104734</v>
      </c>
      <c r="E2856" s="303">
        <v>697</v>
      </c>
      <c r="F2856" s="303">
        <v>691</v>
      </c>
      <c r="G2856" s="303">
        <v>684</v>
      </c>
      <c r="H2856" s="303">
        <v>677</v>
      </c>
      <c r="I2856" s="303">
        <v>705</v>
      </c>
      <c r="J2856" s="303">
        <v>691</v>
      </c>
      <c r="K2856" s="269">
        <f t="shared" ref="K2856:K2857" si="2624">E2856-J2856</f>
        <v>6</v>
      </c>
      <c r="L2856" s="269">
        <f t="shared" ref="L2856:L2857" si="2625">K2856*D2856</f>
        <v>1721.6642754662839</v>
      </c>
      <c r="M2856" s="275" t="s">
        <v>701</v>
      </c>
    </row>
    <row r="2857" spans="1:13" s="305" customFormat="1" ht="15.75" customHeight="1">
      <c r="A2857" s="256">
        <v>43894</v>
      </c>
      <c r="B2857" s="303" t="s">
        <v>737</v>
      </c>
      <c r="C2857" s="304" t="s">
        <v>6</v>
      </c>
      <c r="D2857" s="269">
        <f t="shared" si="2623"/>
        <v>526.45433008686496</v>
      </c>
      <c r="E2857" s="303">
        <v>379.9</v>
      </c>
      <c r="F2857" s="303">
        <v>376</v>
      </c>
      <c r="G2857" s="303">
        <v>372</v>
      </c>
      <c r="H2857" s="303">
        <v>367</v>
      </c>
      <c r="I2857" s="303">
        <v>385</v>
      </c>
      <c r="J2857" s="303">
        <v>367</v>
      </c>
      <c r="K2857" s="269">
        <f t="shared" si="2624"/>
        <v>12.899999999999977</v>
      </c>
      <c r="L2857" s="269">
        <f t="shared" si="2625"/>
        <v>6791.2608581205459</v>
      </c>
      <c r="M2857" s="275" t="s">
        <v>701</v>
      </c>
    </row>
    <row r="2858" spans="1:13" s="305" customFormat="1" ht="15.75" customHeight="1">
      <c r="A2858" s="256">
        <v>43894</v>
      </c>
      <c r="B2858" s="303" t="s">
        <v>764</v>
      </c>
      <c r="C2858" s="304" t="s">
        <v>498</v>
      </c>
      <c r="D2858" s="269">
        <f t="shared" si="2623"/>
        <v>499.50049950049953</v>
      </c>
      <c r="E2858" s="303">
        <v>400.4</v>
      </c>
      <c r="F2858" s="303">
        <v>404</v>
      </c>
      <c r="G2858" s="303">
        <v>409</v>
      </c>
      <c r="H2858" s="303">
        <v>414</v>
      </c>
      <c r="I2858" s="303">
        <v>395</v>
      </c>
      <c r="J2858" s="303">
        <v>409</v>
      </c>
      <c r="K2858" s="272">
        <f t="shared" ref="K2858" si="2626">J2858-E2858</f>
        <v>8.6000000000000227</v>
      </c>
      <c r="L2858" s="272">
        <f t="shared" ref="L2858:L2860" si="2627">K2858*D2858</f>
        <v>4295.7042957043077</v>
      </c>
      <c r="M2858" s="275" t="s">
        <v>701</v>
      </c>
    </row>
    <row r="2859" spans="1:13" s="305" customFormat="1" ht="15.75" customHeight="1">
      <c r="A2859" s="256">
        <v>43894</v>
      </c>
      <c r="B2859" s="303" t="s">
        <v>716</v>
      </c>
      <c r="C2859" s="304" t="s">
        <v>498</v>
      </c>
      <c r="D2859" s="269">
        <f t="shared" si="2623"/>
        <v>383.7298541826554</v>
      </c>
      <c r="E2859" s="303">
        <v>521.20000000000005</v>
      </c>
      <c r="F2859" s="303">
        <v>526</v>
      </c>
      <c r="G2859" s="303">
        <v>533</v>
      </c>
      <c r="H2859" s="303">
        <v>540</v>
      </c>
      <c r="I2859" s="303">
        <v>516</v>
      </c>
      <c r="J2859" s="303">
        <v>526</v>
      </c>
      <c r="K2859" s="272">
        <f t="shared" ref="K2859" si="2628">J2859-E2859</f>
        <v>4.7999999999999545</v>
      </c>
      <c r="L2859" s="272">
        <f t="shared" ref="L2859" si="2629">K2859*D2859</f>
        <v>1841.9033000767286</v>
      </c>
      <c r="M2859" s="275" t="s">
        <v>701</v>
      </c>
    </row>
    <row r="2860" spans="1:13" s="305" customFormat="1" ht="15.75" customHeight="1">
      <c r="A2860" s="256">
        <v>43894</v>
      </c>
      <c r="B2860" s="303" t="s">
        <v>713</v>
      </c>
      <c r="C2860" s="304" t="s">
        <v>6</v>
      </c>
      <c r="D2860" s="269">
        <f t="shared" si="2623"/>
        <v>296.2962962962963</v>
      </c>
      <c r="E2860" s="303">
        <v>675</v>
      </c>
      <c r="F2860" s="303">
        <v>670</v>
      </c>
      <c r="G2860" s="303">
        <v>663</v>
      </c>
      <c r="H2860" s="303">
        <v>655</v>
      </c>
      <c r="I2860" s="303">
        <v>681</v>
      </c>
      <c r="J2860" s="303">
        <v>670</v>
      </c>
      <c r="K2860" s="269">
        <f t="shared" ref="K2860" si="2630">E2860-J2860</f>
        <v>5</v>
      </c>
      <c r="L2860" s="269">
        <f t="shared" si="2627"/>
        <v>1481.4814814814815</v>
      </c>
      <c r="M2860" s="275" t="s">
        <v>701</v>
      </c>
    </row>
    <row r="2861" spans="1:13" s="305" customFormat="1" ht="15.75" customHeight="1">
      <c r="A2861" s="256">
        <v>43893</v>
      </c>
      <c r="B2861" s="303" t="s">
        <v>1105</v>
      </c>
      <c r="C2861" s="304" t="s">
        <v>498</v>
      </c>
      <c r="D2861" s="269">
        <f t="shared" ref="D2861:D2864" si="2631">200000/E2861</f>
        <v>519.48051948051943</v>
      </c>
      <c r="E2861" s="303">
        <v>385</v>
      </c>
      <c r="F2861" s="303">
        <v>389</v>
      </c>
      <c r="G2861" s="303">
        <v>394</v>
      </c>
      <c r="H2861" s="303">
        <v>399</v>
      </c>
      <c r="I2861" s="303">
        <v>380</v>
      </c>
      <c r="J2861" s="303">
        <v>389</v>
      </c>
      <c r="K2861" s="272">
        <f t="shared" ref="K2861" si="2632">J2861-E2861</f>
        <v>4</v>
      </c>
      <c r="L2861" s="272">
        <f t="shared" ref="L2861:L2864" si="2633">K2861*D2861</f>
        <v>2077.9220779220777</v>
      </c>
      <c r="M2861" s="275" t="s">
        <v>701</v>
      </c>
    </row>
    <row r="2862" spans="1:13" s="305" customFormat="1" ht="15.75" customHeight="1">
      <c r="A2862" s="256">
        <v>43893</v>
      </c>
      <c r="B2862" s="303" t="s">
        <v>1106</v>
      </c>
      <c r="C2862" s="304" t="s">
        <v>6</v>
      </c>
      <c r="D2862" s="269">
        <f t="shared" si="2631"/>
        <v>161.29032258064515</v>
      </c>
      <c r="E2862" s="303">
        <v>1240</v>
      </c>
      <c r="F2862" s="303">
        <v>1230</v>
      </c>
      <c r="G2862" s="303">
        <v>1220</v>
      </c>
      <c r="H2862" s="303">
        <v>1210</v>
      </c>
      <c r="I2862" s="303">
        <v>1252</v>
      </c>
      <c r="J2862" s="303">
        <v>1230</v>
      </c>
      <c r="K2862" s="269">
        <f t="shared" ref="K2862:K2864" si="2634">E2862-J2862</f>
        <v>10</v>
      </c>
      <c r="L2862" s="269">
        <f t="shared" si="2633"/>
        <v>1612.9032258064515</v>
      </c>
      <c r="M2862" s="275" t="s">
        <v>701</v>
      </c>
    </row>
    <row r="2863" spans="1:13" s="305" customFormat="1" ht="15.75" customHeight="1">
      <c r="A2863" s="256">
        <v>43893</v>
      </c>
      <c r="B2863" s="303" t="s">
        <v>1095</v>
      </c>
      <c r="C2863" s="304" t="s">
        <v>6</v>
      </c>
      <c r="D2863" s="269">
        <f t="shared" si="2631"/>
        <v>235.29411764705881</v>
      </c>
      <c r="E2863" s="303">
        <v>850</v>
      </c>
      <c r="F2863" s="303">
        <v>842</v>
      </c>
      <c r="G2863" s="303">
        <v>834</v>
      </c>
      <c r="H2863" s="303">
        <v>825</v>
      </c>
      <c r="I2863" s="303">
        <v>858</v>
      </c>
      <c r="J2863" s="303">
        <v>858</v>
      </c>
      <c r="K2863" s="267">
        <f t="shared" si="2634"/>
        <v>-8</v>
      </c>
      <c r="L2863" s="267">
        <f t="shared" si="2633"/>
        <v>-1882.3529411764705</v>
      </c>
      <c r="M2863" s="227" t="s">
        <v>709</v>
      </c>
    </row>
    <row r="2864" spans="1:13" s="305" customFormat="1" ht="15.75" customHeight="1">
      <c r="A2864" s="256">
        <v>43893</v>
      </c>
      <c r="B2864" s="303" t="s">
        <v>713</v>
      </c>
      <c r="C2864" s="304" t="s">
        <v>6</v>
      </c>
      <c r="D2864" s="269">
        <f t="shared" si="2631"/>
        <v>294.11764705882354</v>
      </c>
      <c r="E2864" s="303">
        <v>680</v>
      </c>
      <c r="F2864" s="303">
        <v>673</v>
      </c>
      <c r="G2864" s="303">
        <v>665</v>
      </c>
      <c r="H2864" s="303">
        <v>658</v>
      </c>
      <c r="I2864" s="303">
        <v>688</v>
      </c>
      <c r="J2864" s="303">
        <v>675</v>
      </c>
      <c r="K2864" s="269">
        <f t="shared" si="2634"/>
        <v>5</v>
      </c>
      <c r="L2864" s="269">
        <f t="shared" si="2633"/>
        <v>1470.5882352941176</v>
      </c>
      <c r="M2864" s="275" t="s">
        <v>701</v>
      </c>
    </row>
    <row r="2865" spans="1:13" s="305" customFormat="1" ht="15.75" customHeight="1">
      <c r="A2865" s="256">
        <v>43892</v>
      </c>
      <c r="B2865" s="303" t="s">
        <v>784</v>
      </c>
      <c r="C2865" s="304" t="s">
        <v>498</v>
      </c>
      <c r="D2865" s="269">
        <f t="shared" ref="D2865:D2868" si="2635">200000/E2865</f>
        <v>312.5</v>
      </c>
      <c r="E2865" s="303">
        <v>640</v>
      </c>
      <c r="F2865" s="303">
        <v>646</v>
      </c>
      <c r="G2865" s="303">
        <v>652</v>
      </c>
      <c r="H2865" s="303">
        <v>659</v>
      </c>
      <c r="I2865" s="303">
        <v>633</v>
      </c>
      <c r="J2865" s="303">
        <v>646</v>
      </c>
      <c r="K2865" s="272">
        <f t="shared" ref="K2865:K2866" si="2636">J2865-E2865</f>
        <v>6</v>
      </c>
      <c r="L2865" s="272">
        <f t="shared" ref="L2865:L2866" si="2637">K2865*D2865</f>
        <v>1875</v>
      </c>
      <c r="M2865" s="275" t="s">
        <v>701</v>
      </c>
    </row>
    <row r="2866" spans="1:13" s="305" customFormat="1" ht="15.75" customHeight="1">
      <c r="A2866" s="256">
        <v>43892</v>
      </c>
      <c r="B2866" s="303" t="s">
        <v>793</v>
      </c>
      <c r="C2866" s="304" t="s">
        <v>498</v>
      </c>
      <c r="D2866" s="269">
        <f t="shared" si="2635"/>
        <v>263.78264310208385</v>
      </c>
      <c r="E2866" s="303">
        <v>758.2</v>
      </c>
      <c r="F2866" s="303">
        <v>765</v>
      </c>
      <c r="G2866" s="303">
        <v>773</v>
      </c>
      <c r="H2866" s="303">
        <v>780</v>
      </c>
      <c r="I2866" s="303">
        <v>750</v>
      </c>
      <c r="J2866" s="303">
        <v>765</v>
      </c>
      <c r="K2866" s="272">
        <f t="shared" si="2636"/>
        <v>6.7999999999999545</v>
      </c>
      <c r="L2866" s="272">
        <f t="shared" si="2637"/>
        <v>1793.7219730941581</v>
      </c>
      <c r="M2866" s="275" t="s">
        <v>701</v>
      </c>
    </row>
    <row r="2867" spans="1:13" s="305" customFormat="1" ht="15.75" customHeight="1">
      <c r="A2867" s="256">
        <v>43892</v>
      </c>
      <c r="B2867" s="303" t="s">
        <v>713</v>
      </c>
      <c r="C2867" s="304" t="s">
        <v>6</v>
      </c>
      <c r="D2867" s="269">
        <f t="shared" si="2635"/>
        <v>286.94404591104734</v>
      </c>
      <c r="E2867" s="303">
        <v>697</v>
      </c>
      <c r="F2867" s="303">
        <v>691</v>
      </c>
      <c r="G2867" s="303">
        <v>685</v>
      </c>
      <c r="H2867" s="303">
        <v>678</v>
      </c>
      <c r="I2867" s="303">
        <v>705</v>
      </c>
      <c r="J2867" s="303">
        <v>678</v>
      </c>
      <c r="K2867" s="269">
        <f t="shared" ref="K2867:K2868" si="2638">E2867-J2867</f>
        <v>19</v>
      </c>
      <c r="L2867" s="269">
        <f t="shared" ref="L2867:L2868" si="2639">K2867*D2867</f>
        <v>5451.9368723098996</v>
      </c>
      <c r="M2867" s="275" t="s">
        <v>701</v>
      </c>
    </row>
    <row r="2868" spans="1:13" s="305" customFormat="1" ht="15.75" customHeight="1">
      <c r="A2868" s="256">
        <v>43892</v>
      </c>
      <c r="B2868" s="303" t="s">
        <v>757</v>
      </c>
      <c r="C2868" s="304" t="s">
        <v>6</v>
      </c>
      <c r="D2868" s="269">
        <f t="shared" si="2635"/>
        <v>291.97080291970804</v>
      </c>
      <c r="E2868" s="303">
        <v>685</v>
      </c>
      <c r="F2868" s="303">
        <v>680</v>
      </c>
      <c r="G2868" s="303">
        <v>674</v>
      </c>
      <c r="H2868" s="303">
        <v>668</v>
      </c>
      <c r="I2868" s="303">
        <v>691</v>
      </c>
      <c r="J2868" s="303">
        <v>680</v>
      </c>
      <c r="K2868" s="269">
        <f t="shared" si="2638"/>
        <v>5</v>
      </c>
      <c r="L2868" s="269">
        <f t="shared" si="2639"/>
        <v>1459.8540145985403</v>
      </c>
      <c r="M2868" s="275" t="s">
        <v>701</v>
      </c>
    </row>
    <row r="2869" spans="1:13" s="305" customFormat="1" ht="15.75" customHeight="1" thickBot="1">
      <c r="B2869" s="306"/>
      <c r="C2869" s="304"/>
      <c r="D2869" s="307"/>
      <c r="E2869" s="308"/>
      <c r="F2869" s="309"/>
      <c r="G2869" s="309"/>
      <c r="H2869" s="306"/>
      <c r="I2869" s="308"/>
      <c r="J2869" s="308"/>
      <c r="K2869" s="307"/>
      <c r="L2869" s="307"/>
      <c r="M2869" s="310"/>
    </row>
    <row r="2870" spans="1:13" s="320" customFormat="1" ht="15.75" customHeight="1" thickBot="1">
      <c r="A2870" s="311" t="s">
        <v>12</v>
      </c>
      <c r="B2870" s="312" t="s">
        <v>13</v>
      </c>
      <c r="C2870" s="312" t="s">
        <v>14</v>
      </c>
      <c r="D2870" s="313" t="s">
        <v>20</v>
      </c>
      <c r="E2870" s="314" t="s">
        <v>15</v>
      </c>
      <c r="F2870" s="315" t="s">
        <v>1</v>
      </c>
      <c r="G2870" s="315" t="s">
        <v>2</v>
      </c>
      <c r="H2870" s="316" t="s">
        <v>3</v>
      </c>
      <c r="I2870" s="314" t="s">
        <v>0</v>
      </c>
      <c r="J2870" s="314" t="s">
        <v>16</v>
      </c>
      <c r="K2870" s="313" t="s">
        <v>17</v>
      </c>
      <c r="L2870" s="313" t="s">
        <v>18</v>
      </c>
      <c r="M2870" s="317" t="s">
        <v>19</v>
      </c>
    </row>
    <row r="2871" spans="1:13" s="305" customFormat="1" ht="15.75" customHeight="1">
      <c r="A2871" s="256">
        <v>43889</v>
      </c>
      <c r="B2871" s="303" t="s">
        <v>274</v>
      </c>
      <c r="C2871" s="304" t="s">
        <v>6</v>
      </c>
      <c r="D2871" s="269">
        <f t="shared" ref="D2871" si="2640">200000/E2871</f>
        <v>1941.7475728155339</v>
      </c>
      <c r="E2871" s="304">
        <v>103</v>
      </c>
      <c r="F2871" s="304">
        <v>102</v>
      </c>
      <c r="G2871" s="304">
        <v>101</v>
      </c>
      <c r="H2871" s="304">
        <v>100</v>
      </c>
      <c r="I2871" s="304">
        <v>104</v>
      </c>
      <c r="J2871" s="304">
        <v>104</v>
      </c>
      <c r="K2871" s="267">
        <f t="shared" ref="K2871" si="2641">E2871-J2871</f>
        <v>-1</v>
      </c>
      <c r="L2871" s="267">
        <f t="shared" ref="L2871" si="2642">K2871*D2871</f>
        <v>-1941.7475728155339</v>
      </c>
      <c r="M2871" s="227" t="s">
        <v>709</v>
      </c>
    </row>
    <row r="2872" spans="1:13" s="305" customFormat="1" ht="15.75" customHeight="1">
      <c r="A2872" s="256">
        <v>43888</v>
      </c>
      <c r="B2872" s="303" t="s">
        <v>705</v>
      </c>
      <c r="C2872" s="304" t="s">
        <v>6</v>
      </c>
      <c r="D2872" s="269">
        <f t="shared" ref="D2872:D2873" si="2643">200000/E2872</f>
        <v>583.94160583941607</v>
      </c>
      <c r="E2872" s="304">
        <v>342.5</v>
      </c>
      <c r="F2872" s="304">
        <v>338</v>
      </c>
      <c r="G2872" s="304">
        <v>334</v>
      </c>
      <c r="H2872" s="304">
        <v>328</v>
      </c>
      <c r="I2872" s="304">
        <v>348</v>
      </c>
      <c r="J2872" s="304">
        <v>334</v>
      </c>
      <c r="K2872" s="269">
        <f t="shared" ref="K2872:K2873" si="2644">E2872-J2872</f>
        <v>8.5</v>
      </c>
      <c r="L2872" s="269">
        <f t="shared" ref="L2872:L2873" si="2645">K2872*D2872</f>
        <v>4963.5036496350367</v>
      </c>
      <c r="M2872" s="275" t="s">
        <v>701</v>
      </c>
    </row>
    <row r="2873" spans="1:13" s="305" customFormat="1" ht="15.75" customHeight="1">
      <c r="A2873" s="256">
        <v>43888</v>
      </c>
      <c r="B2873" s="303" t="s">
        <v>945</v>
      </c>
      <c r="C2873" s="304" t="s">
        <v>6</v>
      </c>
      <c r="D2873" s="269">
        <f t="shared" si="2643"/>
        <v>401.60642570281124</v>
      </c>
      <c r="E2873" s="304">
        <v>498</v>
      </c>
      <c r="F2873" s="304">
        <v>493</v>
      </c>
      <c r="G2873" s="304">
        <v>488</v>
      </c>
      <c r="H2873" s="304">
        <v>482</v>
      </c>
      <c r="I2873" s="304">
        <v>504</v>
      </c>
      <c r="J2873" s="304">
        <v>488</v>
      </c>
      <c r="K2873" s="269">
        <f t="shared" si="2644"/>
        <v>10</v>
      </c>
      <c r="L2873" s="269">
        <f t="shared" si="2645"/>
        <v>4016.0642570281125</v>
      </c>
      <c r="M2873" s="275" t="s">
        <v>701</v>
      </c>
    </row>
    <row r="2874" spans="1:13" s="305" customFormat="1" ht="15.75" customHeight="1">
      <c r="A2874" s="256">
        <v>43888</v>
      </c>
      <c r="B2874" s="303" t="s">
        <v>364</v>
      </c>
      <c r="C2874" s="304" t="s">
        <v>6</v>
      </c>
      <c r="D2874" s="269">
        <f>200000/E2874</f>
        <v>202.63424518743668</v>
      </c>
      <c r="E2874" s="304">
        <v>987</v>
      </c>
      <c r="F2874" s="304">
        <v>978</v>
      </c>
      <c r="G2874" s="304">
        <v>968</v>
      </c>
      <c r="H2874" s="304">
        <v>958</v>
      </c>
      <c r="I2874" s="304">
        <v>1000</v>
      </c>
      <c r="J2874" s="304">
        <v>980.5</v>
      </c>
      <c r="K2874" s="269">
        <f>E2874-J2874</f>
        <v>6.5</v>
      </c>
      <c r="L2874" s="269">
        <f>K2874*D2874</f>
        <v>1317.1225937183383</v>
      </c>
      <c r="M2874" s="275" t="s">
        <v>701</v>
      </c>
    </row>
    <row r="2875" spans="1:13" s="305" customFormat="1" ht="15.75" customHeight="1">
      <c r="A2875" s="256">
        <v>43887</v>
      </c>
      <c r="B2875" s="303" t="s">
        <v>447</v>
      </c>
      <c r="C2875" s="304" t="s">
        <v>6</v>
      </c>
      <c r="D2875" s="269">
        <f t="shared" ref="D2875:D2880" si="2646">200000/E2875</f>
        <v>1169.5906432748538</v>
      </c>
      <c r="E2875" s="303">
        <v>171</v>
      </c>
      <c r="F2875" s="303">
        <v>169.5</v>
      </c>
      <c r="G2875" s="303">
        <v>168</v>
      </c>
      <c r="H2875" s="303">
        <v>166</v>
      </c>
      <c r="I2875" s="303">
        <v>173</v>
      </c>
      <c r="J2875" s="303">
        <v>168</v>
      </c>
      <c r="K2875" s="269">
        <f t="shared" ref="K2875:K2876" si="2647">E2875-J2875</f>
        <v>3</v>
      </c>
      <c r="L2875" s="269">
        <f t="shared" ref="L2875:L2876" si="2648">K2875*D2875</f>
        <v>3508.7719298245615</v>
      </c>
      <c r="M2875" s="275" t="s">
        <v>701</v>
      </c>
    </row>
    <row r="2876" spans="1:13" s="305" customFormat="1" ht="15.75" customHeight="1">
      <c r="A2876" s="256">
        <v>43887</v>
      </c>
      <c r="B2876" s="303" t="s">
        <v>349</v>
      </c>
      <c r="C2876" s="304" t="s">
        <v>6</v>
      </c>
      <c r="D2876" s="269">
        <f t="shared" si="2646"/>
        <v>3636.3636363636365</v>
      </c>
      <c r="E2876" s="303">
        <v>55</v>
      </c>
      <c r="F2876" s="303">
        <v>54.4</v>
      </c>
      <c r="G2876" s="303">
        <v>53.5</v>
      </c>
      <c r="H2876" s="303">
        <v>52.5</v>
      </c>
      <c r="I2876" s="303">
        <v>56</v>
      </c>
      <c r="J2876" s="303">
        <v>53.5</v>
      </c>
      <c r="K2876" s="269">
        <f t="shared" si="2647"/>
        <v>1.5</v>
      </c>
      <c r="L2876" s="269">
        <f t="shared" si="2648"/>
        <v>5454.545454545455</v>
      </c>
      <c r="M2876" s="275" t="s">
        <v>701</v>
      </c>
    </row>
    <row r="2877" spans="1:13" s="305" customFormat="1" ht="15.75" customHeight="1">
      <c r="A2877" s="256">
        <v>43886</v>
      </c>
      <c r="B2877" s="303" t="s">
        <v>784</v>
      </c>
      <c r="C2877" s="304" t="s">
        <v>498</v>
      </c>
      <c r="D2877" s="269">
        <f t="shared" si="2646"/>
        <v>314.86146095717879</v>
      </c>
      <c r="E2877" s="303">
        <v>635.20000000000005</v>
      </c>
      <c r="F2877" s="303">
        <v>641</v>
      </c>
      <c r="G2877" s="303">
        <v>648</v>
      </c>
      <c r="H2877" s="303">
        <v>655</v>
      </c>
      <c r="I2877" s="303">
        <v>628</v>
      </c>
      <c r="J2877" s="303">
        <v>641</v>
      </c>
      <c r="K2877" s="272">
        <f t="shared" ref="K2877" si="2649">J2877-E2877</f>
        <v>5.7999999999999545</v>
      </c>
      <c r="L2877" s="272">
        <f t="shared" ref="L2877" si="2650">K2877*D2877</f>
        <v>1826.1964735516226</v>
      </c>
      <c r="M2877" s="275" t="s">
        <v>701</v>
      </c>
    </row>
    <row r="2878" spans="1:13" s="305" customFormat="1" ht="15.75" customHeight="1">
      <c r="A2878" s="256">
        <v>43886</v>
      </c>
      <c r="B2878" s="303" t="s">
        <v>714</v>
      </c>
      <c r="C2878" s="304" t="s">
        <v>6</v>
      </c>
      <c r="D2878" s="269">
        <f t="shared" si="2646"/>
        <v>501.25313283208021</v>
      </c>
      <c r="E2878" s="303">
        <v>399</v>
      </c>
      <c r="F2878" s="303">
        <v>395</v>
      </c>
      <c r="G2878" s="303">
        <v>390</v>
      </c>
      <c r="H2878" s="303">
        <v>385</v>
      </c>
      <c r="I2878" s="303">
        <v>406</v>
      </c>
      <c r="J2878" s="303">
        <v>390.1</v>
      </c>
      <c r="K2878" s="269">
        <f t="shared" ref="K2878:K2880" si="2651">E2878-J2878</f>
        <v>8.8999999999999773</v>
      </c>
      <c r="L2878" s="269">
        <f t="shared" ref="L2878:L2880" si="2652">K2878*D2878</f>
        <v>4461.1528822055025</v>
      </c>
      <c r="M2878" s="275" t="s">
        <v>701</v>
      </c>
    </row>
    <row r="2879" spans="1:13" s="305" customFormat="1" ht="15.75" customHeight="1">
      <c r="A2879" s="256">
        <v>43886</v>
      </c>
      <c r="B2879" s="303" t="s">
        <v>786</v>
      </c>
      <c r="C2879" s="304" t="s">
        <v>6</v>
      </c>
      <c r="D2879" s="269">
        <f t="shared" si="2646"/>
        <v>281.6901408450704</v>
      </c>
      <c r="E2879" s="303">
        <v>710</v>
      </c>
      <c r="F2879" s="303">
        <v>703</v>
      </c>
      <c r="G2879" s="303">
        <v>696</v>
      </c>
      <c r="H2879" s="303">
        <v>688</v>
      </c>
      <c r="I2879" s="303">
        <v>718</v>
      </c>
      <c r="J2879" s="303">
        <v>703.4</v>
      </c>
      <c r="K2879" s="269">
        <f t="shared" si="2651"/>
        <v>6.6000000000000227</v>
      </c>
      <c r="L2879" s="269">
        <f t="shared" si="2652"/>
        <v>1859.154929577471</v>
      </c>
      <c r="M2879" s="275" t="s">
        <v>701</v>
      </c>
    </row>
    <row r="2880" spans="1:13" s="305" customFormat="1" ht="15.75" customHeight="1">
      <c r="A2880" s="256">
        <v>43886</v>
      </c>
      <c r="B2880" s="303" t="s">
        <v>1104</v>
      </c>
      <c r="C2880" s="304" t="s">
        <v>6</v>
      </c>
      <c r="D2880" s="269">
        <f t="shared" si="2646"/>
        <v>1025.6410256410256</v>
      </c>
      <c r="E2880" s="303">
        <v>195</v>
      </c>
      <c r="F2880" s="303">
        <v>193</v>
      </c>
      <c r="G2880" s="303">
        <v>190</v>
      </c>
      <c r="H2880" s="303">
        <v>188</v>
      </c>
      <c r="I2880" s="303">
        <v>197.5</v>
      </c>
      <c r="J2880" s="303">
        <v>197.5</v>
      </c>
      <c r="K2880" s="267">
        <f t="shared" si="2651"/>
        <v>-2.5</v>
      </c>
      <c r="L2880" s="267">
        <f t="shared" si="2652"/>
        <v>-2564.102564102564</v>
      </c>
      <c r="M2880" s="227" t="s">
        <v>709</v>
      </c>
    </row>
    <row r="2881" spans="1:13" s="305" customFormat="1" ht="15.75" customHeight="1">
      <c r="A2881" s="256">
        <v>43885</v>
      </c>
      <c r="B2881" s="303" t="s">
        <v>1103</v>
      </c>
      <c r="C2881" s="304" t="s">
        <v>6</v>
      </c>
      <c r="D2881" s="269">
        <f t="shared" ref="D2881:D2886" si="2653">200000/E2881</f>
        <v>470.58823529411762</v>
      </c>
      <c r="E2881" s="303">
        <v>425</v>
      </c>
      <c r="F2881" s="303">
        <v>421</v>
      </c>
      <c r="G2881" s="303">
        <v>416</v>
      </c>
      <c r="H2881" s="303">
        <v>410</v>
      </c>
      <c r="I2881" s="303">
        <v>430</v>
      </c>
      <c r="J2881" s="303">
        <v>430</v>
      </c>
      <c r="K2881" s="267">
        <f t="shared" ref="K2881:K2886" si="2654">E2881-J2881</f>
        <v>-5</v>
      </c>
      <c r="L2881" s="267">
        <f t="shared" ref="L2881:L2886" si="2655">K2881*D2881</f>
        <v>-2352.9411764705883</v>
      </c>
      <c r="M2881" s="227" t="s">
        <v>709</v>
      </c>
    </row>
    <row r="2882" spans="1:13" s="305" customFormat="1" ht="15.75" customHeight="1">
      <c r="A2882" s="256">
        <v>43885</v>
      </c>
      <c r="B2882" s="303" t="s">
        <v>882</v>
      </c>
      <c r="C2882" s="304" t="s">
        <v>6</v>
      </c>
      <c r="D2882" s="269">
        <f t="shared" si="2653"/>
        <v>204.08163265306123</v>
      </c>
      <c r="E2882" s="303">
        <v>980</v>
      </c>
      <c r="F2882" s="303">
        <v>972</v>
      </c>
      <c r="G2882" s="303">
        <v>963</v>
      </c>
      <c r="H2882" s="303">
        <v>952</v>
      </c>
      <c r="I2882" s="303">
        <v>990</v>
      </c>
      <c r="J2882" s="303">
        <v>972</v>
      </c>
      <c r="K2882" s="269">
        <f t="shared" si="2654"/>
        <v>8</v>
      </c>
      <c r="L2882" s="269">
        <f t="shared" si="2655"/>
        <v>1632.6530612244899</v>
      </c>
      <c r="M2882" s="275" t="s">
        <v>701</v>
      </c>
    </row>
    <row r="2883" spans="1:13" s="305" customFormat="1" ht="15.75" customHeight="1">
      <c r="A2883" s="256">
        <v>43885</v>
      </c>
      <c r="B2883" s="303" t="s">
        <v>784</v>
      </c>
      <c r="C2883" s="304" t="s">
        <v>498</v>
      </c>
      <c r="D2883" s="269">
        <f t="shared" si="2653"/>
        <v>317.46031746031747</v>
      </c>
      <c r="E2883" s="303">
        <v>630</v>
      </c>
      <c r="F2883" s="303">
        <v>636</v>
      </c>
      <c r="G2883" s="303">
        <v>643</v>
      </c>
      <c r="H2883" s="303">
        <v>650</v>
      </c>
      <c r="I2883" s="303">
        <v>622</v>
      </c>
      <c r="J2883" s="303">
        <v>630</v>
      </c>
      <c r="K2883" s="272">
        <f t="shared" ref="K2883" si="2656">J2883-E2883</f>
        <v>0</v>
      </c>
      <c r="L2883" s="272">
        <f t="shared" si="2655"/>
        <v>0</v>
      </c>
      <c r="M2883" s="275" t="s">
        <v>171</v>
      </c>
    </row>
    <row r="2884" spans="1:13" s="305" customFormat="1" ht="15.75" customHeight="1">
      <c r="A2884" s="256">
        <v>43885</v>
      </c>
      <c r="B2884" s="303" t="s">
        <v>717</v>
      </c>
      <c r="C2884" s="304" t="s">
        <v>6</v>
      </c>
      <c r="D2884" s="269">
        <f t="shared" si="2653"/>
        <v>235.29411764705881</v>
      </c>
      <c r="E2884" s="303">
        <v>850</v>
      </c>
      <c r="F2884" s="303">
        <v>842</v>
      </c>
      <c r="G2884" s="303">
        <v>833</v>
      </c>
      <c r="H2884" s="303">
        <v>823</v>
      </c>
      <c r="I2884" s="303">
        <v>860</v>
      </c>
      <c r="J2884" s="303">
        <v>833</v>
      </c>
      <c r="K2884" s="269">
        <f t="shared" si="2654"/>
        <v>17</v>
      </c>
      <c r="L2884" s="269">
        <f t="shared" si="2655"/>
        <v>4000</v>
      </c>
      <c r="M2884" s="275" t="s">
        <v>701</v>
      </c>
    </row>
    <row r="2885" spans="1:13" s="305" customFormat="1" ht="15.75" customHeight="1">
      <c r="A2885" s="256">
        <v>43885</v>
      </c>
      <c r="B2885" s="303" t="s">
        <v>714</v>
      </c>
      <c r="C2885" s="304" t="s">
        <v>6</v>
      </c>
      <c r="D2885" s="269">
        <f t="shared" si="2653"/>
        <v>490.19607843137254</v>
      </c>
      <c r="E2885" s="303">
        <v>408</v>
      </c>
      <c r="F2885" s="303">
        <v>404</v>
      </c>
      <c r="G2885" s="303">
        <v>400</v>
      </c>
      <c r="H2885" s="303">
        <v>395</v>
      </c>
      <c r="I2885" s="303">
        <v>413</v>
      </c>
      <c r="J2885" s="303">
        <v>404</v>
      </c>
      <c r="K2885" s="269">
        <f t="shared" si="2654"/>
        <v>4</v>
      </c>
      <c r="L2885" s="269">
        <f t="shared" si="2655"/>
        <v>1960.7843137254902</v>
      </c>
      <c r="M2885" s="275" t="s">
        <v>701</v>
      </c>
    </row>
    <row r="2886" spans="1:13" s="305" customFormat="1" ht="15.75" customHeight="1">
      <c r="A2886" s="256">
        <v>43885</v>
      </c>
      <c r="B2886" s="303" t="s">
        <v>798</v>
      </c>
      <c r="C2886" s="304" t="s">
        <v>6</v>
      </c>
      <c r="D2886" s="269">
        <f t="shared" si="2653"/>
        <v>487.80487804878049</v>
      </c>
      <c r="E2886" s="303">
        <v>410</v>
      </c>
      <c r="F2886" s="303">
        <v>406</v>
      </c>
      <c r="G2886" s="303">
        <v>401</v>
      </c>
      <c r="H2886" s="303">
        <v>395</v>
      </c>
      <c r="I2886" s="303">
        <v>415</v>
      </c>
      <c r="J2886" s="303">
        <v>406.25</v>
      </c>
      <c r="K2886" s="269">
        <f t="shared" si="2654"/>
        <v>3.75</v>
      </c>
      <c r="L2886" s="269">
        <f t="shared" si="2655"/>
        <v>1829.2682926829268</v>
      </c>
      <c r="M2886" s="275" t="s">
        <v>701</v>
      </c>
    </row>
    <row r="2887" spans="1:13" s="305" customFormat="1" ht="15.75" customHeight="1">
      <c r="A2887" s="256">
        <v>43881</v>
      </c>
      <c r="B2887" s="303" t="s">
        <v>710</v>
      </c>
      <c r="C2887" s="304" t="s">
        <v>498</v>
      </c>
      <c r="D2887" s="269">
        <f t="shared" ref="D2887:D2891" si="2657">200000/E2887</f>
        <v>347.7051460361613</v>
      </c>
      <c r="E2887" s="303">
        <v>575.20000000000005</v>
      </c>
      <c r="F2887" s="303">
        <v>580</v>
      </c>
      <c r="G2887" s="303">
        <v>585</v>
      </c>
      <c r="H2887" s="303">
        <v>590</v>
      </c>
      <c r="I2887" s="303">
        <v>568</v>
      </c>
      <c r="J2887" s="303">
        <v>590</v>
      </c>
      <c r="K2887" s="272">
        <f t="shared" ref="K2887:K2889" si="2658">J2887-E2887</f>
        <v>14.799999999999955</v>
      </c>
      <c r="L2887" s="272">
        <f t="shared" ref="L2887:L2889" si="2659">K2887*D2887</f>
        <v>5146.0361613351715</v>
      </c>
      <c r="M2887" s="275" t="s">
        <v>701</v>
      </c>
    </row>
    <row r="2888" spans="1:13" s="305" customFormat="1" ht="15.75" customHeight="1">
      <c r="A2888" s="256">
        <v>43881</v>
      </c>
      <c r="B2888" s="303" t="s">
        <v>1102</v>
      </c>
      <c r="C2888" s="304" t="s">
        <v>498</v>
      </c>
      <c r="D2888" s="269">
        <f t="shared" si="2657"/>
        <v>800</v>
      </c>
      <c r="E2888" s="303">
        <v>250</v>
      </c>
      <c r="F2888" s="303">
        <v>253</v>
      </c>
      <c r="G2888" s="303">
        <v>256</v>
      </c>
      <c r="H2888" s="303">
        <v>260</v>
      </c>
      <c r="I2888" s="303">
        <v>246</v>
      </c>
      <c r="J2888" s="303">
        <v>253</v>
      </c>
      <c r="K2888" s="272">
        <f t="shared" si="2658"/>
        <v>3</v>
      </c>
      <c r="L2888" s="272">
        <f t="shared" si="2659"/>
        <v>2400</v>
      </c>
      <c r="M2888" s="275" t="s">
        <v>701</v>
      </c>
    </row>
    <row r="2889" spans="1:13" s="305" customFormat="1" ht="15.75" customHeight="1">
      <c r="A2889" s="256">
        <v>43881</v>
      </c>
      <c r="B2889" s="303" t="s">
        <v>881</v>
      </c>
      <c r="C2889" s="304" t="s">
        <v>498</v>
      </c>
      <c r="D2889" s="269">
        <f t="shared" si="2657"/>
        <v>622.66500622665012</v>
      </c>
      <c r="E2889" s="303">
        <v>321.2</v>
      </c>
      <c r="F2889" s="303">
        <v>325</v>
      </c>
      <c r="G2889" s="303">
        <v>330</v>
      </c>
      <c r="H2889" s="303">
        <v>335</v>
      </c>
      <c r="I2889" s="303">
        <v>315</v>
      </c>
      <c r="J2889" s="303">
        <v>335</v>
      </c>
      <c r="K2889" s="272">
        <f t="shared" si="2658"/>
        <v>13.800000000000011</v>
      </c>
      <c r="L2889" s="272">
        <f t="shared" si="2659"/>
        <v>8592.7770859277789</v>
      </c>
      <c r="M2889" s="275" t="s">
        <v>701</v>
      </c>
    </row>
    <row r="2890" spans="1:13" s="305" customFormat="1" ht="15.75" customHeight="1">
      <c r="A2890" s="256">
        <v>43881</v>
      </c>
      <c r="B2890" s="303" t="s">
        <v>713</v>
      </c>
      <c r="C2890" s="304" t="s">
        <v>498</v>
      </c>
      <c r="D2890" s="269">
        <f t="shared" si="2657"/>
        <v>265.95744680851061</v>
      </c>
      <c r="E2890" s="303">
        <v>752</v>
      </c>
      <c r="F2890" s="303">
        <v>759</v>
      </c>
      <c r="G2890" s="303">
        <v>767</v>
      </c>
      <c r="H2890" s="303">
        <v>778</v>
      </c>
      <c r="I2890" s="303">
        <v>740</v>
      </c>
      <c r="J2890" s="303">
        <v>740</v>
      </c>
      <c r="K2890" s="226">
        <f t="shared" ref="K2890" si="2660">J2890-E2890</f>
        <v>-12</v>
      </c>
      <c r="L2890" s="226">
        <f t="shared" ref="L2890" si="2661">K2890*D2890</f>
        <v>-3191.4893617021271</v>
      </c>
      <c r="M2890" s="227" t="s">
        <v>709</v>
      </c>
    </row>
    <row r="2891" spans="1:13" s="305" customFormat="1" ht="15.75" customHeight="1">
      <c r="A2891" s="256">
        <v>43881</v>
      </c>
      <c r="B2891" s="303" t="s">
        <v>717</v>
      </c>
      <c r="C2891" s="304" t="s">
        <v>6</v>
      </c>
      <c r="D2891" s="269">
        <f t="shared" si="2657"/>
        <v>225.98870056497177</v>
      </c>
      <c r="E2891" s="303">
        <v>885</v>
      </c>
      <c r="F2891" s="303">
        <v>878</v>
      </c>
      <c r="G2891" s="303">
        <v>868</v>
      </c>
      <c r="H2891" s="303">
        <v>858</v>
      </c>
      <c r="I2891" s="303">
        <v>896</v>
      </c>
      <c r="J2891" s="303">
        <v>858</v>
      </c>
      <c r="K2891" s="269">
        <f t="shared" ref="K2891" si="2662">E2891-J2891</f>
        <v>27</v>
      </c>
      <c r="L2891" s="269">
        <f t="shared" ref="L2891" si="2663">K2891*D2891</f>
        <v>6101.6949152542375</v>
      </c>
      <c r="M2891" s="275" t="s">
        <v>701</v>
      </c>
    </row>
    <row r="2892" spans="1:13" s="305" customFormat="1" ht="15.75" customHeight="1">
      <c r="A2892" s="256">
        <v>43880</v>
      </c>
      <c r="B2892" s="303" t="s">
        <v>739</v>
      </c>
      <c r="C2892" s="304" t="s">
        <v>6</v>
      </c>
      <c r="D2892" s="269">
        <f t="shared" ref="D2892:D2896" si="2664">200000/E2892</f>
        <v>363.63636363636363</v>
      </c>
      <c r="E2892" s="303">
        <v>550</v>
      </c>
      <c r="F2892" s="303">
        <v>545</v>
      </c>
      <c r="G2892" s="303">
        <v>540</v>
      </c>
      <c r="H2892" s="303">
        <v>535</v>
      </c>
      <c r="I2892" s="303">
        <v>556</v>
      </c>
      <c r="J2892" s="303">
        <v>535</v>
      </c>
      <c r="K2892" s="269">
        <f t="shared" ref="K2892:K2895" si="2665">E2892-J2892</f>
        <v>15</v>
      </c>
      <c r="L2892" s="269">
        <f t="shared" ref="L2892:L2896" si="2666">K2892*D2892</f>
        <v>5454.545454545454</v>
      </c>
      <c r="M2892" s="275" t="s">
        <v>701</v>
      </c>
    </row>
    <row r="2893" spans="1:13" s="305" customFormat="1" ht="15.75" customHeight="1">
      <c r="A2893" s="256">
        <v>43880</v>
      </c>
      <c r="B2893" s="303" t="s">
        <v>737</v>
      </c>
      <c r="C2893" s="304" t="s">
        <v>6</v>
      </c>
      <c r="D2893" s="269">
        <f t="shared" si="2664"/>
        <v>465.11627906976742</v>
      </c>
      <c r="E2893" s="303">
        <v>430</v>
      </c>
      <c r="F2893" s="303">
        <v>426</v>
      </c>
      <c r="G2893" s="303">
        <v>421</v>
      </c>
      <c r="H2893" s="303">
        <v>416</v>
      </c>
      <c r="I2893" s="303">
        <v>435</v>
      </c>
      <c r="J2893" s="303">
        <v>435</v>
      </c>
      <c r="K2893" s="267">
        <f t="shared" si="2665"/>
        <v>-5</v>
      </c>
      <c r="L2893" s="267">
        <f t="shared" si="2666"/>
        <v>-2325.5813953488368</v>
      </c>
      <c r="M2893" s="227" t="s">
        <v>709</v>
      </c>
    </row>
    <row r="2894" spans="1:13" s="305" customFormat="1" ht="15.75" customHeight="1">
      <c r="A2894" s="256">
        <v>43880</v>
      </c>
      <c r="B2894" s="303" t="s">
        <v>1095</v>
      </c>
      <c r="C2894" s="304" t="s">
        <v>6</v>
      </c>
      <c r="D2894" s="269">
        <f t="shared" si="2664"/>
        <v>233.10023310023311</v>
      </c>
      <c r="E2894" s="303">
        <v>858</v>
      </c>
      <c r="F2894" s="303">
        <v>850</v>
      </c>
      <c r="G2894" s="303">
        <v>842</v>
      </c>
      <c r="H2894" s="303">
        <v>834</v>
      </c>
      <c r="I2894" s="303">
        <v>567</v>
      </c>
      <c r="J2894" s="303">
        <v>567</v>
      </c>
      <c r="K2894" s="269">
        <f t="shared" si="2665"/>
        <v>291</v>
      </c>
      <c r="L2894" s="269">
        <f t="shared" si="2666"/>
        <v>67832.167832167834</v>
      </c>
      <c r="M2894" s="275" t="s">
        <v>701</v>
      </c>
    </row>
    <row r="2895" spans="1:13" s="305" customFormat="1" ht="15.75" customHeight="1">
      <c r="A2895" s="256">
        <v>43880</v>
      </c>
      <c r="B2895" s="303" t="s">
        <v>1100</v>
      </c>
      <c r="C2895" s="304" t="s">
        <v>6</v>
      </c>
      <c r="D2895" s="269">
        <f t="shared" si="2664"/>
        <v>519.48051948051943</v>
      </c>
      <c r="E2895" s="303">
        <v>385</v>
      </c>
      <c r="F2895" s="303">
        <v>381</v>
      </c>
      <c r="G2895" s="303">
        <v>376</v>
      </c>
      <c r="H2895" s="303">
        <v>372</v>
      </c>
      <c r="I2895" s="303">
        <v>390</v>
      </c>
      <c r="J2895" s="303">
        <v>382.65</v>
      </c>
      <c r="K2895" s="269">
        <f t="shared" si="2665"/>
        <v>2.3500000000000227</v>
      </c>
      <c r="L2895" s="269">
        <f t="shared" si="2666"/>
        <v>1220.7792207792324</v>
      </c>
      <c r="M2895" s="275" t="s">
        <v>701</v>
      </c>
    </row>
    <row r="2896" spans="1:13" s="305" customFormat="1" ht="15.75" customHeight="1">
      <c r="A2896" s="256">
        <v>43880</v>
      </c>
      <c r="B2896" s="303" t="s">
        <v>1101</v>
      </c>
      <c r="C2896" s="304" t="s">
        <v>498</v>
      </c>
      <c r="D2896" s="269">
        <f t="shared" si="2664"/>
        <v>266.59557451346308</v>
      </c>
      <c r="E2896" s="303">
        <v>750.2</v>
      </c>
      <c r="F2896" s="303">
        <v>757</v>
      </c>
      <c r="G2896" s="303">
        <v>764</v>
      </c>
      <c r="H2896" s="303">
        <v>773</v>
      </c>
      <c r="I2896" s="303">
        <v>742</v>
      </c>
      <c r="J2896" s="303">
        <v>757</v>
      </c>
      <c r="K2896" s="272">
        <f t="shared" ref="K2896" si="2667">J2896-E2896</f>
        <v>6.7999999999999545</v>
      </c>
      <c r="L2896" s="272">
        <f t="shared" si="2666"/>
        <v>1812.8499066915367</v>
      </c>
      <c r="M2896" s="275" t="s">
        <v>701</v>
      </c>
    </row>
    <row r="2897" spans="1:13" s="305" customFormat="1" ht="15.75" customHeight="1">
      <c r="A2897" s="256">
        <v>43879</v>
      </c>
      <c r="B2897" s="303" t="s">
        <v>914</v>
      </c>
      <c r="C2897" s="304" t="s">
        <v>6</v>
      </c>
      <c r="D2897" s="269">
        <f t="shared" ref="D2897:D2901" si="2668">200000/E2897</f>
        <v>494.43757725587147</v>
      </c>
      <c r="E2897" s="303">
        <v>404.5</v>
      </c>
      <c r="F2897" s="303">
        <v>401</v>
      </c>
      <c r="G2897" s="303">
        <v>396</v>
      </c>
      <c r="H2897" s="303">
        <v>391</v>
      </c>
      <c r="I2897" s="303">
        <v>410</v>
      </c>
      <c r="J2897" s="303">
        <v>401</v>
      </c>
      <c r="K2897" s="269">
        <f t="shared" ref="K2897:K2901" si="2669">E2897-J2897</f>
        <v>3.5</v>
      </c>
      <c r="L2897" s="269">
        <f t="shared" ref="L2897:L2901" si="2670">K2897*D2897</f>
        <v>1730.5315203955502</v>
      </c>
      <c r="M2897" s="275" t="s">
        <v>701</v>
      </c>
    </row>
    <row r="2898" spans="1:13" s="305" customFormat="1" ht="15.75" customHeight="1">
      <c r="A2898" s="256">
        <v>43879</v>
      </c>
      <c r="B2898" s="303" t="s">
        <v>748</v>
      </c>
      <c r="C2898" s="304" t="s">
        <v>6</v>
      </c>
      <c r="D2898" s="269">
        <f t="shared" si="2668"/>
        <v>404.04040404040404</v>
      </c>
      <c r="E2898" s="303">
        <v>495</v>
      </c>
      <c r="F2898" s="303">
        <v>490</v>
      </c>
      <c r="G2898" s="303">
        <v>485</v>
      </c>
      <c r="H2898" s="303">
        <v>480</v>
      </c>
      <c r="I2898" s="303">
        <v>500.2</v>
      </c>
      <c r="J2898" s="303">
        <v>485</v>
      </c>
      <c r="K2898" s="269">
        <f t="shared" si="2669"/>
        <v>10</v>
      </c>
      <c r="L2898" s="269">
        <f t="shared" si="2670"/>
        <v>4040.4040404040406</v>
      </c>
      <c r="M2898" s="275" t="s">
        <v>701</v>
      </c>
    </row>
    <row r="2899" spans="1:13" s="305" customFormat="1" ht="15.75" customHeight="1">
      <c r="A2899" s="256">
        <v>43879</v>
      </c>
      <c r="B2899" s="303" t="s">
        <v>757</v>
      </c>
      <c r="C2899" s="304" t="s">
        <v>6</v>
      </c>
      <c r="D2899" s="269">
        <f t="shared" si="2668"/>
        <v>275.86206896551727</v>
      </c>
      <c r="E2899" s="303">
        <v>725</v>
      </c>
      <c r="F2899" s="303">
        <v>718</v>
      </c>
      <c r="G2899" s="303">
        <v>711</v>
      </c>
      <c r="H2899" s="303">
        <v>704</v>
      </c>
      <c r="I2899" s="303">
        <v>735</v>
      </c>
      <c r="J2899" s="303">
        <v>718</v>
      </c>
      <c r="K2899" s="269">
        <f t="shared" si="2669"/>
        <v>7</v>
      </c>
      <c r="L2899" s="269">
        <f t="shared" si="2670"/>
        <v>1931.0344827586209</v>
      </c>
      <c r="M2899" s="275" t="s">
        <v>701</v>
      </c>
    </row>
    <row r="2900" spans="1:13" s="305" customFormat="1" ht="15.75" customHeight="1">
      <c r="A2900" s="256">
        <v>43879</v>
      </c>
      <c r="B2900" s="303" t="s">
        <v>1098</v>
      </c>
      <c r="C2900" s="304" t="s">
        <v>6</v>
      </c>
      <c r="D2900" s="269">
        <f t="shared" si="2668"/>
        <v>223.46368715083798</v>
      </c>
      <c r="E2900" s="303">
        <v>895</v>
      </c>
      <c r="F2900" s="303">
        <v>886</v>
      </c>
      <c r="G2900" s="303">
        <v>875</v>
      </c>
      <c r="H2900" s="303">
        <v>865</v>
      </c>
      <c r="I2900" s="303">
        <v>906</v>
      </c>
      <c r="J2900" s="303">
        <v>875</v>
      </c>
      <c r="K2900" s="269">
        <f t="shared" si="2669"/>
        <v>20</v>
      </c>
      <c r="L2900" s="269">
        <f t="shared" si="2670"/>
        <v>4469.2737430167599</v>
      </c>
      <c r="M2900" s="275" t="s">
        <v>701</v>
      </c>
    </row>
    <row r="2901" spans="1:13" s="305" customFormat="1" ht="15.75" customHeight="1">
      <c r="A2901" s="256">
        <v>43879</v>
      </c>
      <c r="B2901" s="303" t="s">
        <v>738</v>
      </c>
      <c r="C2901" s="304" t="s">
        <v>6</v>
      </c>
      <c r="D2901" s="269">
        <f t="shared" si="2668"/>
        <v>666.66666666666663</v>
      </c>
      <c r="E2901" s="303">
        <v>300</v>
      </c>
      <c r="F2901" s="303">
        <v>296</v>
      </c>
      <c r="G2901" s="303">
        <v>292</v>
      </c>
      <c r="H2901" s="303">
        <v>287</v>
      </c>
      <c r="I2901" s="303">
        <v>305</v>
      </c>
      <c r="J2901" s="303">
        <v>296</v>
      </c>
      <c r="K2901" s="269">
        <f t="shared" si="2669"/>
        <v>4</v>
      </c>
      <c r="L2901" s="269">
        <f t="shared" si="2670"/>
        <v>2666.6666666666665</v>
      </c>
      <c r="M2901" s="275" t="s">
        <v>701</v>
      </c>
    </row>
    <row r="2902" spans="1:13" s="305" customFormat="1" ht="15.75" customHeight="1">
      <c r="A2902" s="256">
        <v>43878</v>
      </c>
      <c r="B2902" s="303" t="s">
        <v>738</v>
      </c>
      <c r="C2902" s="304" t="s">
        <v>6</v>
      </c>
      <c r="D2902" s="269">
        <f t="shared" ref="D2902:D2907" si="2671">200000/E2902</f>
        <v>645.16129032258061</v>
      </c>
      <c r="E2902" s="303">
        <v>310</v>
      </c>
      <c r="F2902" s="303">
        <v>307</v>
      </c>
      <c r="G2902" s="303">
        <v>303</v>
      </c>
      <c r="H2902" s="303">
        <v>298</v>
      </c>
      <c r="I2902" s="303">
        <v>314</v>
      </c>
      <c r="J2902" s="303">
        <v>314</v>
      </c>
      <c r="K2902" s="267">
        <f t="shared" ref="K2902:K2907" si="2672">E2902-J2902</f>
        <v>-4</v>
      </c>
      <c r="L2902" s="267">
        <f t="shared" ref="L2902:L2908" si="2673">K2902*D2902</f>
        <v>-2580.6451612903224</v>
      </c>
      <c r="M2902" s="227" t="s">
        <v>709</v>
      </c>
    </row>
    <row r="2903" spans="1:13" s="305" customFormat="1" ht="15.75" customHeight="1">
      <c r="A2903" s="256">
        <v>43878</v>
      </c>
      <c r="B2903" s="303" t="s">
        <v>1098</v>
      </c>
      <c r="C2903" s="304" t="s">
        <v>6</v>
      </c>
      <c r="D2903" s="269">
        <f t="shared" si="2671"/>
        <v>217.39130434782609</v>
      </c>
      <c r="E2903" s="303">
        <v>920</v>
      </c>
      <c r="F2903" s="303">
        <v>912</v>
      </c>
      <c r="G2903" s="303">
        <v>902</v>
      </c>
      <c r="H2903" s="303">
        <v>892</v>
      </c>
      <c r="I2903" s="303">
        <v>930</v>
      </c>
      <c r="J2903" s="303">
        <v>914</v>
      </c>
      <c r="K2903" s="269">
        <f t="shared" si="2672"/>
        <v>6</v>
      </c>
      <c r="L2903" s="269">
        <f t="shared" si="2673"/>
        <v>1304.3478260869565</v>
      </c>
      <c r="M2903" s="275" t="s">
        <v>701</v>
      </c>
    </row>
    <row r="2904" spans="1:13" s="305" customFormat="1" ht="15.75" customHeight="1">
      <c r="A2904" s="256">
        <v>43878</v>
      </c>
      <c r="B2904" s="303" t="s">
        <v>1099</v>
      </c>
      <c r="C2904" s="304" t="s">
        <v>6</v>
      </c>
      <c r="D2904" s="269">
        <f t="shared" si="2671"/>
        <v>1587.3015873015872</v>
      </c>
      <c r="E2904" s="303">
        <v>126</v>
      </c>
      <c r="F2904" s="303">
        <v>124</v>
      </c>
      <c r="G2904" s="303">
        <v>121</v>
      </c>
      <c r="H2904" s="303">
        <v>118</v>
      </c>
      <c r="I2904" s="303">
        <v>128</v>
      </c>
      <c r="J2904" s="303">
        <v>126</v>
      </c>
      <c r="K2904" s="269">
        <f t="shared" si="2672"/>
        <v>0</v>
      </c>
      <c r="L2904" s="269">
        <f t="shared" si="2673"/>
        <v>0</v>
      </c>
      <c r="M2904" s="275" t="s">
        <v>171</v>
      </c>
    </row>
    <row r="2905" spans="1:13" s="305" customFormat="1" ht="15.75" customHeight="1">
      <c r="A2905" s="256">
        <v>43878</v>
      </c>
      <c r="B2905" s="303" t="s">
        <v>716</v>
      </c>
      <c r="C2905" s="304" t="s">
        <v>6</v>
      </c>
      <c r="D2905" s="269">
        <f t="shared" si="2671"/>
        <v>396.03960396039605</v>
      </c>
      <c r="E2905" s="303">
        <v>505</v>
      </c>
      <c r="F2905" s="303">
        <v>500</v>
      </c>
      <c r="G2905" s="303">
        <v>495</v>
      </c>
      <c r="H2905" s="303">
        <v>490</v>
      </c>
      <c r="I2905" s="303">
        <v>511</v>
      </c>
      <c r="J2905" s="303">
        <v>500</v>
      </c>
      <c r="K2905" s="269">
        <f t="shared" si="2672"/>
        <v>5</v>
      </c>
      <c r="L2905" s="269">
        <f t="shared" si="2673"/>
        <v>1980.1980198019803</v>
      </c>
      <c r="M2905" s="275" t="s">
        <v>701</v>
      </c>
    </row>
    <row r="2906" spans="1:13" s="305" customFormat="1" ht="15.75" customHeight="1">
      <c r="A2906" s="256">
        <v>43878</v>
      </c>
      <c r="B2906" s="303" t="s">
        <v>882</v>
      </c>
      <c r="C2906" s="304" t="s">
        <v>6</v>
      </c>
      <c r="D2906" s="269">
        <f t="shared" si="2671"/>
        <v>203.04568527918781</v>
      </c>
      <c r="E2906" s="303">
        <v>985</v>
      </c>
      <c r="F2906" s="303">
        <v>976</v>
      </c>
      <c r="G2906" s="303">
        <v>766</v>
      </c>
      <c r="H2906" s="303">
        <v>752</v>
      </c>
      <c r="I2906" s="303">
        <v>996</v>
      </c>
      <c r="J2906" s="303">
        <v>985</v>
      </c>
      <c r="K2906" s="269">
        <f t="shared" si="2672"/>
        <v>0</v>
      </c>
      <c r="L2906" s="269">
        <f t="shared" si="2673"/>
        <v>0</v>
      </c>
      <c r="M2906" s="275" t="s">
        <v>171</v>
      </c>
    </row>
    <row r="2907" spans="1:13" s="305" customFormat="1" ht="15.75" customHeight="1">
      <c r="A2907" s="256">
        <v>43878</v>
      </c>
      <c r="B2907" s="303" t="s">
        <v>594</v>
      </c>
      <c r="C2907" s="304" t="s">
        <v>6</v>
      </c>
      <c r="D2907" s="269">
        <f t="shared" si="2671"/>
        <v>527.70448548812669</v>
      </c>
      <c r="E2907" s="303">
        <v>379</v>
      </c>
      <c r="F2907" s="303">
        <v>375</v>
      </c>
      <c r="G2907" s="303">
        <v>372</v>
      </c>
      <c r="H2907" s="303">
        <v>366</v>
      </c>
      <c r="I2907" s="303">
        <v>385</v>
      </c>
      <c r="J2907" s="303">
        <v>366</v>
      </c>
      <c r="K2907" s="269">
        <f t="shared" si="2672"/>
        <v>13</v>
      </c>
      <c r="L2907" s="269">
        <f t="shared" si="2673"/>
        <v>6860.1583113456472</v>
      </c>
      <c r="M2907" s="275" t="s">
        <v>701</v>
      </c>
    </row>
    <row r="2908" spans="1:13" s="305" customFormat="1" ht="15.75" customHeight="1">
      <c r="A2908" s="256">
        <v>43875</v>
      </c>
      <c r="B2908" s="303" t="s">
        <v>720</v>
      </c>
      <c r="C2908" s="304" t="s">
        <v>498</v>
      </c>
      <c r="D2908" s="269">
        <f t="shared" ref="D2908:D2912" si="2674">200000/E2908</f>
        <v>828.50041425020709</v>
      </c>
      <c r="E2908" s="303">
        <v>241.4</v>
      </c>
      <c r="F2908" s="303">
        <v>245</v>
      </c>
      <c r="G2908" s="303">
        <v>249</v>
      </c>
      <c r="H2908" s="303">
        <v>254</v>
      </c>
      <c r="I2908" s="303">
        <v>237</v>
      </c>
      <c r="J2908" s="303">
        <v>237</v>
      </c>
      <c r="K2908" s="226">
        <f t="shared" ref="K2908" si="2675">J2908-E2908</f>
        <v>-4.4000000000000057</v>
      </c>
      <c r="L2908" s="226">
        <f t="shared" si="2673"/>
        <v>-3645.401822700916</v>
      </c>
      <c r="M2908" s="227" t="s">
        <v>709</v>
      </c>
    </row>
    <row r="2909" spans="1:13" s="305" customFormat="1" ht="15.75" customHeight="1">
      <c r="A2909" s="256">
        <v>43875</v>
      </c>
      <c r="B2909" s="303" t="s">
        <v>781</v>
      </c>
      <c r="C2909" s="304" t="s">
        <v>6</v>
      </c>
      <c r="D2909" s="269">
        <f t="shared" si="2674"/>
        <v>392.15686274509807</v>
      </c>
      <c r="E2909" s="303">
        <v>510</v>
      </c>
      <c r="F2909" s="303">
        <v>510</v>
      </c>
      <c r="G2909" s="303">
        <v>510</v>
      </c>
      <c r="H2909" s="303">
        <v>495</v>
      </c>
      <c r="I2909" s="303">
        <v>516</v>
      </c>
      <c r="J2909" s="303">
        <v>505.4</v>
      </c>
      <c r="K2909" s="269">
        <f t="shared" ref="K2909:K2910" si="2676">E2909-J2909</f>
        <v>4.6000000000000227</v>
      </c>
      <c r="L2909" s="269">
        <f t="shared" ref="L2909:L2911" si="2677">K2909*D2909</f>
        <v>1803.9215686274599</v>
      </c>
      <c r="M2909" s="275" t="s">
        <v>701</v>
      </c>
    </row>
    <row r="2910" spans="1:13" s="305" customFormat="1" ht="15.75" customHeight="1">
      <c r="A2910" s="256">
        <v>43875</v>
      </c>
      <c r="B2910" s="303" t="s">
        <v>1097</v>
      </c>
      <c r="C2910" s="304" t="s">
        <v>6</v>
      </c>
      <c r="D2910" s="269">
        <f t="shared" si="2674"/>
        <v>371.05751391465679</v>
      </c>
      <c r="E2910" s="303">
        <v>539</v>
      </c>
      <c r="F2910" s="303">
        <v>534</v>
      </c>
      <c r="G2910" s="303">
        <v>528</v>
      </c>
      <c r="H2910" s="303">
        <v>523</v>
      </c>
      <c r="I2910" s="303">
        <v>545</v>
      </c>
      <c r="J2910" s="303">
        <v>534.25</v>
      </c>
      <c r="K2910" s="269">
        <f t="shared" si="2676"/>
        <v>4.75</v>
      </c>
      <c r="L2910" s="269">
        <f t="shared" si="2677"/>
        <v>1762.5231910946197</v>
      </c>
      <c r="M2910" s="275" t="s">
        <v>701</v>
      </c>
    </row>
    <row r="2911" spans="1:13" s="305" customFormat="1" ht="15.75" customHeight="1">
      <c r="A2911" s="256">
        <v>43875</v>
      </c>
      <c r="B2911" s="303" t="s">
        <v>746</v>
      </c>
      <c r="C2911" s="304" t="s">
        <v>498</v>
      </c>
      <c r="D2911" s="269">
        <f t="shared" si="2674"/>
        <v>414.67965996267884</v>
      </c>
      <c r="E2911" s="303">
        <v>482.3</v>
      </c>
      <c r="F2911" s="303">
        <v>486</v>
      </c>
      <c r="G2911" s="303">
        <v>491</v>
      </c>
      <c r="H2911" s="303">
        <v>496</v>
      </c>
      <c r="I2911" s="303">
        <v>478</v>
      </c>
      <c r="J2911" s="303">
        <v>484.5</v>
      </c>
      <c r="K2911" s="272">
        <f t="shared" ref="K2911" si="2678">J2911-E2911</f>
        <v>2.1999999999999886</v>
      </c>
      <c r="L2911" s="272">
        <f t="shared" si="2677"/>
        <v>912.29525191788878</v>
      </c>
      <c r="M2911" s="275" t="s">
        <v>701</v>
      </c>
    </row>
    <row r="2912" spans="1:13" s="305" customFormat="1" ht="15.75" customHeight="1">
      <c r="A2912" s="256">
        <v>43875</v>
      </c>
      <c r="B2912" s="303" t="s">
        <v>725</v>
      </c>
      <c r="C2912" s="304" t="s">
        <v>6</v>
      </c>
      <c r="D2912" s="269">
        <f t="shared" si="2674"/>
        <v>378.78787878787881</v>
      </c>
      <c r="E2912" s="303">
        <v>528</v>
      </c>
      <c r="F2912" s="303">
        <v>522</v>
      </c>
      <c r="G2912" s="303">
        <v>517</v>
      </c>
      <c r="H2912" s="303">
        <v>511</v>
      </c>
      <c r="I2912" s="303">
        <v>535</v>
      </c>
      <c r="J2912" s="303">
        <v>522</v>
      </c>
      <c r="K2912" s="269">
        <f t="shared" ref="K2912" si="2679">E2912-J2912</f>
        <v>6</v>
      </c>
      <c r="L2912" s="269">
        <f t="shared" ref="L2912" si="2680">K2912*D2912</f>
        <v>2272.727272727273</v>
      </c>
      <c r="M2912" s="275" t="s">
        <v>701</v>
      </c>
    </row>
    <row r="2913" spans="1:13" s="305" customFormat="1" ht="15.75" customHeight="1">
      <c r="A2913" s="256">
        <v>43874</v>
      </c>
      <c r="B2913" s="303" t="s">
        <v>737</v>
      </c>
      <c r="C2913" s="304" t="s">
        <v>6</v>
      </c>
      <c r="D2913" s="269">
        <f t="shared" ref="D2913:D2917" si="2681">200000/E2913</f>
        <v>449.43820224719099</v>
      </c>
      <c r="E2913" s="303">
        <v>445</v>
      </c>
      <c r="F2913" s="303">
        <v>441</v>
      </c>
      <c r="G2913" s="303">
        <v>436</v>
      </c>
      <c r="H2913" s="303">
        <v>431</v>
      </c>
      <c r="I2913" s="303">
        <v>450</v>
      </c>
      <c r="J2913" s="303">
        <v>441</v>
      </c>
      <c r="K2913" s="269">
        <f t="shared" ref="K2913:K2916" si="2682">E2913-J2913</f>
        <v>4</v>
      </c>
      <c r="L2913" s="269">
        <f t="shared" ref="L2913:L2917" si="2683">K2913*D2913</f>
        <v>1797.7528089887639</v>
      </c>
      <c r="M2913" s="275" t="s">
        <v>701</v>
      </c>
    </row>
    <row r="2914" spans="1:13" s="305" customFormat="1" ht="15.75" customHeight="1">
      <c r="A2914" s="256">
        <v>43874</v>
      </c>
      <c r="B2914" s="303" t="s">
        <v>1094</v>
      </c>
      <c r="C2914" s="304" t="s">
        <v>6</v>
      </c>
      <c r="D2914" s="269">
        <f t="shared" si="2681"/>
        <v>370.37037037037038</v>
      </c>
      <c r="E2914" s="303">
        <v>540</v>
      </c>
      <c r="F2914" s="303">
        <v>535</v>
      </c>
      <c r="G2914" s="303">
        <v>530</v>
      </c>
      <c r="H2914" s="303">
        <v>525</v>
      </c>
      <c r="I2914" s="303">
        <v>546</v>
      </c>
      <c r="J2914" s="303">
        <v>525.1</v>
      </c>
      <c r="K2914" s="269">
        <f t="shared" si="2682"/>
        <v>14.899999999999977</v>
      </c>
      <c r="L2914" s="269">
        <f t="shared" si="2683"/>
        <v>5518.5185185185101</v>
      </c>
      <c r="M2914" s="275" t="s">
        <v>701</v>
      </c>
    </row>
    <row r="2915" spans="1:13" s="305" customFormat="1" ht="15.75" customHeight="1">
      <c r="A2915" s="256">
        <v>43874</v>
      </c>
      <c r="B2915" s="303" t="s">
        <v>1095</v>
      </c>
      <c r="C2915" s="304" t="s">
        <v>6</v>
      </c>
      <c r="D2915" s="269">
        <f t="shared" si="2681"/>
        <v>271.00271002710025</v>
      </c>
      <c r="E2915" s="303">
        <v>738</v>
      </c>
      <c r="F2915" s="303">
        <v>731</v>
      </c>
      <c r="G2915" s="303">
        <v>723</v>
      </c>
      <c r="H2915" s="303">
        <v>715</v>
      </c>
      <c r="I2915" s="303">
        <v>746</v>
      </c>
      <c r="J2915" s="303">
        <v>738</v>
      </c>
      <c r="K2915" s="269">
        <f t="shared" si="2682"/>
        <v>0</v>
      </c>
      <c r="L2915" s="269">
        <f t="shared" si="2683"/>
        <v>0</v>
      </c>
      <c r="M2915" s="275" t="s">
        <v>701</v>
      </c>
    </row>
    <row r="2916" spans="1:13" s="305" customFormat="1" ht="15.75" customHeight="1">
      <c r="A2916" s="256">
        <v>43874</v>
      </c>
      <c r="B2916" s="303" t="s">
        <v>1096</v>
      </c>
      <c r="C2916" s="304" t="s">
        <v>6</v>
      </c>
      <c r="D2916" s="269">
        <f t="shared" si="2681"/>
        <v>701.75438596491233</v>
      </c>
      <c r="E2916" s="303">
        <v>285</v>
      </c>
      <c r="F2916" s="303">
        <v>282</v>
      </c>
      <c r="G2916" s="303">
        <v>278</v>
      </c>
      <c r="H2916" s="303">
        <v>274</v>
      </c>
      <c r="I2916" s="303">
        <v>289</v>
      </c>
      <c r="J2916" s="303">
        <v>283.10000000000002</v>
      </c>
      <c r="K2916" s="269">
        <f t="shared" si="2682"/>
        <v>1.8999999999999773</v>
      </c>
      <c r="L2916" s="269">
        <f t="shared" si="2683"/>
        <v>1333.3333333333176</v>
      </c>
      <c r="M2916" s="275" t="s">
        <v>701</v>
      </c>
    </row>
    <row r="2917" spans="1:13" s="305" customFormat="1" ht="15.75" customHeight="1">
      <c r="A2917" s="256">
        <v>43874</v>
      </c>
      <c r="B2917" s="303" t="s">
        <v>732</v>
      </c>
      <c r="C2917" s="304" t="s">
        <v>498</v>
      </c>
      <c r="D2917" s="269">
        <f t="shared" si="2681"/>
        <v>344.70872113064456</v>
      </c>
      <c r="E2917" s="303">
        <v>580.20000000000005</v>
      </c>
      <c r="F2917" s="303">
        <v>585</v>
      </c>
      <c r="G2917" s="303">
        <v>590</v>
      </c>
      <c r="H2917" s="303">
        <v>595</v>
      </c>
      <c r="I2917" s="303">
        <v>574</v>
      </c>
      <c r="J2917" s="303">
        <v>595</v>
      </c>
      <c r="K2917" s="272">
        <f t="shared" ref="K2917" si="2684">J2917-E2917</f>
        <v>14.799999999999955</v>
      </c>
      <c r="L2917" s="272">
        <f t="shared" si="2683"/>
        <v>5101.689072733524</v>
      </c>
      <c r="M2917" s="275" t="s">
        <v>701</v>
      </c>
    </row>
    <row r="2918" spans="1:13" s="305" customFormat="1" ht="15.75" customHeight="1">
      <c r="A2918" s="256">
        <v>43873</v>
      </c>
      <c r="B2918" s="303" t="s">
        <v>807</v>
      </c>
      <c r="C2918" s="304" t="s">
        <v>6</v>
      </c>
      <c r="D2918" s="269">
        <f t="shared" ref="D2918:D2921" si="2685">200000/E2918</f>
        <v>129.11555842479018</v>
      </c>
      <c r="E2918" s="303">
        <v>1549</v>
      </c>
      <c r="F2918" s="303">
        <v>1536</v>
      </c>
      <c r="G2918" s="303">
        <v>1521</v>
      </c>
      <c r="H2918" s="303">
        <v>1505</v>
      </c>
      <c r="I2918" s="303">
        <v>1566</v>
      </c>
      <c r="J2918" s="303">
        <v>1505</v>
      </c>
      <c r="K2918" s="269">
        <f t="shared" ref="K2918:K2921" si="2686">E2918-J2918</f>
        <v>44</v>
      </c>
      <c r="L2918" s="269">
        <f t="shared" ref="L2918:L2921" si="2687">K2918*D2918</f>
        <v>5681.0845706907676</v>
      </c>
      <c r="M2918" s="275" t="s">
        <v>701</v>
      </c>
    </row>
    <row r="2919" spans="1:13" s="305" customFormat="1" ht="15.75" customHeight="1">
      <c r="A2919" s="256">
        <v>43873</v>
      </c>
      <c r="B2919" s="303" t="s">
        <v>711</v>
      </c>
      <c r="C2919" s="304" t="s">
        <v>6</v>
      </c>
      <c r="D2919" s="269">
        <f t="shared" si="2685"/>
        <v>367.64705882352939</v>
      </c>
      <c r="E2919" s="303">
        <v>544</v>
      </c>
      <c r="F2919" s="303">
        <v>540</v>
      </c>
      <c r="G2919" s="303">
        <v>535</v>
      </c>
      <c r="H2919" s="303">
        <v>530</v>
      </c>
      <c r="I2919" s="303">
        <v>549</v>
      </c>
      <c r="J2919" s="303">
        <v>549</v>
      </c>
      <c r="K2919" s="267">
        <f t="shared" si="2686"/>
        <v>-5</v>
      </c>
      <c r="L2919" s="267">
        <f t="shared" si="2687"/>
        <v>-1838.2352941176468</v>
      </c>
      <c r="M2919" s="227" t="s">
        <v>709</v>
      </c>
    </row>
    <row r="2920" spans="1:13" s="305" customFormat="1" ht="15.75" customHeight="1">
      <c r="A2920" s="256">
        <v>43873</v>
      </c>
      <c r="B2920" s="303" t="s">
        <v>793</v>
      </c>
      <c r="C2920" s="304" t="s">
        <v>498</v>
      </c>
      <c r="D2920" s="269">
        <f t="shared" si="2685"/>
        <v>255.68908207619532</v>
      </c>
      <c r="E2920" s="303">
        <v>782.2</v>
      </c>
      <c r="F2920" s="303">
        <v>790</v>
      </c>
      <c r="G2920" s="303">
        <v>798</v>
      </c>
      <c r="H2920" s="303">
        <v>807</v>
      </c>
      <c r="I2920" s="303">
        <v>775</v>
      </c>
      <c r="J2920" s="303">
        <v>782.2</v>
      </c>
      <c r="K2920" s="272">
        <f t="shared" ref="K2920" si="2688">J2920-E2920</f>
        <v>0</v>
      </c>
      <c r="L2920" s="272">
        <f t="shared" si="2687"/>
        <v>0</v>
      </c>
      <c r="M2920" s="275" t="s">
        <v>171</v>
      </c>
    </row>
    <row r="2921" spans="1:13" s="305" customFormat="1" ht="15.75" customHeight="1">
      <c r="A2921" s="256">
        <v>43873</v>
      </c>
      <c r="B2921" s="303" t="s">
        <v>1093</v>
      </c>
      <c r="C2921" s="304" t="s">
        <v>6</v>
      </c>
      <c r="D2921" s="269">
        <f t="shared" si="2685"/>
        <v>597.01492537313436</v>
      </c>
      <c r="E2921" s="303">
        <v>335</v>
      </c>
      <c r="F2921" s="303">
        <v>331</v>
      </c>
      <c r="G2921" s="303">
        <v>326</v>
      </c>
      <c r="H2921" s="303">
        <v>321</v>
      </c>
      <c r="I2921" s="303">
        <v>340</v>
      </c>
      <c r="J2921" s="303">
        <v>331.4</v>
      </c>
      <c r="K2921" s="269">
        <f t="shared" si="2686"/>
        <v>3.6000000000000227</v>
      </c>
      <c r="L2921" s="269">
        <f t="shared" si="2687"/>
        <v>2149.2537313432972</v>
      </c>
      <c r="M2921" s="275" t="s">
        <v>701</v>
      </c>
    </row>
    <row r="2922" spans="1:13" s="305" customFormat="1" ht="15.75" customHeight="1">
      <c r="A2922" s="256">
        <v>43872</v>
      </c>
      <c r="B2922" s="321" t="s">
        <v>1092</v>
      </c>
      <c r="C2922" s="304" t="s">
        <v>498</v>
      </c>
      <c r="D2922" s="269">
        <f t="shared" ref="D2922:D2923" si="2689">200000/E2922</f>
        <v>1503.7593984962407</v>
      </c>
      <c r="E2922" s="304">
        <v>133</v>
      </c>
      <c r="F2922" s="304">
        <v>135</v>
      </c>
      <c r="G2922" s="304">
        <v>137</v>
      </c>
      <c r="H2922" s="304">
        <v>139</v>
      </c>
      <c r="I2922" s="304">
        <v>131</v>
      </c>
      <c r="J2922" s="304">
        <v>133</v>
      </c>
      <c r="K2922" s="272">
        <f t="shared" ref="K2922" si="2690">J2922-E2922</f>
        <v>0</v>
      </c>
      <c r="L2922" s="272">
        <f t="shared" ref="L2922:L2923" si="2691">K2922*D2922</f>
        <v>0</v>
      </c>
      <c r="M2922" s="275" t="s">
        <v>171</v>
      </c>
    </row>
    <row r="2923" spans="1:13" s="305" customFormat="1" ht="15.75" customHeight="1">
      <c r="A2923" s="256">
        <v>43872</v>
      </c>
      <c r="B2923" s="321" t="s">
        <v>840</v>
      </c>
      <c r="C2923" s="304" t="s">
        <v>6</v>
      </c>
      <c r="D2923" s="269">
        <f t="shared" si="2689"/>
        <v>449.43820224719099</v>
      </c>
      <c r="E2923" s="304">
        <v>445</v>
      </c>
      <c r="F2923" s="304">
        <v>441</v>
      </c>
      <c r="G2923" s="304">
        <v>436</v>
      </c>
      <c r="H2923" s="304">
        <v>431</v>
      </c>
      <c r="I2923" s="304">
        <v>450</v>
      </c>
      <c r="J2923" s="304">
        <v>442.7</v>
      </c>
      <c r="K2923" s="269">
        <f t="shared" ref="K2923" si="2692">E2923-J2923</f>
        <v>2.3000000000000114</v>
      </c>
      <c r="L2923" s="269">
        <f t="shared" si="2691"/>
        <v>1033.7078651685445</v>
      </c>
      <c r="M2923" s="275" t="s">
        <v>701</v>
      </c>
    </row>
    <row r="2924" spans="1:13" s="305" customFormat="1" ht="15.75" customHeight="1">
      <c r="A2924" s="256">
        <v>43871</v>
      </c>
      <c r="B2924" s="321" t="s">
        <v>700</v>
      </c>
      <c r="C2924" s="304" t="s">
        <v>6</v>
      </c>
      <c r="D2924" s="269">
        <f t="shared" ref="D2924:D2961" si="2693">200000/E2924</f>
        <v>369.00369003690037</v>
      </c>
      <c r="E2924" s="304">
        <v>542</v>
      </c>
      <c r="F2924" s="304">
        <v>537</v>
      </c>
      <c r="G2924" s="304">
        <v>531</v>
      </c>
      <c r="H2924" s="304">
        <v>525</v>
      </c>
      <c r="I2924" s="304">
        <v>548</v>
      </c>
      <c r="J2924" s="304">
        <v>537</v>
      </c>
      <c r="K2924" s="269">
        <f t="shared" ref="K2924:K2935" si="2694">E2924-J2924</f>
        <v>5</v>
      </c>
      <c r="L2924" s="269">
        <f t="shared" ref="L2924:L2961" si="2695">K2924*D2924</f>
        <v>1845.0184501845019</v>
      </c>
      <c r="M2924" s="275" t="s">
        <v>701</v>
      </c>
    </row>
    <row r="2925" spans="1:13" s="305" customFormat="1" ht="15.75" customHeight="1">
      <c r="A2925" s="256">
        <v>43871</v>
      </c>
      <c r="B2925" s="321" t="s">
        <v>702</v>
      </c>
      <c r="C2925" s="304" t="s">
        <v>6</v>
      </c>
      <c r="D2925" s="269">
        <f t="shared" si="2693"/>
        <v>851.78875638841566</v>
      </c>
      <c r="E2925" s="304">
        <v>234.8</v>
      </c>
      <c r="F2925" s="304">
        <v>232</v>
      </c>
      <c r="G2925" s="304">
        <v>228</v>
      </c>
      <c r="H2925" s="304">
        <v>224</v>
      </c>
      <c r="I2925" s="304">
        <v>239</v>
      </c>
      <c r="J2925" s="304">
        <v>228.1</v>
      </c>
      <c r="K2925" s="269">
        <f t="shared" si="2694"/>
        <v>6.7000000000000171</v>
      </c>
      <c r="L2925" s="269">
        <f t="shared" si="2695"/>
        <v>5706.9846678023996</v>
      </c>
      <c r="M2925" s="275" t="s">
        <v>701</v>
      </c>
    </row>
    <row r="2926" spans="1:13" s="305" customFormat="1" ht="15.75" customHeight="1">
      <c r="A2926" s="256">
        <v>43871</v>
      </c>
      <c r="B2926" s="321" t="s">
        <v>703</v>
      </c>
      <c r="C2926" s="304" t="s">
        <v>6</v>
      </c>
      <c r="D2926" s="269">
        <f t="shared" si="2693"/>
        <v>368.32412523020258</v>
      </c>
      <c r="E2926" s="304">
        <v>543</v>
      </c>
      <c r="F2926" s="304">
        <v>538</v>
      </c>
      <c r="G2926" s="304">
        <v>532</v>
      </c>
      <c r="H2926" s="304">
        <v>526</v>
      </c>
      <c r="I2926" s="304">
        <v>550</v>
      </c>
      <c r="J2926" s="304">
        <v>526.04999999999995</v>
      </c>
      <c r="K2926" s="269">
        <f t="shared" si="2694"/>
        <v>16.950000000000045</v>
      </c>
      <c r="L2926" s="269">
        <f t="shared" si="2695"/>
        <v>6243.0939226519504</v>
      </c>
      <c r="M2926" s="275" t="s">
        <v>701</v>
      </c>
    </row>
    <row r="2927" spans="1:13" s="305" customFormat="1" ht="15.75" customHeight="1">
      <c r="A2927" s="256">
        <v>43871</v>
      </c>
      <c r="B2927" s="321" t="s">
        <v>704</v>
      </c>
      <c r="C2927" s="304" t="s">
        <v>6</v>
      </c>
      <c r="D2927" s="269">
        <f t="shared" si="2693"/>
        <v>363.63636363636363</v>
      </c>
      <c r="E2927" s="304">
        <v>550</v>
      </c>
      <c r="F2927" s="304">
        <v>545</v>
      </c>
      <c r="G2927" s="304">
        <v>540</v>
      </c>
      <c r="H2927" s="304">
        <v>535</v>
      </c>
      <c r="I2927" s="304">
        <v>556</v>
      </c>
      <c r="J2927" s="304">
        <v>545</v>
      </c>
      <c r="K2927" s="269">
        <f t="shared" si="2694"/>
        <v>5</v>
      </c>
      <c r="L2927" s="269">
        <f t="shared" si="2695"/>
        <v>1818.181818181818</v>
      </c>
      <c r="M2927" s="275" t="s">
        <v>701</v>
      </c>
    </row>
    <row r="2928" spans="1:13" s="305" customFormat="1" ht="15.75" customHeight="1">
      <c r="A2928" s="256">
        <v>43871</v>
      </c>
      <c r="B2928" s="321" t="s">
        <v>705</v>
      </c>
      <c r="C2928" s="304" t="s">
        <v>6</v>
      </c>
      <c r="D2928" s="269">
        <f t="shared" si="2693"/>
        <v>459.77011494252872</v>
      </c>
      <c r="E2928" s="304">
        <v>435</v>
      </c>
      <c r="F2928" s="304">
        <v>431</v>
      </c>
      <c r="G2928" s="304">
        <v>426</v>
      </c>
      <c r="H2928" s="304">
        <v>420</v>
      </c>
      <c r="I2928" s="304">
        <v>440</v>
      </c>
      <c r="J2928" s="304">
        <v>426</v>
      </c>
      <c r="K2928" s="269">
        <f t="shared" si="2694"/>
        <v>9</v>
      </c>
      <c r="L2928" s="269">
        <f t="shared" si="2695"/>
        <v>4137.9310344827582</v>
      </c>
      <c r="M2928" s="275" t="s">
        <v>701</v>
      </c>
    </row>
    <row r="2929" spans="1:13" s="305" customFormat="1" ht="15.75" customHeight="1">
      <c r="A2929" s="256">
        <v>43868</v>
      </c>
      <c r="B2929" s="303" t="s">
        <v>706</v>
      </c>
      <c r="C2929" s="304" t="s">
        <v>6</v>
      </c>
      <c r="D2929" s="269">
        <f t="shared" si="2693"/>
        <v>1142.8571428571429</v>
      </c>
      <c r="E2929" s="304">
        <v>175</v>
      </c>
      <c r="F2929" s="304">
        <v>172</v>
      </c>
      <c r="G2929" s="304">
        <v>169</v>
      </c>
      <c r="H2929" s="304">
        <v>166</v>
      </c>
      <c r="I2929" s="304">
        <v>178.2</v>
      </c>
      <c r="J2929" s="304">
        <v>173</v>
      </c>
      <c r="K2929" s="269">
        <f t="shared" si="2694"/>
        <v>2</v>
      </c>
      <c r="L2929" s="269">
        <f t="shared" si="2695"/>
        <v>2285.7142857142858</v>
      </c>
      <c r="M2929" s="275" t="s">
        <v>701</v>
      </c>
    </row>
    <row r="2930" spans="1:13" s="305" customFormat="1" ht="15.75" customHeight="1">
      <c r="A2930" s="256">
        <v>43868</v>
      </c>
      <c r="B2930" s="303" t="s">
        <v>707</v>
      </c>
      <c r="C2930" s="304" t="s">
        <v>498</v>
      </c>
      <c r="D2930" s="269">
        <f t="shared" si="2693"/>
        <v>322.47662044501772</v>
      </c>
      <c r="E2930" s="304">
        <v>620.20000000000005</v>
      </c>
      <c r="F2930" s="304">
        <v>626</v>
      </c>
      <c r="G2930" s="304">
        <v>633</v>
      </c>
      <c r="H2930" s="304">
        <v>640</v>
      </c>
      <c r="I2930" s="304">
        <v>613</v>
      </c>
      <c r="J2930" s="304">
        <v>625.9</v>
      </c>
      <c r="K2930" s="272">
        <f t="shared" ref="K2930" si="2696">J2930-E2930</f>
        <v>5.6999999999999318</v>
      </c>
      <c r="L2930" s="272">
        <f t="shared" si="2695"/>
        <v>1838.1167365365791</v>
      </c>
      <c r="M2930" s="275" t="s">
        <v>701</v>
      </c>
    </row>
    <row r="2931" spans="1:13" s="305" customFormat="1" ht="15.75" customHeight="1">
      <c r="A2931" s="256">
        <v>43868</v>
      </c>
      <c r="B2931" s="303" t="s">
        <v>708</v>
      </c>
      <c r="C2931" s="304" t="s">
        <v>6</v>
      </c>
      <c r="D2931" s="269">
        <f t="shared" si="2693"/>
        <v>606.06060606060601</v>
      </c>
      <c r="E2931" s="304">
        <v>330</v>
      </c>
      <c r="F2931" s="304">
        <v>326</v>
      </c>
      <c r="G2931" s="304">
        <v>322</v>
      </c>
      <c r="H2931" s="304">
        <v>316</v>
      </c>
      <c r="I2931" s="304">
        <v>335</v>
      </c>
      <c r="J2931" s="304">
        <v>335</v>
      </c>
      <c r="K2931" s="267">
        <f t="shared" si="2694"/>
        <v>-5</v>
      </c>
      <c r="L2931" s="267">
        <f t="shared" si="2695"/>
        <v>-3030.30303030303</v>
      </c>
      <c r="M2931" s="227" t="s">
        <v>709</v>
      </c>
    </row>
    <row r="2932" spans="1:13" s="305" customFormat="1" ht="15.75" customHeight="1">
      <c r="A2932" s="256">
        <v>43868</v>
      </c>
      <c r="B2932" s="303" t="s">
        <v>704</v>
      </c>
      <c r="C2932" s="304" t="s">
        <v>6</v>
      </c>
      <c r="D2932" s="269">
        <f t="shared" si="2693"/>
        <v>357.14285714285717</v>
      </c>
      <c r="E2932" s="304">
        <v>560</v>
      </c>
      <c r="F2932" s="304">
        <v>555</v>
      </c>
      <c r="G2932" s="304">
        <v>550</v>
      </c>
      <c r="H2932" s="304">
        <v>545</v>
      </c>
      <c r="I2932" s="304">
        <v>566</v>
      </c>
      <c r="J2932" s="304">
        <v>555</v>
      </c>
      <c r="K2932" s="269">
        <f t="shared" si="2694"/>
        <v>5</v>
      </c>
      <c r="L2932" s="269">
        <f t="shared" si="2695"/>
        <v>1785.7142857142858</v>
      </c>
      <c r="M2932" s="275" t="s">
        <v>701</v>
      </c>
    </row>
    <row r="2933" spans="1:13" s="305" customFormat="1" ht="15.75" customHeight="1">
      <c r="A2933" s="256">
        <v>43867</v>
      </c>
      <c r="B2933" s="303" t="s">
        <v>710</v>
      </c>
      <c r="C2933" s="304" t="s">
        <v>6</v>
      </c>
      <c r="D2933" s="269">
        <f t="shared" si="2693"/>
        <v>416.66666666666669</v>
      </c>
      <c r="E2933" s="303">
        <v>480</v>
      </c>
      <c r="F2933" s="303">
        <v>476</v>
      </c>
      <c r="G2933" s="303">
        <v>471</v>
      </c>
      <c r="H2933" s="303">
        <v>466</v>
      </c>
      <c r="I2933" s="303">
        <v>485</v>
      </c>
      <c r="J2933" s="303">
        <v>476</v>
      </c>
      <c r="K2933" s="269">
        <f t="shared" si="2694"/>
        <v>4</v>
      </c>
      <c r="L2933" s="269">
        <f t="shared" si="2695"/>
        <v>1666.6666666666667</v>
      </c>
      <c r="M2933" s="275" t="s">
        <v>701</v>
      </c>
    </row>
    <row r="2934" spans="1:13" s="305" customFormat="1" ht="15.75" customHeight="1">
      <c r="A2934" s="256">
        <v>43867</v>
      </c>
      <c r="B2934" s="303" t="s">
        <v>711</v>
      </c>
      <c r="C2934" s="304" t="s">
        <v>6</v>
      </c>
      <c r="D2934" s="269">
        <f t="shared" si="2693"/>
        <v>352.11267605633805</v>
      </c>
      <c r="E2934" s="303">
        <v>568</v>
      </c>
      <c r="F2934" s="303">
        <v>562</v>
      </c>
      <c r="G2934" s="303">
        <v>556</v>
      </c>
      <c r="H2934" s="303">
        <v>550</v>
      </c>
      <c r="I2934" s="303">
        <v>575</v>
      </c>
      <c r="J2934" s="303">
        <v>564</v>
      </c>
      <c r="K2934" s="269">
        <f t="shared" si="2694"/>
        <v>4</v>
      </c>
      <c r="L2934" s="269">
        <f t="shared" si="2695"/>
        <v>1408.4507042253522</v>
      </c>
      <c r="M2934" s="275" t="s">
        <v>701</v>
      </c>
    </row>
    <row r="2935" spans="1:13" s="305" customFormat="1" ht="15.75" customHeight="1">
      <c r="A2935" s="256">
        <v>43867</v>
      </c>
      <c r="B2935" s="303" t="s">
        <v>712</v>
      </c>
      <c r="C2935" s="304" t="s">
        <v>6</v>
      </c>
      <c r="D2935" s="269">
        <f t="shared" si="2693"/>
        <v>338.9830508474576</v>
      </c>
      <c r="E2935" s="303">
        <v>590</v>
      </c>
      <c r="F2935" s="303">
        <v>585</v>
      </c>
      <c r="G2935" s="303">
        <v>580</v>
      </c>
      <c r="H2935" s="303">
        <v>575</v>
      </c>
      <c r="I2935" s="303">
        <v>596</v>
      </c>
      <c r="J2935" s="303">
        <v>585</v>
      </c>
      <c r="K2935" s="269">
        <f t="shared" si="2694"/>
        <v>5</v>
      </c>
      <c r="L2935" s="269">
        <f t="shared" si="2695"/>
        <v>1694.9152542372881</v>
      </c>
      <c r="M2935" s="275" t="s">
        <v>701</v>
      </c>
    </row>
    <row r="2936" spans="1:13" s="305" customFormat="1" ht="15.75" customHeight="1">
      <c r="A2936" s="256">
        <v>43867</v>
      </c>
      <c r="B2936" s="303" t="s">
        <v>713</v>
      </c>
      <c r="C2936" s="304" t="s">
        <v>498</v>
      </c>
      <c r="D2936" s="269">
        <f t="shared" si="2693"/>
        <v>270.19724398811132</v>
      </c>
      <c r="E2936" s="303">
        <v>740.2</v>
      </c>
      <c r="F2936" s="303">
        <v>747</v>
      </c>
      <c r="G2936" s="303">
        <v>755</v>
      </c>
      <c r="H2936" s="303">
        <v>764</v>
      </c>
      <c r="I2936" s="303">
        <v>732</v>
      </c>
      <c r="J2936" s="303">
        <v>740.2</v>
      </c>
      <c r="K2936" s="272">
        <f t="shared" ref="K2936:K2941" si="2697">J2936-E2936</f>
        <v>0</v>
      </c>
      <c r="L2936" s="272">
        <f t="shared" si="2695"/>
        <v>0</v>
      </c>
      <c r="M2936" s="275" t="s">
        <v>171</v>
      </c>
    </row>
    <row r="2937" spans="1:13" s="305" customFormat="1" ht="15.75" customHeight="1">
      <c r="A2937" s="256">
        <v>43867</v>
      </c>
      <c r="B2937" s="303" t="s">
        <v>714</v>
      </c>
      <c r="C2937" s="304" t="s">
        <v>498</v>
      </c>
      <c r="D2937" s="269">
        <f t="shared" si="2693"/>
        <v>444.29634566255697</v>
      </c>
      <c r="E2937" s="303">
        <v>450.15</v>
      </c>
      <c r="F2937" s="303">
        <v>455</v>
      </c>
      <c r="G2937" s="303">
        <v>460</v>
      </c>
      <c r="H2937" s="303">
        <v>465</v>
      </c>
      <c r="I2937" s="303">
        <v>444</v>
      </c>
      <c r="J2937" s="303">
        <v>460</v>
      </c>
      <c r="K2937" s="272">
        <f t="shared" si="2697"/>
        <v>9.8500000000000227</v>
      </c>
      <c r="L2937" s="272">
        <f t="shared" si="2695"/>
        <v>4376.3190047761964</v>
      </c>
      <c r="M2937" s="275" t="s">
        <v>701</v>
      </c>
    </row>
    <row r="2938" spans="1:13" s="305" customFormat="1" ht="15.75" customHeight="1">
      <c r="A2938" s="256">
        <v>43867</v>
      </c>
      <c r="B2938" s="303" t="s">
        <v>715</v>
      </c>
      <c r="C2938" s="304" t="s">
        <v>498</v>
      </c>
      <c r="D2938" s="269">
        <f t="shared" si="2693"/>
        <v>562.58790436005631</v>
      </c>
      <c r="E2938" s="303">
        <v>355.5</v>
      </c>
      <c r="F2938" s="303">
        <v>359</v>
      </c>
      <c r="G2938" s="303">
        <v>364</v>
      </c>
      <c r="H2938" s="303">
        <v>370</v>
      </c>
      <c r="I2938" s="303">
        <v>350</v>
      </c>
      <c r="J2938" s="303">
        <v>359</v>
      </c>
      <c r="K2938" s="272">
        <f t="shared" si="2697"/>
        <v>3.5</v>
      </c>
      <c r="L2938" s="272">
        <f t="shared" si="2695"/>
        <v>1969.0576652601972</v>
      </c>
      <c r="M2938" s="275" t="s">
        <v>701</v>
      </c>
    </row>
    <row r="2939" spans="1:13" s="305" customFormat="1" ht="15.75" customHeight="1">
      <c r="A2939" s="256">
        <v>43866</v>
      </c>
      <c r="B2939" s="303" t="s">
        <v>716</v>
      </c>
      <c r="C2939" s="304" t="s">
        <v>498</v>
      </c>
      <c r="D2939" s="269">
        <f t="shared" si="2693"/>
        <v>398.32702648874726</v>
      </c>
      <c r="E2939" s="303">
        <v>502.1</v>
      </c>
      <c r="F2939" s="303">
        <v>508</v>
      </c>
      <c r="G2939" s="303">
        <v>514</v>
      </c>
      <c r="H2939" s="303">
        <v>520</v>
      </c>
      <c r="I2939" s="303">
        <v>495</v>
      </c>
      <c r="J2939" s="303">
        <v>508</v>
      </c>
      <c r="K2939" s="272">
        <f t="shared" si="2697"/>
        <v>5.8999999999999773</v>
      </c>
      <c r="L2939" s="272">
        <f t="shared" si="2695"/>
        <v>2350.1294562835997</v>
      </c>
      <c r="M2939" s="275" t="s">
        <v>701</v>
      </c>
    </row>
    <row r="2940" spans="1:13" s="305" customFormat="1" ht="15.75" customHeight="1">
      <c r="A2940" s="256">
        <v>43866</v>
      </c>
      <c r="B2940" s="303" t="s">
        <v>717</v>
      </c>
      <c r="C2940" s="304" t="s">
        <v>498</v>
      </c>
      <c r="D2940" s="269">
        <f t="shared" si="2693"/>
        <v>232.01856148491879</v>
      </c>
      <c r="E2940" s="303">
        <v>862</v>
      </c>
      <c r="F2940" s="303">
        <v>870</v>
      </c>
      <c r="G2940" s="303">
        <v>880</v>
      </c>
      <c r="H2940" s="303">
        <v>890</v>
      </c>
      <c r="I2940" s="303">
        <v>852</v>
      </c>
      <c r="J2940" s="303">
        <v>852</v>
      </c>
      <c r="K2940" s="226">
        <f t="shared" si="2697"/>
        <v>-10</v>
      </c>
      <c r="L2940" s="226">
        <f t="shared" si="2695"/>
        <v>-2320.1856148491879</v>
      </c>
      <c r="M2940" s="227" t="s">
        <v>709</v>
      </c>
    </row>
    <row r="2941" spans="1:13" s="305" customFormat="1" ht="15.75" customHeight="1">
      <c r="A2941" s="256">
        <v>43866</v>
      </c>
      <c r="B2941" s="303" t="s">
        <v>718</v>
      </c>
      <c r="C2941" s="304" t="s">
        <v>498</v>
      </c>
      <c r="D2941" s="269">
        <f t="shared" si="2693"/>
        <v>325.46786004882017</v>
      </c>
      <c r="E2941" s="303">
        <v>614.5</v>
      </c>
      <c r="F2941" s="303">
        <v>620</v>
      </c>
      <c r="G2941" s="303">
        <v>620</v>
      </c>
      <c r="H2941" s="303">
        <v>632</v>
      </c>
      <c r="I2941" s="303">
        <v>608</v>
      </c>
      <c r="J2941" s="303">
        <v>620</v>
      </c>
      <c r="K2941" s="272">
        <f t="shared" si="2697"/>
        <v>5.5</v>
      </c>
      <c r="L2941" s="272">
        <f t="shared" si="2695"/>
        <v>1790.073230268511</v>
      </c>
      <c r="M2941" s="275" t="s">
        <v>701</v>
      </c>
    </row>
    <row r="2942" spans="1:13" s="305" customFormat="1" ht="15.75" customHeight="1">
      <c r="A2942" s="256">
        <v>43866</v>
      </c>
      <c r="B2942" s="303" t="s">
        <v>719</v>
      </c>
      <c r="C2942" s="304" t="s">
        <v>6</v>
      </c>
      <c r="D2942" s="269">
        <f t="shared" si="2693"/>
        <v>180.34265103697024</v>
      </c>
      <c r="E2942" s="303">
        <v>1109</v>
      </c>
      <c r="F2942" s="303">
        <v>1100</v>
      </c>
      <c r="G2942" s="303">
        <v>1090</v>
      </c>
      <c r="H2942" s="303">
        <v>1078</v>
      </c>
      <c r="I2942" s="303">
        <v>1120</v>
      </c>
      <c r="J2942" s="303">
        <v>1100</v>
      </c>
      <c r="K2942" s="269">
        <f t="shared" ref="K2942:K2943" si="2698">E2942-J2942</f>
        <v>9</v>
      </c>
      <c r="L2942" s="269">
        <f t="shared" si="2695"/>
        <v>1623.0838593327321</v>
      </c>
      <c r="M2942" s="275" t="s">
        <v>701</v>
      </c>
    </row>
    <row r="2943" spans="1:13" s="305" customFormat="1" ht="15.75" customHeight="1">
      <c r="A2943" s="256">
        <v>43866</v>
      </c>
      <c r="B2943" s="303" t="s">
        <v>720</v>
      </c>
      <c r="C2943" s="304" t="s">
        <v>6</v>
      </c>
      <c r="D2943" s="269">
        <f t="shared" si="2693"/>
        <v>889.6797153024911</v>
      </c>
      <c r="E2943" s="303">
        <v>224.8</v>
      </c>
      <c r="F2943" s="303">
        <v>222</v>
      </c>
      <c r="G2943" s="303">
        <v>218</v>
      </c>
      <c r="H2943" s="303">
        <v>214</v>
      </c>
      <c r="I2943" s="303">
        <v>228</v>
      </c>
      <c r="J2943" s="303">
        <v>224.8</v>
      </c>
      <c r="K2943" s="269">
        <f t="shared" si="2698"/>
        <v>0</v>
      </c>
      <c r="L2943" s="269">
        <f t="shared" si="2695"/>
        <v>0</v>
      </c>
      <c r="M2943" s="275" t="s">
        <v>171</v>
      </c>
    </row>
    <row r="2944" spans="1:13" s="305" customFormat="1" ht="15.75" customHeight="1">
      <c r="A2944" s="256">
        <v>43866</v>
      </c>
      <c r="B2944" s="303" t="s">
        <v>712</v>
      </c>
      <c r="C2944" s="304" t="s">
        <v>498</v>
      </c>
      <c r="D2944" s="269">
        <f t="shared" si="2693"/>
        <v>337.21126285617936</v>
      </c>
      <c r="E2944" s="303">
        <v>593.1</v>
      </c>
      <c r="F2944" s="303">
        <v>598</v>
      </c>
      <c r="G2944" s="303">
        <v>604</v>
      </c>
      <c r="H2944" s="303">
        <v>610</v>
      </c>
      <c r="I2944" s="303">
        <v>587</v>
      </c>
      <c r="J2944" s="303">
        <v>598</v>
      </c>
      <c r="K2944" s="272">
        <f t="shared" ref="K2944:K2950" si="2699">J2944-E2944</f>
        <v>4.8999999999999773</v>
      </c>
      <c r="L2944" s="272">
        <f t="shared" si="2695"/>
        <v>1652.3351879952711</v>
      </c>
      <c r="M2944" s="275" t="s">
        <v>701</v>
      </c>
    </row>
    <row r="2945" spans="1:13" s="305" customFormat="1" ht="15.75" customHeight="1">
      <c r="A2945" s="256">
        <v>43865</v>
      </c>
      <c r="B2945" s="303" t="s">
        <v>721</v>
      </c>
      <c r="C2945" s="304" t="s">
        <v>498</v>
      </c>
      <c r="D2945" s="269">
        <f t="shared" si="2693"/>
        <v>416.49312786339027</v>
      </c>
      <c r="E2945" s="303">
        <v>480.2</v>
      </c>
      <c r="F2945" s="303">
        <v>485</v>
      </c>
      <c r="G2945" s="303">
        <v>490</v>
      </c>
      <c r="H2945" s="303">
        <v>496</v>
      </c>
      <c r="I2945" s="303">
        <v>474</v>
      </c>
      <c r="J2945" s="303">
        <v>474</v>
      </c>
      <c r="K2945" s="226">
        <f t="shared" si="2699"/>
        <v>-6.1999999999999886</v>
      </c>
      <c r="L2945" s="226">
        <f t="shared" si="2695"/>
        <v>-2582.2573927530148</v>
      </c>
      <c r="M2945" s="227" t="s">
        <v>709</v>
      </c>
    </row>
    <row r="2946" spans="1:13" s="305" customFormat="1" ht="15.75" customHeight="1">
      <c r="A2946" s="256">
        <v>43865</v>
      </c>
      <c r="B2946" s="303" t="s">
        <v>716</v>
      </c>
      <c r="C2946" s="304" t="s">
        <v>498</v>
      </c>
      <c r="D2946" s="269">
        <f t="shared" si="2693"/>
        <v>408.16326530612247</v>
      </c>
      <c r="E2946" s="303">
        <v>490</v>
      </c>
      <c r="F2946" s="303">
        <v>495</v>
      </c>
      <c r="G2946" s="303">
        <v>500</v>
      </c>
      <c r="H2946" s="303">
        <v>505</v>
      </c>
      <c r="I2946" s="303">
        <v>484</v>
      </c>
      <c r="J2946" s="303">
        <v>505</v>
      </c>
      <c r="K2946" s="272">
        <f t="shared" si="2699"/>
        <v>15</v>
      </c>
      <c r="L2946" s="272">
        <f t="shared" si="2695"/>
        <v>6122.4489795918371</v>
      </c>
      <c r="M2946" s="275" t="s">
        <v>701</v>
      </c>
    </row>
    <row r="2947" spans="1:13" s="305" customFormat="1" ht="15.75" customHeight="1">
      <c r="A2947" s="256">
        <v>43865</v>
      </c>
      <c r="B2947" s="303" t="s">
        <v>722</v>
      </c>
      <c r="C2947" s="304" t="s">
        <v>498</v>
      </c>
      <c r="D2947" s="269">
        <f t="shared" si="2693"/>
        <v>602.22824450466726</v>
      </c>
      <c r="E2947" s="303">
        <v>332.1</v>
      </c>
      <c r="F2947" s="303">
        <v>335</v>
      </c>
      <c r="G2947" s="303">
        <v>339</v>
      </c>
      <c r="H2947" s="303">
        <v>344</v>
      </c>
      <c r="I2947" s="303">
        <v>328</v>
      </c>
      <c r="J2947" s="303">
        <v>334.5</v>
      </c>
      <c r="K2947" s="272">
        <f t="shared" si="2699"/>
        <v>2.3999999999999773</v>
      </c>
      <c r="L2947" s="272">
        <f t="shared" si="2695"/>
        <v>1445.3477868111877</v>
      </c>
      <c r="M2947" s="275" t="s">
        <v>701</v>
      </c>
    </row>
    <row r="2948" spans="1:13" s="305" customFormat="1" ht="15.75" customHeight="1">
      <c r="A2948" s="256">
        <v>43865</v>
      </c>
      <c r="B2948" s="303" t="s">
        <v>723</v>
      </c>
      <c r="C2948" s="304" t="s">
        <v>498</v>
      </c>
      <c r="D2948" s="269">
        <f t="shared" si="2693"/>
        <v>498.25610363726958</v>
      </c>
      <c r="E2948" s="303">
        <v>401.4</v>
      </c>
      <c r="F2948" s="303">
        <v>406</v>
      </c>
      <c r="G2948" s="303">
        <v>412</v>
      </c>
      <c r="H2948" s="303">
        <v>418</v>
      </c>
      <c r="I2948" s="303">
        <v>395</v>
      </c>
      <c r="J2948" s="303">
        <v>401.4</v>
      </c>
      <c r="K2948" s="272">
        <f t="shared" si="2699"/>
        <v>0</v>
      </c>
      <c r="L2948" s="272">
        <f t="shared" si="2695"/>
        <v>0</v>
      </c>
      <c r="M2948" s="275" t="s">
        <v>171</v>
      </c>
    </row>
    <row r="2949" spans="1:13" s="305" customFormat="1" ht="15.75" customHeight="1">
      <c r="A2949" s="256">
        <v>43865</v>
      </c>
      <c r="B2949" s="303" t="s">
        <v>724</v>
      </c>
      <c r="C2949" s="304" t="s">
        <v>498</v>
      </c>
      <c r="D2949" s="269">
        <f t="shared" si="2693"/>
        <v>1080.4970286331713</v>
      </c>
      <c r="E2949" s="303">
        <v>185.1</v>
      </c>
      <c r="F2949" s="303">
        <v>187</v>
      </c>
      <c r="G2949" s="303">
        <v>190</v>
      </c>
      <c r="H2949" s="303">
        <v>193</v>
      </c>
      <c r="I2949" s="303">
        <v>182</v>
      </c>
      <c r="J2949" s="303">
        <v>186.35</v>
      </c>
      <c r="K2949" s="272">
        <f t="shared" si="2699"/>
        <v>1.25</v>
      </c>
      <c r="L2949" s="272">
        <f t="shared" si="2695"/>
        <v>1350.6212857914643</v>
      </c>
      <c r="M2949" s="275" t="s">
        <v>701</v>
      </c>
    </row>
    <row r="2950" spans="1:13" s="305" customFormat="1" ht="15.75" customHeight="1">
      <c r="A2950" s="256">
        <v>43865</v>
      </c>
      <c r="B2950" s="303" t="s">
        <v>725</v>
      </c>
      <c r="C2950" s="304" t="s">
        <v>498</v>
      </c>
      <c r="D2950" s="269">
        <f t="shared" si="2693"/>
        <v>349.34497816593887</v>
      </c>
      <c r="E2950" s="303">
        <v>572.5</v>
      </c>
      <c r="F2950" s="303">
        <v>576</v>
      </c>
      <c r="G2950" s="303">
        <v>581</v>
      </c>
      <c r="H2950" s="303">
        <v>586</v>
      </c>
      <c r="I2950" s="303">
        <v>567</v>
      </c>
      <c r="J2950" s="303">
        <v>576</v>
      </c>
      <c r="K2950" s="272">
        <f t="shared" si="2699"/>
        <v>3.5</v>
      </c>
      <c r="L2950" s="272">
        <f t="shared" si="2695"/>
        <v>1222.7074235807861</v>
      </c>
      <c r="M2950" s="275" t="s">
        <v>701</v>
      </c>
    </row>
    <row r="2951" spans="1:13" s="305" customFormat="1" ht="15.75" customHeight="1">
      <c r="A2951" s="256">
        <v>43864</v>
      </c>
      <c r="B2951" s="303" t="s">
        <v>726</v>
      </c>
      <c r="C2951" s="304" t="s">
        <v>6</v>
      </c>
      <c r="D2951" s="269">
        <f t="shared" si="2693"/>
        <v>250</v>
      </c>
      <c r="E2951" s="304">
        <v>800</v>
      </c>
      <c r="F2951" s="304">
        <v>791</v>
      </c>
      <c r="G2951" s="304">
        <v>782</v>
      </c>
      <c r="H2951" s="304">
        <v>774</v>
      </c>
      <c r="I2951" s="304">
        <v>810</v>
      </c>
      <c r="J2951" s="304">
        <v>791</v>
      </c>
      <c r="K2951" s="269">
        <f t="shared" ref="K2951:K2961" si="2700">E2951-J2951</f>
        <v>9</v>
      </c>
      <c r="L2951" s="269">
        <f t="shared" si="2695"/>
        <v>2250</v>
      </c>
      <c r="M2951" s="275" t="s">
        <v>701</v>
      </c>
    </row>
    <row r="2952" spans="1:13" s="305" customFormat="1" ht="15.75" customHeight="1">
      <c r="A2952" s="256">
        <v>43864</v>
      </c>
      <c r="B2952" s="303" t="s">
        <v>727</v>
      </c>
      <c r="C2952" s="304" t="s">
        <v>6</v>
      </c>
      <c r="D2952" s="269">
        <f t="shared" si="2693"/>
        <v>481.92771084337352</v>
      </c>
      <c r="E2952" s="304">
        <v>415</v>
      </c>
      <c r="F2952" s="304">
        <v>411</v>
      </c>
      <c r="G2952" s="304">
        <v>406</v>
      </c>
      <c r="H2952" s="304">
        <v>400</v>
      </c>
      <c r="I2952" s="304">
        <v>420</v>
      </c>
      <c r="J2952" s="304">
        <v>415</v>
      </c>
      <c r="K2952" s="269">
        <f t="shared" si="2700"/>
        <v>0</v>
      </c>
      <c r="L2952" s="269">
        <f t="shared" si="2695"/>
        <v>0</v>
      </c>
      <c r="M2952" s="275" t="s">
        <v>171</v>
      </c>
    </row>
    <row r="2953" spans="1:13" s="305" customFormat="1" ht="15.75" customHeight="1">
      <c r="A2953" s="256">
        <v>43864</v>
      </c>
      <c r="B2953" s="303" t="s">
        <v>728</v>
      </c>
      <c r="C2953" s="304" t="s">
        <v>6</v>
      </c>
      <c r="D2953" s="269">
        <f t="shared" si="2693"/>
        <v>738.00738007380073</v>
      </c>
      <c r="E2953" s="304">
        <v>271</v>
      </c>
      <c r="F2953" s="304">
        <v>268</v>
      </c>
      <c r="G2953" s="304">
        <v>265</v>
      </c>
      <c r="H2953" s="304">
        <v>261</v>
      </c>
      <c r="I2953" s="304">
        <v>285.2</v>
      </c>
      <c r="J2953" s="304">
        <v>261</v>
      </c>
      <c r="K2953" s="269">
        <f t="shared" si="2700"/>
        <v>10</v>
      </c>
      <c r="L2953" s="269">
        <f t="shared" si="2695"/>
        <v>7380.0738007380078</v>
      </c>
      <c r="M2953" s="275" t="s">
        <v>701</v>
      </c>
    </row>
    <row r="2954" spans="1:13" s="305" customFormat="1" ht="15.75" customHeight="1">
      <c r="A2954" s="256">
        <v>43864</v>
      </c>
      <c r="B2954" s="303" t="s">
        <v>149</v>
      </c>
      <c r="C2954" s="304" t="s">
        <v>498</v>
      </c>
      <c r="D2954" s="269">
        <f t="shared" si="2693"/>
        <v>388.27412152980003</v>
      </c>
      <c r="E2954" s="304">
        <v>515.1</v>
      </c>
      <c r="F2954" s="304">
        <v>520</v>
      </c>
      <c r="G2954" s="304">
        <v>525</v>
      </c>
      <c r="H2954" s="304">
        <v>530</v>
      </c>
      <c r="I2954" s="304">
        <v>509</v>
      </c>
      <c r="J2954" s="304">
        <v>509</v>
      </c>
      <c r="K2954" s="226">
        <f t="shared" ref="K2954" si="2701">J2954-E2954</f>
        <v>-6.1000000000000227</v>
      </c>
      <c r="L2954" s="226">
        <f t="shared" si="2695"/>
        <v>-2368.4721413317889</v>
      </c>
      <c r="M2954" s="227" t="s">
        <v>709</v>
      </c>
    </row>
    <row r="2955" spans="1:13" s="305" customFormat="1" ht="15.75" customHeight="1">
      <c r="A2955" s="256">
        <v>43864</v>
      </c>
      <c r="B2955" s="303" t="s">
        <v>729</v>
      </c>
      <c r="C2955" s="304" t="s">
        <v>6</v>
      </c>
      <c r="D2955" s="269">
        <f t="shared" si="2693"/>
        <v>286.53295128939828</v>
      </c>
      <c r="E2955" s="304">
        <v>698</v>
      </c>
      <c r="F2955" s="304">
        <v>691</v>
      </c>
      <c r="G2955" s="304">
        <v>685</v>
      </c>
      <c r="H2955" s="304">
        <v>678</v>
      </c>
      <c r="I2955" s="304">
        <v>710</v>
      </c>
      <c r="J2955" s="304">
        <v>710</v>
      </c>
      <c r="K2955" s="267">
        <f t="shared" si="2700"/>
        <v>-12</v>
      </c>
      <c r="L2955" s="267">
        <f t="shared" si="2695"/>
        <v>-3438.3954154727794</v>
      </c>
      <c r="M2955" s="227" t="s">
        <v>709</v>
      </c>
    </row>
    <row r="2956" spans="1:13" s="305" customFormat="1" ht="15.75" customHeight="1">
      <c r="A2956" s="256">
        <v>43864</v>
      </c>
      <c r="B2956" s="303" t="s">
        <v>730</v>
      </c>
      <c r="C2956" s="304" t="s">
        <v>6</v>
      </c>
      <c r="D2956" s="269">
        <f t="shared" si="2693"/>
        <v>506.32911392405066</v>
      </c>
      <c r="E2956" s="304">
        <v>395</v>
      </c>
      <c r="F2956" s="304">
        <v>391</v>
      </c>
      <c r="G2956" s="304">
        <v>386</v>
      </c>
      <c r="H2956" s="304">
        <v>382</v>
      </c>
      <c r="I2956" s="304">
        <v>400</v>
      </c>
      <c r="J2956" s="304">
        <v>400</v>
      </c>
      <c r="K2956" s="267">
        <f t="shared" si="2700"/>
        <v>-5</v>
      </c>
      <c r="L2956" s="267">
        <f t="shared" si="2695"/>
        <v>-2531.6455696202534</v>
      </c>
      <c r="M2956" s="227" t="s">
        <v>709</v>
      </c>
    </row>
    <row r="2957" spans="1:13" s="305" customFormat="1" ht="15.75" customHeight="1">
      <c r="A2957" s="256">
        <v>43864</v>
      </c>
      <c r="B2957" s="303" t="s">
        <v>731</v>
      </c>
      <c r="C2957" s="304" t="s">
        <v>6</v>
      </c>
      <c r="D2957" s="269">
        <f t="shared" si="2693"/>
        <v>291.54518950437318</v>
      </c>
      <c r="E2957" s="304">
        <v>686</v>
      </c>
      <c r="F2957" s="304">
        <v>680</v>
      </c>
      <c r="G2957" s="304">
        <v>673</v>
      </c>
      <c r="H2957" s="304">
        <v>665</v>
      </c>
      <c r="I2957" s="304">
        <v>693</v>
      </c>
      <c r="J2957" s="304">
        <v>693</v>
      </c>
      <c r="K2957" s="267">
        <f t="shared" si="2700"/>
        <v>-7</v>
      </c>
      <c r="L2957" s="267">
        <f t="shared" si="2695"/>
        <v>-2040.8163265306123</v>
      </c>
      <c r="M2957" s="227" t="s">
        <v>709</v>
      </c>
    </row>
    <row r="2958" spans="1:13" s="305" customFormat="1" ht="15.75" customHeight="1">
      <c r="A2958" s="256">
        <v>43862</v>
      </c>
      <c r="B2958" s="303" t="s">
        <v>732</v>
      </c>
      <c r="C2958" s="304" t="s">
        <v>6</v>
      </c>
      <c r="D2958" s="269">
        <f t="shared" si="2693"/>
        <v>384.61538461538464</v>
      </c>
      <c r="E2958" s="303">
        <v>520</v>
      </c>
      <c r="F2958" s="303">
        <v>515</v>
      </c>
      <c r="G2958" s="303">
        <v>510</v>
      </c>
      <c r="H2958" s="303">
        <v>505</v>
      </c>
      <c r="I2958" s="303">
        <v>526</v>
      </c>
      <c r="J2958" s="303">
        <v>526</v>
      </c>
      <c r="K2958" s="267">
        <f t="shared" si="2700"/>
        <v>-6</v>
      </c>
      <c r="L2958" s="267">
        <f t="shared" si="2695"/>
        <v>-2307.6923076923076</v>
      </c>
      <c r="M2958" s="227" t="s">
        <v>709</v>
      </c>
    </row>
    <row r="2959" spans="1:13" s="305" customFormat="1" ht="15.75" customHeight="1">
      <c r="A2959" s="256">
        <v>43862</v>
      </c>
      <c r="B2959" s="303" t="s">
        <v>717</v>
      </c>
      <c r="C2959" s="304" t="s">
        <v>6</v>
      </c>
      <c r="D2959" s="269">
        <f t="shared" si="2693"/>
        <v>251.57232704402514</v>
      </c>
      <c r="E2959" s="303">
        <v>795</v>
      </c>
      <c r="F2959" s="303">
        <v>788</v>
      </c>
      <c r="G2959" s="303">
        <v>781</v>
      </c>
      <c r="H2959" s="303">
        <v>775</v>
      </c>
      <c r="I2959" s="303">
        <v>802</v>
      </c>
      <c r="J2959" s="303">
        <v>775</v>
      </c>
      <c r="K2959" s="269">
        <f t="shared" si="2700"/>
        <v>20</v>
      </c>
      <c r="L2959" s="269">
        <f t="shared" si="2695"/>
        <v>5031.4465408805027</v>
      </c>
      <c r="M2959" s="275" t="s">
        <v>701</v>
      </c>
    </row>
    <row r="2960" spans="1:13" s="305" customFormat="1" ht="15.75" customHeight="1">
      <c r="A2960" s="256">
        <v>43862</v>
      </c>
      <c r="B2960" s="303" t="s">
        <v>733</v>
      </c>
      <c r="C2960" s="304" t="s">
        <v>6</v>
      </c>
      <c r="D2960" s="269">
        <f t="shared" si="2693"/>
        <v>530.50397877984085</v>
      </c>
      <c r="E2960" s="303">
        <v>377</v>
      </c>
      <c r="F2960" s="303">
        <v>374</v>
      </c>
      <c r="G2960" s="303">
        <v>370</v>
      </c>
      <c r="H2960" s="303">
        <v>365</v>
      </c>
      <c r="I2960" s="303">
        <v>381</v>
      </c>
      <c r="J2960" s="303">
        <v>365</v>
      </c>
      <c r="K2960" s="269">
        <f t="shared" si="2700"/>
        <v>12</v>
      </c>
      <c r="L2960" s="269">
        <f t="shared" si="2695"/>
        <v>6366.0477453580897</v>
      </c>
      <c r="M2960" s="275" t="s">
        <v>701</v>
      </c>
    </row>
    <row r="2961" spans="1:13" s="305" customFormat="1" ht="15.75" customHeight="1">
      <c r="A2961" s="256">
        <v>43862</v>
      </c>
      <c r="B2961" s="303" t="s">
        <v>734</v>
      </c>
      <c r="C2961" s="304" t="s">
        <v>6</v>
      </c>
      <c r="D2961" s="269">
        <f t="shared" si="2693"/>
        <v>400</v>
      </c>
      <c r="E2961" s="303">
        <v>500</v>
      </c>
      <c r="F2961" s="303">
        <v>496</v>
      </c>
      <c r="G2961" s="303">
        <v>491</v>
      </c>
      <c r="H2961" s="303">
        <v>486</v>
      </c>
      <c r="I2961" s="303">
        <v>505</v>
      </c>
      <c r="J2961" s="303">
        <v>497.95</v>
      </c>
      <c r="K2961" s="269">
        <f t="shared" si="2700"/>
        <v>2.0500000000000114</v>
      </c>
      <c r="L2961" s="269">
        <f t="shared" si="2695"/>
        <v>820.00000000000455</v>
      </c>
      <c r="M2961" s="275" t="s">
        <v>701</v>
      </c>
    </row>
    <row r="2962" spans="1:13" s="305" customFormat="1" ht="15.75" customHeight="1" thickBot="1">
      <c r="B2962" s="306"/>
      <c r="C2962" s="306"/>
      <c r="D2962" s="307"/>
      <c r="E2962" s="308"/>
      <c r="F2962" s="309"/>
      <c r="G2962" s="309"/>
      <c r="H2962" s="306"/>
      <c r="I2962" s="308"/>
      <c r="J2962" s="308"/>
      <c r="K2962" s="307"/>
      <c r="L2962" s="307"/>
      <c r="M2962" s="310"/>
    </row>
    <row r="2963" spans="1:13" s="320" customFormat="1" ht="15.75" customHeight="1" thickBot="1">
      <c r="A2963" s="311" t="s">
        <v>12</v>
      </c>
      <c r="B2963" s="312" t="s">
        <v>13</v>
      </c>
      <c r="C2963" s="312" t="s">
        <v>14</v>
      </c>
      <c r="D2963" s="313" t="s">
        <v>20</v>
      </c>
      <c r="E2963" s="314" t="s">
        <v>15</v>
      </c>
      <c r="F2963" s="315" t="s">
        <v>1</v>
      </c>
      <c r="G2963" s="315" t="s">
        <v>2</v>
      </c>
      <c r="H2963" s="316" t="s">
        <v>3</v>
      </c>
      <c r="I2963" s="314" t="s">
        <v>0</v>
      </c>
      <c r="J2963" s="314" t="s">
        <v>16</v>
      </c>
      <c r="K2963" s="313" t="s">
        <v>17</v>
      </c>
      <c r="L2963" s="313" t="s">
        <v>18</v>
      </c>
      <c r="M2963" s="317" t="s">
        <v>19</v>
      </c>
    </row>
    <row r="2964" spans="1:13" s="305" customFormat="1" ht="15.75" customHeight="1">
      <c r="A2964" s="256">
        <v>43861</v>
      </c>
      <c r="B2964" s="303" t="s">
        <v>211</v>
      </c>
      <c r="C2964" s="304" t="s">
        <v>8</v>
      </c>
      <c r="D2964" s="269">
        <f t="shared" ref="D2964:D2977" si="2702">200000/E2964</f>
        <v>793.33597778659259</v>
      </c>
      <c r="E2964" s="303">
        <v>252.1</v>
      </c>
      <c r="F2964" s="303">
        <v>255</v>
      </c>
      <c r="G2964" s="303">
        <v>259</v>
      </c>
      <c r="H2964" s="303">
        <v>263</v>
      </c>
      <c r="I2964" s="303">
        <v>248</v>
      </c>
      <c r="J2964" s="303">
        <v>248</v>
      </c>
      <c r="K2964" s="226">
        <f t="shared" ref="K2964" si="2703">J2964-E2964</f>
        <v>-4.0999999999999943</v>
      </c>
      <c r="L2964" s="226">
        <f t="shared" ref="L2964:L3027" si="2704">K2964*D2964</f>
        <v>-3252.677508925025</v>
      </c>
      <c r="M2964" s="227" t="s">
        <v>709</v>
      </c>
    </row>
    <row r="2965" spans="1:13" s="305" customFormat="1" ht="15.75" customHeight="1">
      <c r="A2965" s="256">
        <v>43861</v>
      </c>
      <c r="B2965" s="303" t="s">
        <v>732</v>
      </c>
      <c r="C2965" s="304" t="s">
        <v>6</v>
      </c>
      <c r="D2965" s="269">
        <f t="shared" si="2702"/>
        <v>371.05751391465679</v>
      </c>
      <c r="E2965" s="303">
        <v>539</v>
      </c>
      <c r="F2965" s="303">
        <v>534</v>
      </c>
      <c r="G2965" s="303">
        <v>528</v>
      </c>
      <c r="H2965" s="303">
        <v>522</v>
      </c>
      <c r="I2965" s="303">
        <v>545</v>
      </c>
      <c r="J2965" s="303">
        <v>528</v>
      </c>
      <c r="K2965" s="269">
        <f t="shared" ref="K2965:K2973" si="2705">E2965-J2965</f>
        <v>11</v>
      </c>
      <c r="L2965" s="269">
        <f t="shared" si="2704"/>
        <v>4081.6326530612246</v>
      </c>
      <c r="M2965" s="275" t="s">
        <v>701</v>
      </c>
    </row>
    <row r="2966" spans="1:13" s="305" customFormat="1" ht="15.75" customHeight="1">
      <c r="A2966" s="256">
        <v>43861</v>
      </c>
      <c r="B2966" s="303" t="s">
        <v>735</v>
      </c>
      <c r="C2966" s="304" t="s">
        <v>6</v>
      </c>
      <c r="D2966" s="269">
        <f t="shared" si="2702"/>
        <v>280.1120448179272</v>
      </c>
      <c r="E2966" s="303">
        <v>714</v>
      </c>
      <c r="F2966" s="303">
        <v>708</v>
      </c>
      <c r="G2966" s="303">
        <v>700</v>
      </c>
      <c r="H2966" s="303">
        <v>692</v>
      </c>
      <c r="I2966" s="303">
        <v>722</v>
      </c>
      <c r="J2966" s="303">
        <v>708</v>
      </c>
      <c r="K2966" s="269">
        <f t="shared" si="2705"/>
        <v>6</v>
      </c>
      <c r="L2966" s="269">
        <f t="shared" si="2704"/>
        <v>1680.6722689075632</v>
      </c>
      <c r="M2966" s="275" t="s">
        <v>701</v>
      </c>
    </row>
    <row r="2967" spans="1:13" s="305" customFormat="1" ht="15.75" customHeight="1">
      <c r="A2967" s="256">
        <v>43861</v>
      </c>
      <c r="B2967" s="303" t="s">
        <v>736</v>
      </c>
      <c r="C2967" s="304" t="s">
        <v>6</v>
      </c>
      <c r="D2967" s="269">
        <f t="shared" si="2702"/>
        <v>446.42857142857144</v>
      </c>
      <c r="E2967" s="303">
        <v>448</v>
      </c>
      <c r="F2967" s="303">
        <v>443</v>
      </c>
      <c r="G2967" s="303">
        <v>438</v>
      </c>
      <c r="H2967" s="303">
        <v>432</v>
      </c>
      <c r="I2967" s="303">
        <v>454</v>
      </c>
      <c r="J2967" s="303">
        <v>443</v>
      </c>
      <c r="K2967" s="269">
        <f t="shared" si="2705"/>
        <v>5</v>
      </c>
      <c r="L2967" s="269">
        <f t="shared" si="2704"/>
        <v>2232.1428571428573</v>
      </c>
      <c r="M2967" s="275" t="s">
        <v>701</v>
      </c>
    </row>
    <row r="2968" spans="1:13" s="305" customFormat="1" ht="15.75" customHeight="1">
      <c r="A2968" s="256">
        <v>43861</v>
      </c>
      <c r="B2968" s="303" t="s">
        <v>737</v>
      </c>
      <c r="C2968" s="304" t="s">
        <v>6</v>
      </c>
      <c r="D2968" s="269">
        <f t="shared" si="2702"/>
        <v>454.54545454545456</v>
      </c>
      <c r="E2968" s="303">
        <v>440</v>
      </c>
      <c r="F2968" s="303">
        <v>436</v>
      </c>
      <c r="G2968" s="303">
        <v>431</v>
      </c>
      <c r="H2968" s="303">
        <v>427</v>
      </c>
      <c r="I2968" s="303">
        <v>445</v>
      </c>
      <c r="J2968" s="303">
        <v>436.6</v>
      </c>
      <c r="K2968" s="269">
        <f t="shared" si="2705"/>
        <v>3.3999999999999773</v>
      </c>
      <c r="L2968" s="269">
        <f t="shared" si="2704"/>
        <v>1545.4545454545353</v>
      </c>
      <c r="M2968" s="275" t="s">
        <v>701</v>
      </c>
    </row>
    <row r="2969" spans="1:13" s="305" customFormat="1" ht="15.75" customHeight="1">
      <c r="A2969" s="256">
        <v>43860</v>
      </c>
      <c r="B2969" s="303" t="s">
        <v>738</v>
      </c>
      <c r="C2969" s="304" t="s">
        <v>6</v>
      </c>
      <c r="D2969" s="269">
        <f t="shared" si="2702"/>
        <v>598.80239520958082</v>
      </c>
      <c r="E2969" s="303">
        <v>334</v>
      </c>
      <c r="F2969" s="303">
        <v>330</v>
      </c>
      <c r="G2969" s="303">
        <v>325</v>
      </c>
      <c r="H2969" s="303">
        <v>320</v>
      </c>
      <c r="I2969" s="303">
        <v>340</v>
      </c>
      <c r="J2969" s="303">
        <v>320</v>
      </c>
      <c r="K2969" s="269">
        <f t="shared" si="2705"/>
        <v>14</v>
      </c>
      <c r="L2969" s="269">
        <f t="shared" si="2704"/>
        <v>8383.2335329341313</v>
      </c>
      <c r="M2969" s="275" t="s">
        <v>701</v>
      </c>
    </row>
    <row r="2970" spans="1:13" s="305" customFormat="1" ht="15.75" customHeight="1">
      <c r="A2970" s="256">
        <v>43860</v>
      </c>
      <c r="B2970" s="303" t="s">
        <v>739</v>
      </c>
      <c r="C2970" s="304" t="s">
        <v>6</v>
      </c>
      <c r="D2970" s="269">
        <f t="shared" si="2702"/>
        <v>301.20481927710841</v>
      </c>
      <c r="E2970" s="303">
        <v>664</v>
      </c>
      <c r="F2970" s="303">
        <v>658</v>
      </c>
      <c r="G2970" s="303">
        <v>651</v>
      </c>
      <c r="H2970" s="303">
        <v>642</v>
      </c>
      <c r="I2970" s="303">
        <v>670.2</v>
      </c>
      <c r="J2970" s="303">
        <v>651</v>
      </c>
      <c r="K2970" s="269">
        <f t="shared" si="2705"/>
        <v>13</v>
      </c>
      <c r="L2970" s="269">
        <f t="shared" si="2704"/>
        <v>3915.6626506024095</v>
      </c>
      <c r="M2970" s="275" t="s">
        <v>701</v>
      </c>
    </row>
    <row r="2971" spans="1:13" s="305" customFormat="1" ht="15.75" customHeight="1">
      <c r="A2971" s="256">
        <v>43860</v>
      </c>
      <c r="B2971" s="303" t="s">
        <v>740</v>
      </c>
      <c r="C2971" s="304" t="s">
        <v>6</v>
      </c>
      <c r="D2971" s="269">
        <f t="shared" si="2702"/>
        <v>258.06451612903226</v>
      </c>
      <c r="E2971" s="303">
        <v>775</v>
      </c>
      <c r="F2971" s="303">
        <v>768</v>
      </c>
      <c r="G2971" s="303">
        <v>760</v>
      </c>
      <c r="H2971" s="303">
        <v>751</v>
      </c>
      <c r="I2971" s="303">
        <v>782</v>
      </c>
      <c r="J2971" s="303">
        <v>760</v>
      </c>
      <c r="K2971" s="269">
        <f t="shared" si="2705"/>
        <v>15</v>
      </c>
      <c r="L2971" s="269">
        <f t="shared" si="2704"/>
        <v>3870.9677419354839</v>
      </c>
      <c r="M2971" s="275" t="s">
        <v>701</v>
      </c>
    </row>
    <row r="2972" spans="1:13" s="305" customFormat="1" ht="15.75" customHeight="1">
      <c r="A2972" s="256">
        <v>43860</v>
      </c>
      <c r="B2972" s="303" t="s">
        <v>741</v>
      </c>
      <c r="C2972" s="304" t="s">
        <v>6</v>
      </c>
      <c r="D2972" s="269">
        <f t="shared" si="2702"/>
        <v>625</v>
      </c>
      <c r="E2972" s="303">
        <v>320</v>
      </c>
      <c r="F2972" s="303">
        <v>317</v>
      </c>
      <c r="G2972" s="303">
        <v>314</v>
      </c>
      <c r="H2972" s="303">
        <v>310</v>
      </c>
      <c r="I2972" s="303">
        <v>324</v>
      </c>
      <c r="J2972" s="303">
        <v>317</v>
      </c>
      <c r="K2972" s="269">
        <f t="shared" si="2705"/>
        <v>3</v>
      </c>
      <c r="L2972" s="269">
        <f t="shared" si="2704"/>
        <v>1875</v>
      </c>
      <c r="M2972" s="275" t="s">
        <v>701</v>
      </c>
    </row>
    <row r="2973" spans="1:13" s="305" customFormat="1" ht="15.75" customHeight="1">
      <c r="A2973" s="256">
        <v>43860</v>
      </c>
      <c r="B2973" s="303" t="s">
        <v>736</v>
      </c>
      <c r="C2973" s="304" t="s">
        <v>6</v>
      </c>
      <c r="D2973" s="269">
        <f t="shared" si="2702"/>
        <v>439.56043956043953</v>
      </c>
      <c r="E2973" s="303">
        <v>455</v>
      </c>
      <c r="F2973" s="303">
        <v>451</v>
      </c>
      <c r="G2973" s="303">
        <v>446</v>
      </c>
      <c r="H2973" s="303">
        <v>441</v>
      </c>
      <c r="I2973" s="303">
        <v>460</v>
      </c>
      <c r="J2973" s="303">
        <v>451</v>
      </c>
      <c r="K2973" s="269">
        <f t="shared" si="2705"/>
        <v>4</v>
      </c>
      <c r="L2973" s="269">
        <f t="shared" si="2704"/>
        <v>1758.2417582417581</v>
      </c>
      <c r="M2973" s="275" t="s">
        <v>701</v>
      </c>
    </row>
    <row r="2974" spans="1:13" s="305" customFormat="1" ht="15.75" customHeight="1">
      <c r="A2974" s="256">
        <v>43859</v>
      </c>
      <c r="B2974" s="303" t="s">
        <v>742</v>
      </c>
      <c r="C2974" s="304" t="s">
        <v>8</v>
      </c>
      <c r="D2974" s="269">
        <f t="shared" si="2702"/>
        <v>248.41634579555335</v>
      </c>
      <c r="E2974" s="304">
        <v>805.1</v>
      </c>
      <c r="F2974" s="304">
        <v>812</v>
      </c>
      <c r="G2974" s="304">
        <v>820</v>
      </c>
      <c r="H2974" s="304">
        <v>828</v>
      </c>
      <c r="I2974" s="304">
        <v>797</v>
      </c>
      <c r="J2974" s="304">
        <v>805.1</v>
      </c>
      <c r="K2974" s="272">
        <f t="shared" ref="K2974:K2977" si="2706">J2974-E2974</f>
        <v>0</v>
      </c>
      <c r="L2974" s="272">
        <f t="shared" si="2704"/>
        <v>0</v>
      </c>
      <c r="M2974" s="273" t="s">
        <v>171</v>
      </c>
    </row>
    <row r="2975" spans="1:13" s="305" customFormat="1" ht="15.75" customHeight="1">
      <c r="A2975" s="256">
        <v>43859</v>
      </c>
      <c r="B2975" s="303" t="s">
        <v>379</v>
      </c>
      <c r="C2975" s="304" t="s">
        <v>8</v>
      </c>
      <c r="D2975" s="269">
        <f t="shared" si="2702"/>
        <v>666.66666666666663</v>
      </c>
      <c r="E2975" s="304">
        <v>300</v>
      </c>
      <c r="F2975" s="304">
        <v>303</v>
      </c>
      <c r="G2975" s="304">
        <v>306</v>
      </c>
      <c r="H2975" s="304">
        <v>310</v>
      </c>
      <c r="I2975" s="304">
        <v>296</v>
      </c>
      <c r="J2975" s="304">
        <v>303</v>
      </c>
      <c r="K2975" s="272">
        <f t="shared" si="2706"/>
        <v>3</v>
      </c>
      <c r="L2975" s="272">
        <f t="shared" si="2704"/>
        <v>2000</v>
      </c>
      <c r="M2975" s="273" t="s">
        <v>701</v>
      </c>
    </row>
    <row r="2976" spans="1:13" s="305" customFormat="1" ht="15.75" customHeight="1">
      <c r="A2976" s="256">
        <v>43859</v>
      </c>
      <c r="B2976" s="303" t="s">
        <v>743</v>
      </c>
      <c r="C2976" s="304" t="s">
        <v>8</v>
      </c>
      <c r="D2976" s="269">
        <f t="shared" si="2702"/>
        <v>528.82072977260714</v>
      </c>
      <c r="E2976" s="304">
        <v>378.2</v>
      </c>
      <c r="F2976" s="304">
        <v>382</v>
      </c>
      <c r="G2976" s="304">
        <v>386</v>
      </c>
      <c r="H2976" s="304">
        <v>391</v>
      </c>
      <c r="I2976" s="304">
        <v>373</v>
      </c>
      <c r="J2976" s="304">
        <v>373</v>
      </c>
      <c r="K2976" s="226">
        <f t="shared" si="2706"/>
        <v>-5.1999999999999886</v>
      </c>
      <c r="L2976" s="226">
        <f t="shared" si="2704"/>
        <v>-2749.8677948175509</v>
      </c>
      <c r="M2976" s="227" t="s">
        <v>709</v>
      </c>
    </row>
    <row r="2977" spans="1:13" s="305" customFormat="1" ht="15.75" customHeight="1">
      <c r="A2977" s="256">
        <v>43859</v>
      </c>
      <c r="B2977" s="303" t="s">
        <v>744</v>
      </c>
      <c r="C2977" s="304" t="s">
        <v>8</v>
      </c>
      <c r="D2977" s="269">
        <f t="shared" si="2702"/>
        <v>537.63440860215053</v>
      </c>
      <c r="E2977" s="304">
        <v>372</v>
      </c>
      <c r="F2977" s="304">
        <v>376</v>
      </c>
      <c r="G2977" s="304">
        <v>380</v>
      </c>
      <c r="H2977" s="304">
        <v>385</v>
      </c>
      <c r="I2977" s="304">
        <v>367</v>
      </c>
      <c r="J2977" s="304">
        <v>376</v>
      </c>
      <c r="K2977" s="272">
        <f t="shared" si="2706"/>
        <v>4</v>
      </c>
      <c r="L2977" s="272">
        <f t="shared" si="2704"/>
        <v>2150.5376344086021</v>
      </c>
      <c r="M2977" s="273" t="s">
        <v>701</v>
      </c>
    </row>
    <row r="2978" spans="1:13" s="305" customFormat="1" ht="15.75" customHeight="1">
      <c r="A2978" s="256">
        <v>43858</v>
      </c>
      <c r="B2978" s="303" t="s">
        <v>745</v>
      </c>
      <c r="C2978" s="304" t="s">
        <v>6</v>
      </c>
      <c r="D2978" s="269">
        <f t="shared" ref="D2978:D2979" si="2707">200000/E2979</f>
        <v>420.8754208754209</v>
      </c>
      <c r="E2978" s="303">
        <v>930</v>
      </c>
      <c r="F2978" s="303">
        <v>921</v>
      </c>
      <c r="G2978" s="303">
        <v>912</v>
      </c>
      <c r="H2978" s="303">
        <v>901</v>
      </c>
      <c r="I2978" s="303">
        <v>940</v>
      </c>
      <c r="J2978" s="303">
        <v>930</v>
      </c>
      <c r="K2978" s="269">
        <f t="shared" ref="K2978" si="2708">E2978-J2978</f>
        <v>0</v>
      </c>
      <c r="L2978" s="269">
        <f t="shared" si="2704"/>
        <v>0</v>
      </c>
      <c r="M2978" s="275" t="s">
        <v>171</v>
      </c>
    </row>
    <row r="2979" spans="1:13" s="305" customFormat="1" ht="15.75" customHeight="1">
      <c r="A2979" s="256">
        <v>43858</v>
      </c>
      <c r="B2979" s="303" t="s">
        <v>746</v>
      </c>
      <c r="C2979" s="304" t="s">
        <v>8</v>
      </c>
      <c r="D2979" s="269">
        <f t="shared" si="2707"/>
        <v>588.0623346074683</v>
      </c>
      <c r="E2979" s="303">
        <v>475.2</v>
      </c>
      <c r="F2979" s="303">
        <v>479</v>
      </c>
      <c r="G2979" s="303">
        <v>484</v>
      </c>
      <c r="H2979" s="303">
        <v>490</v>
      </c>
      <c r="I2979" s="303">
        <v>470</v>
      </c>
      <c r="J2979" s="303">
        <v>479</v>
      </c>
      <c r="K2979" s="272">
        <f t="shared" ref="K2979:K2980" si="2709">J2979-E2979</f>
        <v>3.8000000000000114</v>
      </c>
      <c r="L2979" s="272">
        <f t="shared" si="2704"/>
        <v>2234.6368715083863</v>
      </c>
      <c r="M2979" s="273" t="s">
        <v>701</v>
      </c>
    </row>
    <row r="2980" spans="1:13" s="305" customFormat="1" ht="15.75" customHeight="1">
      <c r="A2980" s="256">
        <v>43858</v>
      </c>
      <c r="B2980" s="303" t="s">
        <v>738</v>
      </c>
      <c r="C2980" s="304" t="s">
        <v>8</v>
      </c>
      <c r="D2980" s="269">
        <f t="shared" ref="D2980:D2997" si="2710">200000/E2980</f>
        <v>588.0623346074683</v>
      </c>
      <c r="E2980" s="303">
        <v>340.1</v>
      </c>
      <c r="F2980" s="303">
        <v>344</v>
      </c>
      <c r="G2980" s="303">
        <v>348</v>
      </c>
      <c r="H2980" s="303">
        <v>353</v>
      </c>
      <c r="I2980" s="303">
        <v>335</v>
      </c>
      <c r="J2980" s="303">
        <v>335</v>
      </c>
      <c r="K2980" s="318">
        <f t="shared" si="2709"/>
        <v>-5.1000000000000227</v>
      </c>
      <c r="L2980" s="319">
        <f t="shared" si="2704"/>
        <v>-2999.1179064981015</v>
      </c>
      <c r="M2980" s="227" t="s">
        <v>709</v>
      </c>
    </row>
    <row r="2981" spans="1:13" s="305" customFormat="1" ht="15.75" customHeight="1">
      <c r="A2981" s="256">
        <v>43858</v>
      </c>
      <c r="B2981" s="303" t="s">
        <v>747</v>
      </c>
      <c r="C2981" s="304" t="s">
        <v>6</v>
      </c>
      <c r="D2981" s="269">
        <f t="shared" si="2710"/>
        <v>490.19607843137254</v>
      </c>
      <c r="E2981" s="303">
        <v>408</v>
      </c>
      <c r="F2981" s="303">
        <v>404</v>
      </c>
      <c r="G2981" s="303">
        <v>400</v>
      </c>
      <c r="H2981" s="303">
        <v>395</v>
      </c>
      <c r="I2981" s="303">
        <v>413</v>
      </c>
      <c r="J2981" s="303">
        <v>400</v>
      </c>
      <c r="K2981" s="269">
        <f t="shared" ref="K2981:K2982" si="2711">E2981-J2981</f>
        <v>8</v>
      </c>
      <c r="L2981" s="269">
        <f t="shared" si="2704"/>
        <v>3921.5686274509803</v>
      </c>
      <c r="M2981" s="275" t="s">
        <v>701</v>
      </c>
    </row>
    <row r="2982" spans="1:13" s="305" customFormat="1" ht="15.75" customHeight="1">
      <c r="A2982" s="256">
        <v>43857</v>
      </c>
      <c r="B2982" s="303" t="s">
        <v>737</v>
      </c>
      <c r="C2982" s="304" t="s">
        <v>6</v>
      </c>
      <c r="D2982" s="269">
        <f t="shared" si="2710"/>
        <v>426.43923240938165</v>
      </c>
      <c r="E2982" s="303">
        <v>469</v>
      </c>
      <c r="F2982" s="303">
        <v>465</v>
      </c>
      <c r="G2982" s="303">
        <v>460</v>
      </c>
      <c r="H2982" s="303">
        <v>455</v>
      </c>
      <c r="I2982" s="303">
        <v>475</v>
      </c>
      <c r="J2982" s="303">
        <v>465</v>
      </c>
      <c r="K2982" s="269">
        <f t="shared" si="2711"/>
        <v>4</v>
      </c>
      <c r="L2982" s="269">
        <f t="shared" si="2704"/>
        <v>1705.7569296375266</v>
      </c>
      <c r="M2982" s="275" t="s">
        <v>701</v>
      </c>
    </row>
    <row r="2983" spans="1:13" s="305" customFormat="1" ht="15.75" customHeight="1">
      <c r="A2983" s="256">
        <v>43857</v>
      </c>
      <c r="B2983" s="303" t="s">
        <v>748</v>
      </c>
      <c r="C2983" s="304" t="s">
        <v>8</v>
      </c>
      <c r="D2983" s="269">
        <f t="shared" si="2710"/>
        <v>467.07146193367589</v>
      </c>
      <c r="E2983" s="303">
        <v>428.2</v>
      </c>
      <c r="F2983" s="303">
        <v>432</v>
      </c>
      <c r="G2983" s="303">
        <v>437</v>
      </c>
      <c r="H2983" s="303">
        <v>443</v>
      </c>
      <c r="I2983" s="303">
        <v>423</v>
      </c>
      <c r="J2983" s="303">
        <v>443</v>
      </c>
      <c r="K2983" s="272">
        <f t="shared" ref="K2983:K2985" si="2712">J2983-E2983</f>
        <v>14.800000000000011</v>
      </c>
      <c r="L2983" s="272">
        <f t="shared" si="2704"/>
        <v>6912.6576366184081</v>
      </c>
      <c r="M2983" s="273" t="s">
        <v>701</v>
      </c>
    </row>
    <row r="2984" spans="1:13" s="305" customFormat="1" ht="15.75" customHeight="1">
      <c r="A2984" s="256">
        <v>43857</v>
      </c>
      <c r="B2984" s="303" t="s">
        <v>725</v>
      </c>
      <c r="C2984" s="304" t="s">
        <v>8</v>
      </c>
      <c r="D2984" s="269">
        <f t="shared" si="2710"/>
        <v>347.5238922675934</v>
      </c>
      <c r="E2984" s="303">
        <v>575.5</v>
      </c>
      <c r="F2984" s="303">
        <v>580</v>
      </c>
      <c r="G2984" s="303">
        <v>585</v>
      </c>
      <c r="H2984" s="303">
        <v>590</v>
      </c>
      <c r="I2984" s="303">
        <v>570</v>
      </c>
      <c r="J2984" s="303">
        <v>580</v>
      </c>
      <c r="K2984" s="272">
        <f t="shared" si="2712"/>
        <v>4.5</v>
      </c>
      <c r="L2984" s="272">
        <f t="shared" si="2704"/>
        <v>1563.8575152041703</v>
      </c>
      <c r="M2984" s="273" t="s">
        <v>701</v>
      </c>
    </row>
    <row r="2985" spans="1:13" s="305" customFormat="1" ht="15.75" customHeight="1">
      <c r="A2985" s="256">
        <v>43857</v>
      </c>
      <c r="B2985" s="303" t="s">
        <v>749</v>
      </c>
      <c r="C2985" s="304" t="s">
        <v>8</v>
      </c>
      <c r="D2985" s="269">
        <f t="shared" si="2710"/>
        <v>644.74532559638942</v>
      </c>
      <c r="E2985" s="303">
        <v>310.2</v>
      </c>
      <c r="F2985" s="303">
        <v>313</v>
      </c>
      <c r="G2985" s="303">
        <v>317</v>
      </c>
      <c r="H2985" s="303">
        <v>321</v>
      </c>
      <c r="I2985" s="303">
        <v>306</v>
      </c>
      <c r="J2985" s="303">
        <v>321</v>
      </c>
      <c r="K2985" s="272">
        <f t="shared" si="2712"/>
        <v>10.800000000000011</v>
      </c>
      <c r="L2985" s="272">
        <f t="shared" si="2704"/>
        <v>6963.2495164410129</v>
      </c>
      <c r="M2985" s="273" t="s">
        <v>701</v>
      </c>
    </row>
    <row r="2986" spans="1:13" s="173" customFormat="1" ht="15.75" customHeight="1">
      <c r="A2986" s="256">
        <v>43857</v>
      </c>
      <c r="B2986" s="219" t="s">
        <v>732</v>
      </c>
      <c r="C2986" s="232" t="s">
        <v>6</v>
      </c>
      <c r="D2986" s="269">
        <f t="shared" si="2710"/>
        <v>370.37037037037038</v>
      </c>
      <c r="E2986" s="219">
        <v>540</v>
      </c>
      <c r="F2986" s="219">
        <v>535</v>
      </c>
      <c r="G2986" s="219">
        <v>530</v>
      </c>
      <c r="H2986" s="219">
        <v>525</v>
      </c>
      <c r="I2986" s="219">
        <v>546</v>
      </c>
      <c r="J2986" s="219">
        <v>535</v>
      </c>
      <c r="K2986" s="269">
        <f t="shared" ref="K2986" si="2713">E2986-J2986</f>
        <v>5</v>
      </c>
      <c r="L2986" s="269">
        <f t="shared" si="2704"/>
        <v>1851.851851851852</v>
      </c>
      <c r="M2986" s="275" t="s">
        <v>701</v>
      </c>
    </row>
    <row r="2987" spans="1:13" s="266" customFormat="1" ht="15.75" customHeight="1">
      <c r="A2987" s="256">
        <v>43854</v>
      </c>
      <c r="B2987" s="232" t="s">
        <v>750</v>
      </c>
      <c r="C2987" s="232" t="s">
        <v>8</v>
      </c>
      <c r="D2987" s="269">
        <f t="shared" si="2710"/>
        <v>274.649821477616</v>
      </c>
      <c r="E2987" s="232">
        <v>728.2</v>
      </c>
      <c r="F2987" s="232">
        <v>735</v>
      </c>
      <c r="G2987" s="232">
        <v>742</v>
      </c>
      <c r="H2987" s="232">
        <v>750</v>
      </c>
      <c r="I2987" s="232">
        <v>720</v>
      </c>
      <c r="J2987" s="232">
        <v>720</v>
      </c>
      <c r="K2987" s="302">
        <f t="shared" ref="K2987:K2989" si="2714">J2987-E2987</f>
        <v>-8.2000000000000455</v>
      </c>
      <c r="L2987" s="80">
        <f t="shared" si="2704"/>
        <v>-2252.1285361164637</v>
      </c>
      <c r="M2987" s="180" t="s">
        <v>709</v>
      </c>
    </row>
    <row r="2988" spans="1:13" s="173" customFormat="1" ht="15.75" customHeight="1">
      <c r="A2988" s="256">
        <v>43854</v>
      </c>
      <c r="B2988" s="223" t="s">
        <v>751</v>
      </c>
      <c r="C2988" s="232" t="s">
        <v>8</v>
      </c>
      <c r="D2988" s="269">
        <f t="shared" si="2710"/>
        <v>320.25620496397119</v>
      </c>
      <c r="E2988" s="173">
        <v>624.5</v>
      </c>
      <c r="F2988" s="173">
        <v>630.5</v>
      </c>
      <c r="G2988" s="173">
        <v>636.5</v>
      </c>
      <c r="H2988" s="173">
        <v>642.5</v>
      </c>
      <c r="I2988" s="173">
        <v>618.5</v>
      </c>
      <c r="J2988" s="173">
        <v>624.5</v>
      </c>
      <c r="K2988" s="272">
        <f t="shared" si="2714"/>
        <v>0</v>
      </c>
      <c r="L2988" s="272">
        <f t="shared" si="2704"/>
        <v>0</v>
      </c>
      <c r="M2988" s="275" t="s">
        <v>171</v>
      </c>
    </row>
    <row r="2989" spans="1:13" s="168" customFormat="1" ht="15.75" customHeight="1">
      <c r="A2989" s="256">
        <v>43853</v>
      </c>
      <c r="B2989" s="223" t="s">
        <v>751</v>
      </c>
      <c r="C2989" s="232" t="s">
        <v>8</v>
      </c>
      <c r="D2989" s="269">
        <f t="shared" si="2710"/>
        <v>325.20325203252031</v>
      </c>
      <c r="E2989" s="232">
        <v>615</v>
      </c>
      <c r="F2989" s="232" t="s">
        <v>752</v>
      </c>
      <c r="G2989" s="232">
        <v>625</v>
      </c>
      <c r="H2989" s="232">
        <v>630</v>
      </c>
      <c r="I2989" s="232">
        <v>610</v>
      </c>
      <c r="J2989" s="232" t="s">
        <v>752</v>
      </c>
      <c r="K2989" s="272">
        <f t="shared" si="2714"/>
        <v>5</v>
      </c>
      <c r="L2989" s="272">
        <f t="shared" si="2704"/>
        <v>1626.0162601626016</v>
      </c>
      <c r="M2989" s="273" t="s">
        <v>701</v>
      </c>
    </row>
    <row r="2990" spans="1:13" s="173" customFormat="1" ht="15.75" customHeight="1">
      <c r="A2990" s="256">
        <v>43852</v>
      </c>
      <c r="B2990" s="223" t="s">
        <v>751</v>
      </c>
      <c r="C2990" s="232" t="s">
        <v>6</v>
      </c>
      <c r="D2990" s="269">
        <f t="shared" si="2710"/>
        <v>333.33333333333331</v>
      </c>
      <c r="E2990" s="232">
        <v>600</v>
      </c>
      <c r="F2990" s="232">
        <v>595</v>
      </c>
      <c r="G2990" s="232">
        <v>588</v>
      </c>
      <c r="H2990" s="232">
        <v>581</v>
      </c>
      <c r="I2990" s="232">
        <v>606</v>
      </c>
      <c r="J2990" s="232">
        <v>600</v>
      </c>
      <c r="K2990" s="269">
        <f t="shared" ref="K2990:K2991" si="2715">E2990-J2990</f>
        <v>0</v>
      </c>
      <c r="L2990" s="269">
        <f t="shared" si="2704"/>
        <v>0</v>
      </c>
      <c r="M2990" s="275" t="s">
        <v>171</v>
      </c>
    </row>
    <row r="2991" spans="1:13" s="173" customFormat="1" ht="15.75" customHeight="1">
      <c r="A2991" s="256">
        <v>43852</v>
      </c>
      <c r="B2991" s="223" t="s">
        <v>753</v>
      </c>
      <c r="C2991" s="232" t="s">
        <v>6</v>
      </c>
      <c r="D2991" s="269">
        <f t="shared" si="2710"/>
        <v>281.6901408450704</v>
      </c>
      <c r="E2991" s="232">
        <v>710</v>
      </c>
      <c r="F2991" s="232">
        <v>703</v>
      </c>
      <c r="G2991" s="232">
        <v>695</v>
      </c>
      <c r="H2991" s="232">
        <v>687</v>
      </c>
      <c r="I2991" s="232">
        <v>718.2</v>
      </c>
      <c r="J2991" s="232">
        <v>706.6</v>
      </c>
      <c r="K2991" s="269">
        <f t="shared" si="2715"/>
        <v>3.3999999999999773</v>
      </c>
      <c r="L2991" s="269">
        <f t="shared" si="2704"/>
        <v>957.74647887323295</v>
      </c>
      <c r="M2991" s="275" t="s">
        <v>701</v>
      </c>
    </row>
    <row r="2992" spans="1:13" s="173" customFormat="1" ht="15.75" customHeight="1">
      <c r="A2992" s="256">
        <v>43852</v>
      </c>
      <c r="B2992" s="223" t="s">
        <v>378</v>
      </c>
      <c r="C2992" s="232" t="s">
        <v>8</v>
      </c>
      <c r="D2992" s="269">
        <f t="shared" si="2710"/>
        <v>396.03960396039605</v>
      </c>
      <c r="E2992" s="232">
        <v>505</v>
      </c>
      <c r="F2992" s="232">
        <v>510</v>
      </c>
      <c r="G2992" s="232">
        <v>515</v>
      </c>
      <c r="H2992" s="232">
        <v>520</v>
      </c>
      <c r="I2992" s="232">
        <v>499</v>
      </c>
      <c r="J2992" s="232">
        <v>510</v>
      </c>
      <c r="K2992" s="272">
        <f t="shared" ref="K2992:K2996" si="2716">J2992-E2992</f>
        <v>5</v>
      </c>
      <c r="L2992" s="272">
        <f t="shared" si="2704"/>
        <v>1980.1980198019803</v>
      </c>
      <c r="M2992" s="273" t="s">
        <v>701</v>
      </c>
    </row>
    <row r="2993" spans="1:13" s="173" customFormat="1" ht="15.75" customHeight="1">
      <c r="A2993" s="256">
        <v>43852</v>
      </c>
      <c r="B2993" s="223" t="s">
        <v>754</v>
      </c>
      <c r="C2993" s="232" t="s">
        <v>8</v>
      </c>
      <c r="D2993" s="269">
        <f t="shared" si="2710"/>
        <v>353.98230088495575</v>
      </c>
      <c r="E2993" s="232">
        <v>565</v>
      </c>
      <c r="F2993" s="232">
        <v>570</v>
      </c>
      <c r="G2993" s="232">
        <v>575</v>
      </c>
      <c r="H2993" s="232">
        <v>580</v>
      </c>
      <c r="I2993" s="232">
        <v>559</v>
      </c>
      <c r="J2993" s="232">
        <v>570</v>
      </c>
      <c r="K2993" s="272">
        <f t="shared" si="2716"/>
        <v>5</v>
      </c>
      <c r="L2993" s="272">
        <f t="shared" si="2704"/>
        <v>1769.9115044247787</v>
      </c>
      <c r="M2993" s="273" t="s">
        <v>701</v>
      </c>
    </row>
    <row r="2994" spans="1:13" s="173" customFormat="1" ht="15.75" customHeight="1">
      <c r="A2994" s="256">
        <v>43851</v>
      </c>
      <c r="B2994" s="223" t="s">
        <v>755</v>
      </c>
      <c r="C2994" s="232" t="s">
        <v>8</v>
      </c>
      <c r="D2994" s="269">
        <f t="shared" si="2710"/>
        <v>416.49312786339027</v>
      </c>
      <c r="E2994" s="232">
        <v>480.2</v>
      </c>
      <c r="F2994" s="232">
        <v>484</v>
      </c>
      <c r="G2994" s="232">
        <v>489</v>
      </c>
      <c r="H2994" s="232">
        <v>494</v>
      </c>
      <c r="I2994" s="232">
        <v>475</v>
      </c>
      <c r="J2994" s="232">
        <v>484</v>
      </c>
      <c r="K2994" s="272">
        <f t="shared" si="2716"/>
        <v>3.8000000000000114</v>
      </c>
      <c r="L2994" s="272">
        <f t="shared" si="2704"/>
        <v>1582.6738858808878</v>
      </c>
      <c r="M2994" s="273" t="s">
        <v>701</v>
      </c>
    </row>
    <row r="2995" spans="1:13" s="173" customFormat="1" ht="15.75" customHeight="1">
      <c r="A2995" s="256">
        <v>43851</v>
      </c>
      <c r="B2995" s="223" t="s">
        <v>751</v>
      </c>
      <c r="C2995" s="232" t="s">
        <v>6</v>
      </c>
      <c r="D2995" s="269">
        <f t="shared" si="2710"/>
        <v>323.62459546925567</v>
      </c>
      <c r="E2995" s="232">
        <v>618</v>
      </c>
      <c r="F2995" s="232">
        <v>612</v>
      </c>
      <c r="G2995" s="232">
        <v>604</v>
      </c>
      <c r="H2995" s="232">
        <v>594</v>
      </c>
      <c r="I2995" s="232">
        <v>625</v>
      </c>
      <c r="J2995" s="232">
        <v>625</v>
      </c>
      <c r="K2995" s="267">
        <f t="shared" ref="K2995" si="2717">E2995-J2995</f>
        <v>-7</v>
      </c>
      <c r="L2995" s="267">
        <f t="shared" si="2704"/>
        <v>-2265.3721682847895</v>
      </c>
      <c r="M2995" s="180" t="s">
        <v>709</v>
      </c>
    </row>
    <row r="2996" spans="1:13" s="173" customFormat="1" ht="15.75" customHeight="1">
      <c r="A2996" s="256">
        <v>43851</v>
      </c>
      <c r="B2996" s="223" t="s">
        <v>756</v>
      </c>
      <c r="C2996" s="232" t="s">
        <v>8</v>
      </c>
      <c r="D2996" s="269">
        <f t="shared" si="2710"/>
        <v>285.71428571428572</v>
      </c>
      <c r="E2996" s="232">
        <v>700</v>
      </c>
      <c r="F2996" s="232">
        <v>707</v>
      </c>
      <c r="G2996" s="232">
        <v>714</v>
      </c>
      <c r="H2996" s="232">
        <v>722</v>
      </c>
      <c r="I2996" s="232">
        <v>793</v>
      </c>
      <c r="J2996" s="232">
        <v>707</v>
      </c>
      <c r="K2996" s="272">
        <f t="shared" si="2716"/>
        <v>7</v>
      </c>
      <c r="L2996" s="272">
        <f t="shared" si="2704"/>
        <v>2000</v>
      </c>
      <c r="M2996" s="273" t="s">
        <v>701</v>
      </c>
    </row>
    <row r="2997" spans="1:13" s="173" customFormat="1" ht="15.75" customHeight="1">
      <c r="A2997" s="256">
        <v>43851</v>
      </c>
      <c r="B2997" s="223" t="s">
        <v>703</v>
      </c>
      <c r="C2997" s="232" t="s">
        <v>6</v>
      </c>
      <c r="D2997" s="269">
        <f t="shared" si="2710"/>
        <v>357.14285714285717</v>
      </c>
      <c r="E2997" s="232">
        <v>560</v>
      </c>
      <c r="F2997" s="232">
        <v>555</v>
      </c>
      <c r="G2997" s="232">
        <v>550</v>
      </c>
      <c r="H2997" s="232">
        <v>543</v>
      </c>
      <c r="I2997" s="232">
        <v>566</v>
      </c>
      <c r="J2997" s="232">
        <v>550.1</v>
      </c>
      <c r="K2997" s="269">
        <f t="shared" ref="K2997:K2998" si="2718">E2997-J2997</f>
        <v>9.8999999999999773</v>
      </c>
      <c r="L2997" s="269">
        <f t="shared" si="2704"/>
        <v>3535.714285714278</v>
      </c>
      <c r="M2997" s="275" t="s">
        <v>701</v>
      </c>
    </row>
    <row r="2998" spans="1:13" s="225" customFormat="1" ht="15.75" customHeight="1">
      <c r="A2998" s="295">
        <v>43850</v>
      </c>
      <c r="B2998" s="296" t="s">
        <v>738</v>
      </c>
      <c r="C2998" s="300" t="s">
        <v>499</v>
      </c>
      <c r="D2998" s="30">
        <f t="shared" ref="D2998:D3038" si="2719">250000/E2998</f>
        <v>737.46312684365785</v>
      </c>
      <c r="E2998" s="296">
        <v>339</v>
      </c>
      <c r="F2998" s="296">
        <v>335</v>
      </c>
      <c r="G2998" s="296">
        <v>331</v>
      </c>
      <c r="H2998" s="296">
        <v>327</v>
      </c>
      <c r="I2998" s="296">
        <v>343</v>
      </c>
      <c r="J2998" s="296">
        <v>327</v>
      </c>
      <c r="K2998" s="21">
        <f t="shared" si="2718"/>
        <v>12</v>
      </c>
      <c r="L2998" s="21">
        <f t="shared" si="2704"/>
        <v>8849.5575221238942</v>
      </c>
      <c r="M2998" s="23" t="s">
        <v>701</v>
      </c>
    </row>
    <row r="2999" spans="1:13" s="225" customFormat="1" ht="15.75" customHeight="1">
      <c r="A2999" s="295">
        <v>43850</v>
      </c>
      <c r="B2999" s="296" t="s">
        <v>757</v>
      </c>
      <c r="C2999" s="190" t="s">
        <v>498</v>
      </c>
      <c r="D2999" s="30">
        <f t="shared" si="2719"/>
        <v>324.59101532069593</v>
      </c>
      <c r="E2999" s="296">
        <v>770.2</v>
      </c>
      <c r="F2999" s="296">
        <v>776</v>
      </c>
      <c r="G2999" s="296">
        <v>783</v>
      </c>
      <c r="H2999" s="296">
        <v>790</v>
      </c>
      <c r="I2999" s="296">
        <v>763</v>
      </c>
      <c r="J2999" s="296">
        <v>776</v>
      </c>
      <c r="K2999" s="298">
        <f t="shared" ref="K2999" si="2720">J2999-E2999</f>
        <v>5.7999999999999545</v>
      </c>
      <c r="L2999" s="299">
        <f t="shared" si="2704"/>
        <v>1882.6278888600216</v>
      </c>
      <c r="M2999" s="29" t="s">
        <v>701</v>
      </c>
    </row>
    <row r="3000" spans="1:13" s="225" customFormat="1" ht="15.75" customHeight="1">
      <c r="A3000" s="295">
        <v>43850</v>
      </c>
      <c r="B3000" s="296" t="s">
        <v>758</v>
      </c>
      <c r="C3000" s="300" t="s">
        <v>499</v>
      </c>
      <c r="D3000" s="30">
        <f t="shared" si="2719"/>
        <v>427.35042735042737</v>
      </c>
      <c r="E3000" s="296">
        <v>585</v>
      </c>
      <c r="F3000" s="296">
        <v>580</v>
      </c>
      <c r="G3000" s="296">
        <v>575</v>
      </c>
      <c r="H3000" s="296">
        <v>570</v>
      </c>
      <c r="I3000" s="296">
        <v>591</v>
      </c>
      <c r="J3000" s="296">
        <v>591</v>
      </c>
      <c r="K3000" s="10">
        <f t="shared" ref="K3000:K3003" si="2721">E3000-J3000</f>
        <v>-6</v>
      </c>
      <c r="L3000" s="10">
        <f t="shared" si="2704"/>
        <v>-2564.1025641025644</v>
      </c>
      <c r="M3000" s="11" t="s">
        <v>709</v>
      </c>
    </row>
    <row r="3001" spans="1:13" s="225" customFormat="1" ht="15.75" customHeight="1">
      <c r="A3001" s="295">
        <v>43850</v>
      </c>
      <c r="B3001" s="296" t="s">
        <v>739</v>
      </c>
      <c r="C3001" s="300" t="s">
        <v>499</v>
      </c>
      <c r="D3001" s="30">
        <f t="shared" si="2719"/>
        <v>423.72881355932202</v>
      </c>
      <c r="E3001" s="296">
        <v>590</v>
      </c>
      <c r="F3001" s="296">
        <v>585</v>
      </c>
      <c r="G3001" s="296">
        <v>580</v>
      </c>
      <c r="H3001" s="296">
        <v>574</v>
      </c>
      <c r="I3001" s="296">
        <v>596</v>
      </c>
      <c r="J3001" s="296">
        <v>585</v>
      </c>
      <c r="K3001" s="21">
        <f t="shared" si="2721"/>
        <v>5</v>
      </c>
      <c r="L3001" s="21">
        <f t="shared" si="2704"/>
        <v>2118.6440677966102</v>
      </c>
      <c r="M3001" s="23" t="s">
        <v>701</v>
      </c>
    </row>
    <row r="3002" spans="1:13" s="225" customFormat="1" ht="15.75" customHeight="1">
      <c r="A3002" s="295">
        <v>43850</v>
      </c>
      <c r="B3002" s="296" t="s">
        <v>713</v>
      </c>
      <c r="C3002" s="300" t="s">
        <v>499</v>
      </c>
      <c r="D3002" s="30">
        <f t="shared" si="2719"/>
        <v>342.46575342465752</v>
      </c>
      <c r="E3002" s="296">
        <v>730</v>
      </c>
      <c r="F3002" s="296">
        <v>723</v>
      </c>
      <c r="G3002" s="296">
        <v>715</v>
      </c>
      <c r="H3002" s="296">
        <v>707</v>
      </c>
      <c r="I3002" s="296">
        <v>738</v>
      </c>
      <c r="J3002" s="296">
        <v>725.8</v>
      </c>
      <c r="K3002" s="21">
        <f t="shared" si="2721"/>
        <v>4.2000000000000455</v>
      </c>
      <c r="L3002" s="21">
        <f t="shared" si="2704"/>
        <v>1438.3561643835772</v>
      </c>
      <c r="M3002" s="23" t="s">
        <v>701</v>
      </c>
    </row>
    <row r="3003" spans="1:13" s="225" customFormat="1" ht="15.75" customHeight="1">
      <c r="A3003" s="295">
        <v>43847</v>
      </c>
      <c r="B3003" s="296" t="s">
        <v>739</v>
      </c>
      <c r="C3003" s="300" t="s">
        <v>499</v>
      </c>
      <c r="D3003" s="30">
        <f t="shared" si="2719"/>
        <v>342.46575342465752</v>
      </c>
      <c r="E3003" s="296">
        <v>730</v>
      </c>
      <c r="F3003" s="296">
        <v>722</v>
      </c>
      <c r="G3003" s="296">
        <v>713</v>
      </c>
      <c r="H3003" s="296">
        <v>702</v>
      </c>
      <c r="I3003" s="296">
        <v>740</v>
      </c>
      <c r="J3003" s="296">
        <v>725</v>
      </c>
      <c r="K3003" s="21">
        <f t="shared" si="2721"/>
        <v>5</v>
      </c>
      <c r="L3003" s="21">
        <f t="shared" si="2704"/>
        <v>1712.3287671232877</v>
      </c>
      <c r="M3003" s="23" t="s">
        <v>701</v>
      </c>
    </row>
    <row r="3004" spans="1:13" s="225" customFormat="1" ht="15.75" customHeight="1">
      <c r="A3004" s="295">
        <v>43847</v>
      </c>
      <c r="B3004" s="301" t="s">
        <v>759</v>
      </c>
      <c r="C3004" s="190" t="s">
        <v>498</v>
      </c>
      <c r="D3004" s="30">
        <f t="shared" si="2719"/>
        <v>337.70093205457249</v>
      </c>
      <c r="E3004" s="296">
        <v>740.3</v>
      </c>
      <c r="F3004" s="296">
        <v>747</v>
      </c>
      <c r="G3004" s="296">
        <v>755</v>
      </c>
      <c r="H3004" s="296">
        <v>763</v>
      </c>
      <c r="I3004" s="296">
        <v>732</v>
      </c>
      <c r="J3004" s="296">
        <v>737.7</v>
      </c>
      <c r="K3004" s="297">
        <f t="shared" ref="K3004" si="2722">J3004-E3004</f>
        <v>-2.5999999999999091</v>
      </c>
      <c r="L3004" s="120">
        <f t="shared" si="2704"/>
        <v>-878.0224233418578</v>
      </c>
      <c r="M3004" s="11" t="s">
        <v>709</v>
      </c>
    </row>
    <row r="3005" spans="1:13" s="236" customFormat="1" ht="15.75" customHeight="1">
      <c r="A3005" s="295">
        <v>43847</v>
      </c>
      <c r="B3005" s="296" t="s">
        <v>749</v>
      </c>
      <c r="C3005" s="300" t="s">
        <v>499</v>
      </c>
      <c r="D3005" s="30">
        <f t="shared" si="2719"/>
        <v>927.64378478664196</v>
      </c>
      <c r="E3005" s="296">
        <v>269.5</v>
      </c>
      <c r="F3005" s="296">
        <v>266</v>
      </c>
      <c r="G3005" s="296">
        <v>263</v>
      </c>
      <c r="H3005" s="296">
        <v>260</v>
      </c>
      <c r="I3005" s="296">
        <v>273</v>
      </c>
      <c r="J3005" s="296">
        <v>273</v>
      </c>
      <c r="K3005" s="10">
        <f t="shared" ref="K3005" si="2723">E3005-J3005</f>
        <v>-3.5</v>
      </c>
      <c r="L3005" s="10">
        <f t="shared" si="2704"/>
        <v>-3246.7532467532469</v>
      </c>
      <c r="M3005" s="11" t="s">
        <v>709</v>
      </c>
    </row>
    <row r="3006" spans="1:13" s="236" customFormat="1" ht="15.75" customHeight="1">
      <c r="A3006" s="295">
        <v>43847</v>
      </c>
      <c r="B3006" s="301" t="s">
        <v>760</v>
      </c>
      <c r="C3006" s="190" t="s">
        <v>498</v>
      </c>
      <c r="D3006" s="30">
        <f t="shared" si="2719"/>
        <v>324.59101532069593</v>
      </c>
      <c r="E3006" s="296">
        <v>770.2</v>
      </c>
      <c r="F3006" s="296">
        <v>776</v>
      </c>
      <c r="G3006" s="296">
        <v>783</v>
      </c>
      <c r="H3006" s="296">
        <v>790</v>
      </c>
      <c r="I3006" s="296">
        <v>763</v>
      </c>
      <c r="J3006" s="296">
        <v>766.5</v>
      </c>
      <c r="K3006" s="297">
        <f t="shared" ref="K3006:K3007" si="2724">J3006-E3006</f>
        <v>-3.7000000000000455</v>
      </c>
      <c r="L3006" s="120">
        <f t="shared" si="2704"/>
        <v>-1200.9867566865896</v>
      </c>
      <c r="M3006" s="11" t="s">
        <v>709</v>
      </c>
    </row>
    <row r="3007" spans="1:13" s="236" customFormat="1" ht="15.75" customHeight="1">
      <c r="A3007" s="295">
        <v>43847</v>
      </c>
      <c r="B3007" s="296" t="s">
        <v>761</v>
      </c>
      <c r="C3007" s="190" t="s">
        <v>498</v>
      </c>
      <c r="D3007" s="30">
        <f t="shared" si="2719"/>
        <v>499.80007996801282</v>
      </c>
      <c r="E3007" s="296">
        <v>500.2</v>
      </c>
      <c r="F3007" s="296">
        <v>505</v>
      </c>
      <c r="G3007" s="296">
        <v>510</v>
      </c>
      <c r="H3007" s="296">
        <v>515</v>
      </c>
      <c r="I3007" s="296">
        <v>494</v>
      </c>
      <c r="J3007" s="296">
        <v>502.8</v>
      </c>
      <c r="K3007" s="298">
        <f t="shared" si="2724"/>
        <v>2.6000000000000227</v>
      </c>
      <c r="L3007" s="299">
        <f t="shared" si="2704"/>
        <v>1299.4802079168446</v>
      </c>
      <c r="M3007" s="29" t="s">
        <v>701</v>
      </c>
    </row>
    <row r="3008" spans="1:13" s="236" customFormat="1" ht="15.75" customHeight="1">
      <c r="A3008" s="295">
        <v>43845</v>
      </c>
      <c r="B3008" s="298" t="s">
        <v>762</v>
      </c>
      <c r="C3008" s="300" t="s">
        <v>499</v>
      </c>
      <c r="D3008" s="30">
        <f t="shared" si="2719"/>
        <v>1101.3215859030836</v>
      </c>
      <c r="E3008" s="298">
        <v>227</v>
      </c>
      <c r="F3008" s="298">
        <v>222</v>
      </c>
      <c r="G3008" s="298">
        <v>217</v>
      </c>
      <c r="H3008" s="298">
        <v>212</v>
      </c>
      <c r="I3008" s="298">
        <v>232</v>
      </c>
      <c r="J3008" s="298">
        <v>232</v>
      </c>
      <c r="K3008" s="10">
        <f t="shared" ref="K3008:K3009" si="2725">E3008-J3008</f>
        <v>-5</v>
      </c>
      <c r="L3008" s="10">
        <f t="shared" si="2704"/>
        <v>-5506.6079295154177</v>
      </c>
      <c r="M3008" s="11" t="s">
        <v>709</v>
      </c>
    </row>
    <row r="3009" spans="1:13" s="236" customFormat="1" ht="15.75" customHeight="1">
      <c r="A3009" s="295">
        <v>43844</v>
      </c>
      <c r="B3009" s="298" t="s">
        <v>763</v>
      </c>
      <c r="C3009" s="300" t="s">
        <v>499</v>
      </c>
      <c r="D3009" s="30">
        <f t="shared" si="2719"/>
        <v>498.00796812749002</v>
      </c>
      <c r="E3009" s="298">
        <v>502</v>
      </c>
      <c r="F3009" s="298">
        <v>497</v>
      </c>
      <c r="G3009" s="298">
        <v>492</v>
      </c>
      <c r="H3009" s="298">
        <v>487</v>
      </c>
      <c r="I3009" s="298">
        <v>508</v>
      </c>
      <c r="J3009" s="298">
        <v>497</v>
      </c>
      <c r="K3009" s="21">
        <f t="shared" si="2725"/>
        <v>5</v>
      </c>
      <c r="L3009" s="21">
        <f t="shared" si="2704"/>
        <v>2490.0398406374502</v>
      </c>
      <c r="M3009" s="23" t="s">
        <v>701</v>
      </c>
    </row>
    <row r="3010" spans="1:13" s="225" customFormat="1" ht="15.75" customHeight="1">
      <c r="A3010" s="295">
        <v>43843</v>
      </c>
      <c r="B3010" s="296" t="s">
        <v>764</v>
      </c>
      <c r="C3010" s="190" t="s">
        <v>498</v>
      </c>
      <c r="D3010" s="30">
        <f t="shared" si="2719"/>
        <v>555.30875166592625</v>
      </c>
      <c r="E3010" s="296">
        <v>450.2</v>
      </c>
      <c r="F3010" s="296">
        <v>454</v>
      </c>
      <c r="G3010" s="296">
        <v>459</v>
      </c>
      <c r="H3010" s="296">
        <v>465</v>
      </c>
      <c r="I3010" s="296">
        <v>445</v>
      </c>
      <c r="J3010" s="296">
        <v>453.65</v>
      </c>
      <c r="K3010" s="298">
        <f t="shared" ref="K3010:K3018" si="2726">J3010-E3010</f>
        <v>3.4499999999999886</v>
      </c>
      <c r="L3010" s="299">
        <f t="shared" si="2704"/>
        <v>1915.8151932474393</v>
      </c>
      <c r="M3010" s="29" t="s">
        <v>701</v>
      </c>
    </row>
    <row r="3011" spans="1:13" s="225" customFormat="1" ht="15.75" customHeight="1">
      <c r="A3011" s="295">
        <v>43843</v>
      </c>
      <c r="B3011" s="296" t="s">
        <v>732</v>
      </c>
      <c r="C3011" s="300" t="s">
        <v>499</v>
      </c>
      <c r="D3011" s="30">
        <f t="shared" si="2719"/>
        <v>420.16806722689074</v>
      </c>
      <c r="E3011" s="296">
        <v>595</v>
      </c>
      <c r="F3011" s="296">
        <v>590</v>
      </c>
      <c r="G3011" s="296">
        <v>590</v>
      </c>
      <c r="H3011" s="296">
        <v>580</v>
      </c>
      <c r="I3011" s="296">
        <v>601</v>
      </c>
      <c r="J3011" s="296">
        <v>590.5</v>
      </c>
      <c r="K3011" s="21">
        <f t="shared" ref="K3011:K3012" si="2727">E3011-J3011</f>
        <v>4.5</v>
      </c>
      <c r="L3011" s="21">
        <f t="shared" si="2704"/>
        <v>1890.7563025210084</v>
      </c>
      <c r="M3011" s="23" t="s">
        <v>701</v>
      </c>
    </row>
    <row r="3012" spans="1:13" s="225" customFormat="1" ht="15.75" customHeight="1">
      <c r="A3012" s="295">
        <v>43843</v>
      </c>
      <c r="B3012" s="301" t="s">
        <v>765</v>
      </c>
      <c r="C3012" s="300" t="s">
        <v>499</v>
      </c>
      <c r="D3012" s="30">
        <f t="shared" si="2719"/>
        <v>340.13605442176873</v>
      </c>
      <c r="E3012" s="296">
        <v>735</v>
      </c>
      <c r="F3012" s="296">
        <v>728</v>
      </c>
      <c r="G3012" s="296">
        <v>720</v>
      </c>
      <c r="H3012" s="296">
        <v>712</v>
      </c>
      <c r="I3012" s="296">
        <v>743</v>
      </c>
      <c r="J3012" s="296">
        <v>740</v>
      </c>
      <c r="K3012" s="10">
        <f t="shared" si="2727"/>
        <v>-5</v>
      </c>
      <c r="L3012" s="10">
        <f t="shared" si="2704"/>
        <v>-1700.6802721088436</v>
      </c>
      <c r="M3012" s="11" t="s">
        <v>709</v>
      </c>
    </row>
    <row r="3013" spans="1:13" s="225" customFormat="1" ht="15.75" customHeight="1">
      <c r="A3013" s="295">
        <v>43843</v>
      </c>
      <c r="B3013" s="301" t="s">
        <v>766</v>
      </c>
      <c r="C3013" s="190" t="s">
        <v>498</v>
      </c>
      <c r="D3013" s="30">
        <f t="shared" si="2719"/>
        <v>526.0942760942761</v>
      </c>
      <c r="E3013" s="296">
        <v>475.2</v>
      </c>
      <c r="F3013" s="296">
        <v>479</v>
      </c>
      <c r="G3013" s="296">
        <v>485</v>
      </c>
      <c r="H3013" s="296">
        <v>495</v>
      </c>
      <c r="I3013" s="296">
        <v>470</v>
      </c>
      <c r="J3013" s="296">
        <v>470</v>
      </c>
      <c r="K3013" s="297">
        <f t="shared" si="2726"/>
        <v>-5.1999999999999886</v>
      </c>
      <c r="L3013" s="120">
        <f t="shared" si="2704"/>
        <v>-2735.6902356902297</v>
      </c>
      <c r="M3013" s="11" t="s">
        <v>709</v>
      </c>
    </row>
    <row r="3014" spans="1:13" s="225" customFormat="1" ht="15.75" customHeight="1">
      <c r="A3014" s="295">
        <v>43843</v>
      </c>
      <c r="B3014" s="301" t="s">
        <v>767</v>
      </c>
      <c r="C3014" s="190" t="s">
        <v>498</v>
      </c>
      <c r="D3014" s="30">
        <f t="shared" si="2719"/>
        <v>504.54086781029264</v>
      </c>
      <c r="E3014" s="296">
        <v>495.5</v>
      </c>
      <c r="F3014" s="296">
        <v>500</v>
      </c>
      <c r="G3014" s="296">
        <v>505</v>
      </c>
      <c r="H3014" s="296">
        <v>510</v>
      </c>
      <c r="I3014" s="296">
        <v>489</v>
      </c>
      <c r="J3014" s="296">
        <v>495.5</v>
      </c>
      <c r="K3014" s="298">
        <f t="shared" si="2726"/>
        <v>0</v>
      </c>
      <c r="L3014" s="299">
        <f t="shared" si="2704"/>
        <v>0</v>
      </c>
      <c r="M3014" s="271" t="s">
        <v>171</v>
      </c>
    </row>
    <row r="3015" spans="1:13" s="225" customFormat="1" ht="15.75" customHeight="1">
      <c r="A3015" s="295">
        <v>43840</v>
      </c>
      <c r="B3015" s="296" t="s">
        <v>768</v>
      </c>
      <c r="C3015" s="190" t="s">
        <v>498</v>
      </c>
      <c r="D3015" s="30">
        <f t="shared" si="2719"/>
        <v>745.82338902147978</v>
      </c>
      <c r="E3015" s="296">
        <v>335.2</v>
      </c>
      <c r="F3015" s="296">
        <v>339</v>
      </c>
      <c r="G3015" s="296">
        <v>344</v>
      </c>
      <c r="H3015" s="296">
        <v>349</v>
      </c>
      <c r="I3015" s="296">
        <v>330</v>
      </c>
      <c r="J3015" s="296">
        <v>339</v>
      </c>
      <c r="K3015" s="298">
        <f t="shared" si="2726"/>
        <v>3.8000000000000114</v>
      </c>
      <c r="L3015" s="299">
        <f t="shared" si="2704"/>
        <v>2834.1288782816318</v>
      </c>
      <c r="M3015" s="29" t="s">
        <v>701</v>
      </c>
    </row>
    <row r="3016" spans="1:13" s="225" customFormat="1" ht="15.75" customHeight="1">
      <c r="A3016" s="295">
        <v>43840</v>
      </c>
      <c r="B3016" s="296" t="s">
        <v>769</v>
      </c>
      <c r="C3016" s="190" t="s">
        <v>498</v>
      </c>
      <c r="D3016" s="30">
        <f t="shared" si="2719"/>
        <v>509.68399592252803</v>
      </c>
      <c r="E3016" s="296">
        <v>490.5</v>
      </c>
      <c r="F3016" s="296">
        <v>495</v>
      </c>
      <c r="G3016" s="296">
        <v>500</v>
      </c>
      <c r="H3016" s="296">
        <v>505</v>
      </c>
      <c r="I3016" s="296">
        <v>485</v>
      </c>
      <c r="J3016" s="296">
        <v>494.5</v>
      </c>
      <c r="K3016" s="298">
        <f t="shared" si="2726"/>
        <v>4</v>
      </c>
      <c r="L3016" s="299">
        <f t="shared" si="2704"/>
        <v>2038.7359836901121</v>
      </c>
      <c r="M3016" s="29" t="s">
        <v>701</v>
      </c>
    </row>
    <row r="3017" spans="1:13" s="225" customFormat="1" ht="15.75" customHeight="1">
      <c r="A3017" s="295">
        <v>43840</v>
      </c>
      <c r="B3017" s="296" t="s">
        <v>770</v>
      </c>
      <c r="C3017" s="190" t="s">
        <v>498</v>
      </c>
      <c r="D3017" s="30">
        <f t="shared" si="2719"/>
        <v>1178.6892975011788</v>
      </c>
      <c r="E3017" s="296">
        <v>212.1</v>
      </c>
      <c r="F3017" s="296">
        <v>215</v>
      </c>
      <c r="G3017" s="296">
        <v>218</v>
      </c>
      <c r="H3017" s="296">
        <v>222</v>
      </c>
      <c r="I3017" s="296">
        <v>208</v>
      </c>
      <c r="J3017" s="296">
        <v>214</v>
      </c>
      <c r="K3017" s="298">
        <f t="shared" si="2726"/>
        <v>1.9000000000000057</v>
      </c>
      <c r="L3017" s="299">
        <f t="shared" si="2704"/>
        <v>2239.5096652522466</v>
      </c>
      <c r="M3017" s="29" t="s">
        <v>701</v>
      </c>
    </row>
    <row r="3018" spans="1:13" s="225" customFormat="1" ht="15.75" customHeight="1">
      <c r="A3018" s="295">
        <v>43840</v>
      </c>
      <c r="B3018" s="296" t="s">
        <v>737</v>
      </c>
      <c r="C3018" s="190" t="s">
        <v>498</v>
      </c>
      <c r="D3018" s="30">
        <f t="shared" si="2719"/>
        <v>510.20408163265307</v>
      </c>
      <c r="E3018" s="296">
        <v>490</v>
      </c>
      <c r="F3018" s="296">
        <v>495</v>
      </c>
      <c r="G3018" s="296">
        <v>500</v>
      </c>
      <c r="H3018" s="296">
        <v>505</v>
      </c>
      <c r="I3018" s="296">
        <v>484</v>
      </c>
      <c r="J3018" s="296">
        <v>493</v>
      </c>
      <c r="K3018" s="298">
        <f t="shared" si="2726"/>
        <v>3</v>
      </c>
      <c r="L3018" s="299">
        <f t="shared" si="2704"/>
        <v>1530.6122448979593</v>
      </c>
      <c r="M3018" s="29" t="s">
        <v>701</v>
      </c>
    </row>
    <row r="3019" spans="1:13" s="168" customFormat="1" ht="15.75" customHeight="1">
      <c r="A3019" s="295">
        <v>43839</v>
      </c>
      <c r="B3019" s="232" t="s">
        <v>771</v>
      </c>
      <c r="C3019" s="300" t="s">
        <v>499</v>
      </c>
      <c r="D3019" s="30">
        <f t="shared" si="2719"/>
        <v>167.22408026755852</v>
      </c>
      <c r="E3019" s="232">
        <v>1495</v>
      </c>
      <c r="F3019" s="232">
        <v>1480</v>
      </c>
      <c r="G3019" s="232">
        <v>1465</v>
      </c>
      <c r="H3019" s="232">
        <v>1450</v>
      </c>
      <c r="I3019" s="232">
        <v>1511</v>
      </c>
      <c r="J3019" s="232">
        <v>1480</v>
      </c>
      <c r="K3019" s="21">
        <f t="shared" ref="K3019:K3026" si="2728">E3019-J3019</f>
        <v>15</v>
      </c>
      <c r="L3019" s="21">
        <f t="shared" si="2704"/>
        <v>2508.3612040133776</v>
      </c>
      <c r="M3019" s="23" t="s">
        <v>701</v>
      </c>
    </row>
    <row r="3020" spans="1:13" s="236" customFormat="1" ht="15.75" customHeight="1">
      <c r="A3020" s="295">
        <v>43838</v>
      </c>
      <c r="B3020" s="232" t="s">
        <v>772</v>
      </c>
      <c r="C3020" s="300" t="s">
        <v>499</v>
      </c>
      <c r="D3020" s="30">
        <f t="shared" si="2719"/>
        <v>1336.8983957219252</v>
      </c>
      <c r="E3020" s="232">
        <v>187</v>
      </c>
      <c r="F3020" s="232">
        <v>185</v>
      </c>
      <c r="G3020" s="232">
        <v>183</v>
      </c>
      <c r="H3020" s="232">
        <v>181</v>
      </c>
      <c r="I3020" s="232">
        <v>189.2</v>
      </c>
      <c r="J3020" s="232">
        <v>189.2</v>
      </c>
      <c r="K3020" s="10">
        <f t="shared" si="2728"/>
        <v>-2.1999999999999886</v>
      </c>
      <c r="L3020" s="10">
        <f t="shared" si="2704"/>
        <v>-2941.1764705882201</v>
      </c>
      <c r="M3020" s="11" t="s">
        <v>709</v>
      </c>
    </row>
    <row r="3021" spans="1:13" s="168" customFormat="1" ht="15.75" customHeight="1">
      <c r="A3021" s="295">
        <v>43837</v>
      </c>
      <c r="B3021" s="232" t="s">
        <v>773</v>
      </c>
      <c r="C3021" s="300" t="s">
        <v>499</v>
      </c>
      <c r="D3021" s="30">
        <f t="shared" si="2719"/>
        <v>137.36263736263737</v>
      </c>
      <c r="E3021" s="232">
        <v>1820</v>
      </c>
      <c r="F3021" s="232" t="s">
        <v>774</v>
      </c>
      <c r="G3021" s="232" t="s">
        <v>775</v>
      </c>
      <c r="H3021" s="232">
        <v>1760</v>
      </c>
      <c r="I3021" s="232">
        <v>1840</v>
      </c>
      <c r="J3021" s="232">
        <v>1820</v>
      </c>
      <c r="K3021" s="21">
        <f t="shared" si="2728"/>
        <v>0</v>
      </c>
      <c r="L3021" s="21">
        <f t="shared" si="2704"/>
        <v>0</v>
      </c>
      <c r="M3021" s="271" t="s">
        <v>171</v>
      </c>
    </row>
    <row r="3022" spans="1:13" s="225" customFormat="1" ht="15.75" customHeight="1">
      <c r="A3022" s="295">
        <v>43836</v>
      </c>
      <c r="B3022" s="296" t="s">
        <v>746</v>
      </c>
      <c r="C3022" s="238" t="s">
        <v>499</v>
      </c>
      <c r="D3022" s="30">
        <f t="shared" si="2719"/>
        <v>526.31578947368416</v>
      </c>
      <c r="E3022" s="296">
        <v>475</v>
      </c>
      <c r="F3022" s="296">
        <v>471</v>
      </c>
      <c r="G3022" s="296">
        <v>466</v>
      </c>
      <c r="H3022" s="296">
        <v>461</v>
      </c>
      <c r="I3022" s="296">
        <v>480</v>
      </c>
      <c r="J3022" s="296">
        <v>466</v>
      </c>
      <c r="K3022" s="21">
        <f t="shared" si="2728"/>
        <v>9</v>
      </c>
      <c r="L3022" s="21">
        <f t="shared" si="2704"/>
        <v>4736.8421052631575</v>
      </c>
      <c r="M3022" s="23" t="s">
        <v>701</v>
      </c>
    </row>
    <row r="3023" spans="1:13" s="225" customFormat="1" ht="15.75" customHeight="1">
      <c r="A3023" s="295">
        <v>43836</v>
      </c>
      <c r="B3023" s="296" t="s">
        <v>738</v>
      </c>
      <c r="C3023" s="238" t="s">
        <v>499</v>
      </c>
      <c r="D3023" s="30">
        <f t="shared" si="2719"/>
        <v>714.28571428571433</v>
      </c>
      <c r="E3023" s="296">
        <v>350</v>
      </c>
      <c r="F3023" s="296">
        <v>346</v>
      </c>
      <c r="G3023" s="296">
        <v>342</v>
      </c>
      <c r="H3023" s="296">
        <v>327</v>
      </c>
      <c r="I3023" s="296">
        <v>355</v>
      </c>
      <c r="J3023" s="296">
        <v>342</v>
      </c>
      <c r="K3023" s="21">
        <f t="shared" si="2728"/>
        <v>8</v>
      </c>
      <c r="L3023" s="21">
        <f t="shared" si="2704"/>
        <v>5714.2857142857147</v>
      </c>
      <c r="M3023" s="23" t="s">
        <v>701</v>
      </c>
    </row>
    <row r="3024" spans="1:13" s="225" customFormat="1" ht="15.75" customHeight="1">
      <c r="A3024" s="295">
        <v>43836</v>
      </c>
      <c r="B3024" s="296" t="s">
        <v>720</v>
      </c>
      <c r="C3024" s="238" t="s">
        <v>499</v>
      </c>
      <c r="D3024" s="30">
        <f t="shared" si="2719"/>
        <v>929.36802973977694</v>
      </c>
      <c r="E3024" s="296">
        <v>269</v>
      </c>
      <c r="F3024" s="296">
        <v>266</v>
      </c>
      <c r="G3024" s="296">
        <v>263</v>
      </c>
      <c r="H3024" s="296">
        <v>258</v>
      </c>
      <c r="I3024" s="296">
        <v>273</v>
      </c>
      <c r="J3024" s="296">
        <v>263</v>
      </c>
      <c r="K3024" s="21">
        <f t="shared" si="2728"/>
        <v>6</v>
      </c>
      <c r="L3024" s="21">
        <f t="shared" si="2704"/>
        <v>5576.2081784386619</v>
      </c>
      <c r="M3024" s="23" t="s">
        <v>701</v>
      </c>
    </row>
    <row r="3025" spans="1:13" s="225" customFormat="1" ht="15.75" customHeight="1">
      <c r="A3025" s="295">
        <v>43836</v>
      </c>
      <c r="B3025" s="296" t="s">
        <v>776</v>
      </c>
      <c r="C3025" s="238" t="s">
        <v>499</v>
      </c>
      <c r="D3025" s="30">
        <f t="shared" si="2719"/>
        <v>739.64497041420123</v>
      </c>
      <c r="E3025" s="296">
        <v>338</v>
      </c>
      <c r="F3025" s="296">
        <v>334</v>
      </c>
      <c r="G3025" s="296">
        <v>330</v>
      </c>
      <c r="H3025" s="296">
        <v>325</v>
      </c>
      <c r="I3025" s="296">
        <v>343</v>
      </c>
      <c r="J3025" s="296">
        <v>334</v>
      </c>
      <c r="K3025" s="21">
        <f t="shared" si="2728"/>
        <v>4</v>
      </c>
      <c r="L3025" s="21">
        <f t="shared" si="2704"/>
        <v>2958.5798816568049</v>
      </c>
      <c r="M3025" s="23" t="s">
        <v>701</v>
      </c>
    </row>
    <row r="3026" spans="1:13" s="168" customFormat="1" ht="15.75" customHeight="1">
      <c r="A3026" s="295">
        <v>43832</v>
      </c>
      <c r="B3026" s="232" t="s">
        <v>777</v>
      </c>
      <c r="C3026" s="238" t="s">
        <v>499</v>
      </c>
      <c r="D3026" s="30">
        <f t="shared" si="2719"/>
        <v>520.83333333333337</v>
      </c>
      <c r="E3026" s="232">
        <v>480</v>
      </c>
      <c r="F3026" s="232">
        <v>475</v>
      </c>
      <c r="G3026" s="232">
        <v>470</v>
      </c>
      <c r="H3026" s="232">
        <v>465</v>
      </c>
      <c r="I3026" s="232">
        <v>486</v>
      </c>
      <c r="J3026" s="232">
        <v>475</v>
      </c>
      <c r="K3026" s="21">
        <f t="shared" si="2728"/>
        <v>5</v>
      </c>
      <c r="L3026" s="21">
        <f t="shared" si="2704"/>
        <v>2604.166666666667</v>
      </c>
      <c r="M3026" s="23" t="s">
        <v>701</v>
      </c>
    </row>
    <row r="3027" spans="1:13" s="225" customFormat="1" ht="15.75" customHeight="1">
      <c r="A3027" s="295">
        <v>43832</v>
      </c>
      <c r="B3027" s="296" t="s">
        <v>778</v>
      </c>
      <c r="C3027" s="190" t="s">
        <v>498</v>
      </c>
      <c r="D3027" s="30">
        <f t="shared" si="2719"/>
        <v>169.46854663774403</v>
      </c>
      <c r="E3027" s="296">
        <v>1475.2</v>
      </c>
      <c r="F3027" s="296">
        <v>1488</v>
      </c>
      <c r="G3027" s="296">
        <v>1504</v>
      </c>
      <c r="H3027" s="296">
        <v>1526</v>
      </c>
      <c r="I3027" s="296">
        <v>1459</v>
      </c>
      <c r="J3027" s="296">
        <v>1488</v>
      </c>
      <c r="K3027" s="298">
        <f t="shared" ref="K3027:K3034" si="2729">J3027-E3027</f>
        <v>12.799999999999955</v>
      </c>
      <c r="L3027" s="299">
        <f t="shared" si="2704"/>
        <v>2169.1973969631158</v>
      </c>
      <c r="M3027" s="29" t="s">
        <v>701</v>
      </c>
    </row>
    <row r="3028" spans="1:13" s="225" customFormat="1" ht="15.75" customHeight="1">
      <c r="A3028" s="295">
        <v>43832</v>
      </c>
      <c r="B3028" s="296" t="s">
        <v>779</v>
      </c>
      <c r="C3028" s="190" t="s">
        <v>498</v>
      </c>
      <c r="D3028" s="30">
        <f t="shared" si="2719"/>
        <v>1187.648456057007</v>
      </c>
      <c r="E3028" s="296">
        <v>210.5</v>
      </c>
      <c r="F3028" s="296">
        <v>213</v>
      </c>
      <c r="G3028" s="296">
        <v>216</v>
      </c>
      <c r="H3028" s="296">
        <v>220</v>
      </c>
      <c r="I3028" s="296">
        <v>207</v>
      </c>
      <c r="J3028" s="296">
        <v>213.7</v>
      </c>
      <c r="K3028" s="298">
        <f t="shared" si="2729"/>
        <v>3.1999999999999886</v>
      </c>
      <c r="L3028" s="299">
        <f t="shared" ref="L3028:L3038" si="2730">K3028*D3028</f>
        <v>3800.4750593824092</v>
      </c>
      <c r="M3028" s="29" t="s">
        <v>701</v>
      </c>
    </row>
    <row r="3029" spans="1:13" s="225" customFormat="1" ht="15.75" customHeight="1">
      <c r="A3029" s="295">
        <v>43832</v>
      </c>
      <c r="B3029" s="296" t="s">
        <v>738</v>
      </c>
      <c r="C3029" s="190" t="s">
        <v>498</v>
      </c>
      <c r="D3029" s="30">
        <f t="shared" si="2719"/>
        <v>709.01871809415763</v>
      </c>
      <c r="E3029" s="296">
        <v>352.6</v>
      </c>
      <c r="F3029" s="296">
        <v>357</v>
      </c>
      <c r="G3029" s="296">
        <v>357</v>
      </c>
      <c r="H3029" s="296">
        <v>367</v>
      </c>
      <c r="I3029" s="296">
        <v>348</v>
      </c>
      <c r="J3029" s="296">
        <v>367</v>
      </c>
      <c r="K3029" s="298">
        <f t="shared" si="2729"/>
        <v>14.399999999999977</v>
      </c>
      <c r="L3029" s="299">
        <f t="shared" si="2730"/>
        <v>10209.869540555854</v>
      </c>
      <c r="M3029" s="29" t="s">
        <v>701</v>
      </c>
    </row>
    <row r="3030" spans="1:13" s="225" customFormat="1" ht="15.75" customHeight="1">
      <c r="A3030" s="295">
        <v>43832</v>
      </c>
      <c r="B3030" s="296" t="s">
        <v>776</v>
      </c>
      <c r="C3030" s="190" t="s">
        <v>498</v>
      </c>
      <c r="D3030" s="30">
        <f t="shared" si="2719"/>
        <v>712.0478496154941</v>
      </c>
      <c r="E3030" s="296">
        <v>351.1</v>
      </c>
      <c r="F3030" s="296">
        <v>354</v>
      </c>
      <c r="G3030" s="296">
        <v>358</v>
      </c>
      <c r="H3030" s="296">
        <v>363</v>
      </c>
      <c r="I3030" s="296">
        <v>347</v>
      </c>
      <c r="J3030" s="296">
        <v>354</v>
      </c>
      <c r="K3030" s="298">
        <f t="shared" si="2729"/>
        <v>2.8999999999999773</v>
      </c>
      <c r="L3030" s="299">
        <f t="shared" si="2730"/>
        <v>2064.9387638849166</v>
      </c>
      <c r="M3030" s="29" t="s">
        <v>701</v>
      </c>
    </row>
    <row r="3031" spans="1:13" s="225" customFormat="1" ht="15.75" customHeight="1">
      <c r="A3031" s="295">
        <v>43832</v>
      </c>
      <c r="B3031" s="296" t="s">
        <v>720</v>
      </c>
      <c r="C3031" s="190" t="s">
        <v>498</v>
      </c>
      <c r="D3031" s="30">
        <f t="shared" si="2719"/>
        <v>860.5851979345955</v>
      </c>
      <c r="E3031" s="296">
        <v>290.5</v>
      </c>
      <c r="F3031" s="296">
        <v>294</v>
      </c>
      <c r="G3031" s="296">
        <v>294</v>
      </c>
      <c r="H3031" s="296">
        <v>304</v>
      </c>
      <c r="I3031" s="296">
        <v>286</v>
      </c>
      <c r="J3031" s="296">
        <v>290.5</v>
      </c>
      <c r="K3031" s="298">
        <f t="shared" si="2729"/>
        <v>0</v>
      </c>
      <c r="L3031" s="299">
        <f t="shared" si="2730"/>
        <v>0</v>
      </c>
      <c r="M3031" s="271" t="s">
        <v>171</v>
      </c>
    </row>
    <row r="3032" spans="1:13" s="225" customFormat="1" ht="15.75" customHeight="1">
      <c r="A3032" s="295">
        <v>43831</v>
      </c>
      <c r="B3032" s="296" t="s">
        <v>738</v>
      </c>
      <c r="C3032" s="190" t="s">
        <v>498</v>
      </c>
      <c r="D3032" s="30">
        <f t="shared" si="2719"/>
        <v>713.87778412335808</v>
      </c>
      <c r="E3032" s="296">
        <v>350.2</v>
      </c>
      <c r="F3032" s="296">
        <v>354</v>
      </c>
      <c r="G3032" s="296">
        <v>358</v>
      </c>
      <c r="H3032" s="296">
        <v>363</v>
      </c>
      <c r="I3032" s="296">
        <v>345</v>
      </c>
      <c r="J3032" s="296">
        <v>350.2</v>
      </c>
      <c r="K3032" s="298">
        <f t="shared" si="2729"/>
        <v>0</v>
      </c>
      <c r="L3032" s="299">
        <f t="shared" si="2730"/>
        <v>0</v>
      </c>
      <c r="M3032" s="271" t="s">
        <v>171</v>
      </c>
    </row>
    <row r="3033" spans="1:13" s="225" customFormat="1" ht="15.75" customHeight="1">
      <c r="A3033" s="295">
        <v>43831</v>
      </c>
      <c r="B3033" s="296" t="s">
        <v>710</v>
      </c>
      <c r="C3033" s="190" t="s">
        <v>498</v>
      </c>
      <c r="D3033" s="30">
        <f t="shared" si="2719"/>
        <v>458.63144377178497</v>
      </c>
      <c r="E3033" s="296">
        <v>545.1</v>
      </c>
      <c r="F3033" s="296">
        <v>550</v>
      </c>
      <c r="G3033" s="296">
        <v>555</v>
      </c>
      <c r="H3033" s="296">
        <v>562</v>
      </c>
      <c r="I3033" s="296">
        <v>539</v>
      </c>
      <c r="J3033" s="296">
        <v>555</v>
      </c>
      <c r="K3033" s="298">
        <f t="shared" si="2729"/>
        <v>9.8999999999999773</v>
      </c>
      <c r="L3033" s="299">
        <f t="shared" si="2730"/>
        <v>4540.4512933406604</v>
      </c>
      <c r="M3033" s="29" t="s">
        <v>701</v>
      </c>
    </row>
    <row r="3034" spans="1:13" s="225" customFormat="1" ht="15.75" customHeight="1">
      <c r="A3034" s="295">
        <v>43831</v>
      </c>
      <c r="B3034" s="296" t="s">
        <v>780</v>
      </c>
      <c r="C3034" s="190" t="s">
        <v>498</v>
      </c>
      <c r="D3034" s="30">
        <f t="shared" si="2719"/>
        <v>406.5040650406504</v>
      </c>
      <c r="E3034" s="296">
        <v>615</v>
      </c>
      <c r="F3034" s="296">
        <v>622</v>
      </c>
      <c r="G3034" s="296">
        <v>629</v>
      </c>
      <c r="H3034" s="296">
        <v>637</v>
      </c>
      <c r="I3034" s="296">
        <v>608</v>
      </c>
      <c r="J3034" s="296">
        <v>629</v>
      </c>
      <c r="K3034" s="298">
        <f t="shared" si="2729"/>
        <v>14</v>
      </c>
      <c r="L3034" s="299">
        <f t="shared" si="2730"/>
        <v>5691.0569105691056</v>
      </c>
      <c r="M3034" s="29" t="s">
        <v>701</v>
      </c>
    </row>
    <row r="3035" spans="1:13" s="225" customFormat="1" ht="15.75" customHeight="1">
      <c r="A3035" s="295">
        <v>43831</v>
      </c>
      <c r="B3035" s="296" t="s">
        <v>713</v>
      </c>
      <c r="C3035" s="238" t="s">
        <v>499</v>
      </c>
      <c r="D3035" s="30">
        <f t="shared" si="2719"/>
        <v>333.33333333333331</v>
      </c>
      <c r="E3035" s="296">
        <v>750</v>
      </c>
      <c r="F3035" s="296">
        <v>742</v>
      </c>
      <c r="G3035" s="296">
        <v>734</v>
      </c>
      <c r="H3035" s="296">
        <v>727</v>
      </c>
      <c r="I3035" s="296">
        <v>758</v>
      </c>
      <c r="J3035" s="296">
        <v>750</v>
      </c>
      <c r="K3035" s="21">
        <f t="shared" ref="K3035:K3036" si="2731">E3035-J3035</f>
        <v>0</v>
      </c>
      <c r="L3035" s="21">
        <f t="shared" si="2730"/>
        <v>0</v>
      </c>
      <c r="M3035" s="271" t="s">
        <v>171</v>
      </c>
    </row>
    <row r="3036" spans="1:13" s="225" customFormat="1" ht="15.75" customHeight="1">
      <c r="A3036" s="295">
        <v>43831</v>
      </c>
      <c r="B3036" s="296" t="s">
        <v>781</v>
      </c>
      <c r="C3036" s="238" t="s">
        <v>499</v>
      </c>
      <c r="D3036" s="30">
        <f t="shared" si="2719"/>
        <v>442.47787610619469</v>
      </c>
      <c r="E3036" s="296">
        <v>565</v>
      </c>
      <c r="F3036" s="296">
        <v>560</v>
      </c>
      <c r="G3036" s="296">
        <v>555</v>
      </c>
      <c r="H3036" s="296">
        <v>550</v>
      </c>
      <c r="I3036" s="296">
        <v>570</v>
      </c>
      <c r="J3036" s="296">
        <v>562.6</v>
      </c>
      <c r="K3036" s="21">
        <f t="shared" si="2731"/>
        <v>2.3999999999999773</v>
      </c>
      <c r="L3036" s="21">
        <f t="shared" si="2730"/>
        <v>1061.9469026548572</v>
      </c>
      <c r="M3036" s="23" t="s">
        <v>701</v>
      </c>
    </row>
    <row r="3037" spans="1:13" s="225" customFormat="1" ht="15.75" customHeight="1">
      <c r="A3037" s="295">
        <v>43831</v>
      </c>
      <c r="B3037" s="296" t="s">
        <v>739</v>
      </c>
      <c r="C3037" s="190" t="s">
        <v>498</v>
      </c>
      <c r="D3037" s="30">
        <f t="shared" si="2719"/>
        <v>409.8360655737705</v>
      </c>
      <c r="E3037" s="296">
        <v>610</v>
      </c>
      <c r="F3037" s="296">
        <v>616</v>
      </c>
      <c r="G3037" s="296">
        <v>623</v>
      </c>
      <c r="H3037" s="296">
        <v>630</v>
      </c>
      <c r="I3037" s="296">
        <v>603</v>
      </c>
      <c r="J3037" s="296">
        <v>623</v>
      </c>
      <c r="K3037" s="298">
        <f t="shared" ref="K3037:K3038" si="2732">J3037-E3037</f>
        <v>13</v>
      </c>
      <c r="L3037" s="299">
        <f t="shared" si="2730"/>
        <v>5327.8688524590161</v>
      </c>
      <c r="M3037" s="29" t="s">
        <v>701</v>
      </c>
    </row>
    <row r="3038" spans="1:13" s="225" customFormat="1" ht="15.75" customHeight="1">
      <c r="A3038" s="295">
        <v>43831</v>
      </c>
      <c r="B3038" s="296" t="s">
        <v>782</v>
      </c>
      <c r="C3038" s="190" t="s">
        <v>498</v>
      </c>
      <c r="D3038" s="30">
        <f t="shared" si="2719"/>
        <v>522.46603970741899</v>
      </c>
      <c r="E3038" s="296">
        <v>478.5</v>
      </c>
      <c r="F3038" s="296">
        <v>482</v>
      </c>
      <c r="G3038" s="296">
        <v>487</v>
      </c>
      <c r="H3038" s="296">
        <v>495</v>
      </c>
      <c r="I3038" s="296">
        <v>473</v>
      </c>
      <c r="J3038" s="296">
        <v>478.5</v>
      </c>
      <c r="K3038" s="298">
        <f t="shared" si="2732"/>
        <v>0</v>
      </c>
      <c r="L3038" s="299">
        <f t="shared" si="2730"/>
        <v>0</v>
      </c>
      <c r="M3038" s="29" t="s">
        <v>701</v>
      </c>
    </row>
    <row r="3039" spans="1:13" s="168" customFormat="1" ht="15.75" customHeight="1" thickBot="1">
      <c r="A3039" s="292"/>
      <c r="B3039" s="163"/>
      <c r="C3039" s="163"/>
      <c r="D3039" s="164"/>
      <c r="E3039" s="165"/>
      <c r="F3039" s="166"/>
      <c r="G3039" s="166"/>
      <c r="H3039" s="163"/>
      <c r="I3039" s="165"/>
      <c r="J3039" s="165"/>
      <c r="K3039" s="164"/>
      <c r="L3039" s="164"/>
      <c r="M3039" s="167"/>
    </row>
    <row r="3040" spans="1:13" ht="15.75" customHeight="1" thickBot="1">
      <c r="A3040" s="61" t="s">
        <v>12</v>
      </c>
      <c r="B3040" s="62" t="s">
        <v>13</v>
      </c>
      <c r="C3040" s="62" t="s">
        <v>14</v>
      </c>
      <c r="D3040" s="63" t="s">
        <v>20</v>
      </c>
      <c r="E3040" s="64" t="s">
        <v>15</v>
      </c>
      <c r="F3040" s="65" t="s">
        <v>1</v>
      </c>
      <c r="G3040" s="65" t="s">
        <v>2</v>
      </c>
      <c r="H3040" s="66" t="s">
        <v>3</v>
      </c>
      <c r="I3040" s="64" t="s">
        <v>0</v>
      </c>
      <c r="J3040" s="64" t="s">
        <v>16</v>
      </c>
      <c r="K3040" s="63" t="s">
        <v>17</v>
      </c>
      <c r="L3040" s="63" t="s">
        <v>18</v>
      </c>
      <c r="M3040" s="67" t="s">
        <v>19</v>
      </c>
    </row>
    <row r="3041" spans="1:13" s="225" customFormat="1" ht="15.75" customHeight="1">
      <c r="A3041" s="295">
        <v>43830</v>
      </c>
      <c r="B3041" s="296" t="s">
        <v>716</v>
      </c>
      <c r="C3041" s="190" t="s">
        <v>498</v>
      </c>
      <c r="D3041" s="30">
        <f t="shared" ref="D3041:D3104" si="2733">250000/E3041</f>
        <v>533.95984621956427</v>
      </c>
      <c r="E3041" s="296">
        <v>468.2</v>
      </c>
      <c r="F3041" s="296">
        <v>473</v>
      </c>
      <c r="G3041" s="296">
        <v>478</v>
      </c>
      <c r="H3041" s="296">
        <v>484</v>
      </c>
      <c r="I3041" s="296">
        <v>463</v>
      </c>
      <c r="J3041" s="296">
        <v>463</v>
      </c>
      <c r="K3041" s="297">
        <f t="shared" ref="K3041" si="2734">J3041-E3041</f>
        <v>-5.1999999999999886</v>
      </c>
      <c r="L3041" s="120">
        <f t="shared" ref="L3041:L3104" si="2735">K3041*D3041</f>
        <v>-2776.5912003417279</v>
      </c>
      <c r="M3041" s="11" t="s">
        <v>709</v>
      </c>
    </row>
    <row r="3042" spans="1:13" s="225" customFormat="1" ht="15.75" customHeight="1">
      <c r="A3042" s="295">
        <v>43830</v>
      </c>
      <c r="B3042" s="296" t="s">
        <v>783</v>
      </c>
      <c r="C3042" s="238" t="s">
        <v>499</v>
      </c>
      <c r="D3042" s="30">
        <f t="shared" si="2733"/>
        <v>325.52083333333331</v>
      </c>
      <c r="E3042" s="296">
        <v>768</v>
      </c>
      <c r="F3042" s="296">
        <v>761</v>
      </c>
      <c r="G3042" s="296">
        <v>753</v>
      </c>
      <c r="H3042" s="296">
        <v>745</v>
      </c>
      <c r="I3042" s="296">
        <v>776</v>
      </c>
      <c r="J3042" s="296">
        <v>761.25</v>
      </c>
      <c r="K3042" s="21">
        <f t="shared" ref="K3042:K3044" si="2736">E3042-J3042</f>
        <v>6.75</v>
      </c>
      <c r="L3042" s="21">
        <f t="shared" si="2735"/>
        <v>2197.265625</v>
      </c>
      <c r="M3042" s="23" t="s">
        <v>701</v>
      </c>
    </row>
    <row r="3043" spans="1:13" s="225" customFormat="1" ht="15.75" customHeight="1">
      <c r="A3043" s="295">
        <v>43830</v>
      </c>
      <c r="B3043" s="296" t="s">
        <v>778</v>
      </c>
      <c r="C3043" s="238" t="s">
        <v>499</v>
      </c>
      <c r="D3043" s="30">
        <f t="shared" si="2733"/>
        <v>173.01038062283737</v>
      </c>
      <c r="E3043" s="296">
        <v>1445</v>
      </c>
      <c r="F3043" s="296">
        <v>1431</v>
      </c>
      <c r="G3043" s="296">
        <v>1415</v>
      </c>
      <c r="H3043" s="296">
        <v>1400</v>
      </c>
      <c r="I3043" s="296">
        <v>1460</v>
      </c>
      <c r="J3043" s="296">
        <v>1445</v>
      </c>
      <c r="K3043" s="21">
        <f t="shared" si="2736"/>
        <v>0</v>
      </c>
      <c r="L3043" s="21">
        <f t="shared" si="2735"/>
        <v>0</v>
      </c>
      <c r="M3043" s="271" t="s">
        <v>171</v>
      </c>
    </row>
    <row r="3044" spans="1:13" s="225" customFormat="1" ht="15.75" customHeight="1">
      <c r="A3044" s="295">
        <v>43830</v>
      </c>
      <c r="B3044" s="296" t="s">
        <v>720</v>
      </c>
      <c r="C3044" s="238" t="s">
        <v>499</v>
      </c>
      <c r="D3044" s="30">
        <f t="shared" si="2733"/>
        <v>847.45762711864404</v>
      </c>
      <c r="E3044" s="296">
        <v>295</v>
      </c>
      <c r="F3044" s="296">
        <v>292</v>
      </c>
      <c r="G3044" s="296">
        <v>288</v>
      </c>
      <c r="H3044" s="296">
        <v>284</v>
      </c>
      <c r="I3044" s="296">
        <v>299</v>
      </c>
      <c r="J3044" s="296">
        <v>292</v>
      </c>
      <c r="K3044" s="21">
        <f t="shared" si="2736"/>
        <v>3</v>
      </c>
      <c r="L3044" s="21">
        <f t="shared" si="2735"/>
        <v>2542.3728813559319</v>
      </c>
      <c r="M3044" s="23" t="s">
        <v>701</v>
      </c>
    </row>
    <row r="3045" spans="1:13" s="225" customFormat="1" ht="15.75" customHeight="1">
      <c r="A3045" s="295">
        <v>43829</v>
      </c>
      <c r="B3045" s="296" t="s">
        <v>784</v>
      </c>
      <c r="C3045" s="190" t="s">
        <v>498</v>
      </c>
      <c r="D3045" s="30">
        <f t="shared" si="2733"/>
        <v>380.95238095238096</v>
      </c>
      <c r="E3045" s="296">
        <v>656.25</v>
      </c>
      <c r="F3045" s="296">
        <v>672</v>
      </c>
      <c r="G3045" s="296">
        <v>678</v>
      </c>
      <c r="H3045" s="296">
        <v>685</v>
      </c>
      <c r="I3045" s="296">
        <v>649</v>
      </c>
      <c r="J3045" s="296">
        <v>656.25</v>
      </c>
      <c r="K3045" s="298">
        <f t="shared" ref="K3045:K3048" si="2737">J3045-E3045</f>
        <v>0</v>
      </c>
      <c r="L3045" s="299">
        <f t="shared" si="2735"/>
        <v>0</v>
      </c>
      <c r="M3045" s="271" t="s">
        <v>171</v>
      </c>
    </row>
    <row r="3046" spans="1:13" s="225" customFormat="1" ht="15.75" customHeight="1">
      <c r="A3046" s="295">
        <v>43829</v>
      </c>
      <c r="B3046" s="296" t="s">
        <v>785</v>
      </c>
      <c r="C3046" s="190" t="s">
        <v>498</v>
      </c>
      <c r="D3046" s="30">
        <f t="shared" si="2733"/>
        <v>1230.9207287050715</v>
      </c>
      <c r="E3046" s="296">
        <v>203.1</v>
      </c>
      <c r="F3046" s="296">
        <v>206</v>
      </c>
      <c r="G3046" s="296">
        <v>209</v>
      </c>
      <c r="H3046" s="296">
        <v>214</v>
      </c>
      <c r="I3046" s="296">
        <v>199</v>
      </c>
      <c r="J3046" s="296">
        <v>204.1</v>
      </c>
      <c r="K3046" s="298">
        <f t="shared" si="2737"/>
        <v>1</v>
      </c>
      <c r="L3046" s="299">
        <f t="shared" si="2735"/>
        <v>1230.9207287050715</v>
      </c>
      <c r="M3046" s="29" t="s">
        <v>701</v>
      </c>
    </row>
    <row r="3047" spans="1:13" s="225" customFormat="1" ht="15.75" customHeight="1">
      <c r="A3047" s="295">
        <v>43829</v>
      </c>
      <c r="B3047" s="296" t="s">
        <v>786</v>
      </c>
      <c r="C3047" s="190" t="s">
        <v>498</v>
      </c>
      <c r="D3047" s="30">
        <f t="shared" si="2733"/>
        <v>378.67312935474098</v>
      </c>
      <c r="E3047" s="296">
        <v>660.2</v>
      </c>
      <c r="F3047" s="296">
        <v>666</v>
      </c>
      <c r="G3047" s="296">
        <v>673</v>
      </c>
      <c r="H3047" s="296">
        <v>680</v>
      </c>
      <c r="I3047" s="296">
        <v>653</v>
      </c>
      <c r="J3047" s="296">
        <v>660.2</v>
      </c>
      <c r="K3047" s="298">
        <f t="shared" si="2737"/>
        <v>0</v>
      </c>
      <c r="L3047" s="299">
        <f t="shared" si="2735"/>
        <v>0</v>
      </c>
      <c r="M3047" s="271" t="s">
        <v>171</v>
      </c>
    </row>
    <row r="3048" spans="1:13" s="225" customFormat="1" ht="15.75" customHeight="1">
      <c r="A3048" s="295">
        <v>43829</v>
      </c>
      <c r="B3048" s="296" t="s">
        <v>738</v>
      </c>
      <c r="C3048" s="190" t="s">
        <v>498</v>
      </c>
      <c r="D3048" s="30">
        <f t="shared" si="2733"/>
        <v>734.8618459729571</v>
      </c>
      <c r="E3048" s="296">
        <v>340.2</v>
      </c>
      <c r="F3048" s="296">
        <v>344</v>
      </c>
      <c r="G3048" s="296">
        <v>348</v>
      </c>
      <c r="H3048" s="296">
        <v>353</v>
      </c>
      <c r="I3048" s="296">
        <v>336</v>
      </c>
      <c r="J3048" s="296">
        <v>344</v>
      </c>
      <c r="K3048" s="298">
        <f t="shared" si="2737"/>
        <v>3.8000000000000114</v>
      </c>
      <c r="L3048" s="299">
        <f t="shared" si="2735"/>
        <v>2792.4750146972451</v>
      </c>
      <c r="M3048" s="29" t="s">
        <v>701</v>
      </c>
    </row>
    <row r="3049" spans="1:13" s="225" customFormat="1" ht="15.75" customHeight="1">
      <c r="A3049" s="295">
        <v>43826</v>
      </c>
      <c r="B3049" s="296" t="s">
        <v>781</v>
      </c>
      <c r="C3049" s="238" t="s">
        <v>499</v>
      </c>
      <c r="D3049" s="30">
        <f t="shared" si="2733"/>
        <v>438.59649122807019</v>
      </c>
      <c r="E3049" s="296">
        <v>570</v>
      </c>
      <c r="F3049" s="296">
        <v>565</v>
      </c>
      <c r="G3049" s="296">
        <v>560</v>
      </c>
      <c r="H3049" s="296">
        <v>554</v>
      </c>
      <c r="I3049" s="296">
        <v>576</v>
      </c>
      <c r="J3049" s="296">
        <v>576</v>
      </c>
      <c r="K3049" s="10">
        <f t="shared" ref="K3049" si="2738">E3049-J3049</f>
        <v>-6</v>
      </c>
      <c r="L3049" s="10">
        <f t="shared" si="2735"/>
        <v>-2631.5789473684213</v>
      </c>
      <c r="M3049" s="11" t="s">
        <v>709</v>
      </c>
    </row>
    <row r="3050" spans="1:13" s="225" customFormat="1" ht="15.75" customHeight="1">
      <c r="A3050" s="295">
        <v>43826</v>
      </c>
      <c r="B3050" s="296" t="s">
        <v>713</v>
      </c>
      <c r="C3050" s="190" t="s">
        <v>498</v>
      </c>
      <c r="D3050" s="30">
        <f t="shared" si="2733"/>
        <v>333.2444681418288</v>
      </c>
      <c r="E3050" s="296">
        <v>750.2</v>
      </c>
      <c r="F3050" s="296">
        <v>757</v>
      </c>
      <c r="G3050" s="296">
        <v>765</v>
      </c>
      <c r="H3050" s="296">
        <v>784</v>
      </c>
      <c r="I3050" s="296">
        <v>742</v>
      </c>
      <c r="J3050" s="296">
        <v>757</v>
      </c>
      <c r="K3050" s="298">
        <f t="shared" ref="K3050:K3052" si="2739">J3050-E3050</f>
        <v>6.7999999999999545</v>
      </c>
      <c r="L3050" s="299">
        <f t="shared" si="2735"/>
        <v>2266.0623833644208</v>
      </c>
      <c r="M3050" s="29" t="s">
        <v>701</v>
      </c>
    </row>
    <row r="3051" spans="1:13" s="225" customFormat="1" ht="15.75" customHeight="1">
      <c r="A3051" s="295">
        <v>43826</v>
      </c>
      <c r="B3051" s="296" t="s">
        <v>716</v>
      </c>
      <c r="C3051" s="190" t="s">
        <v>498</v>
      </c>
      <c r="D3051" s="30">
        <f t="shared" si="2733"/>
        <v>537.51881315846049</v>
      </c>
      <c r="E3051" s="296">
        <v>465.1</v>
      </c>
      <c r="F3051" s="296">
        <v>470</v>
      </c>
      <c r="G3051" s="296">
        <v>475</v>
      </c>
      <c r="H3051" s="296">
        <v>480</v>
      </c>
      <c r="I3051" s="296">
        <v>459</v>
      </c>
      <c r="J3051" s="296">
        <v>467</v>
      </c>
      <c r="K3051" s="298">
        <f t="shared" si="2739"/>
        <v>1.8999999999999773</v>
      </c>
      <c r="L3051" s="299">
        <f t="shared" si="2735"/>
        <v>1021.2857450010627</v>
      </c>
      <c r="M3051" s="29" t="s">
        <v>701</v>
      </c>
    </row>
    <row r="3052" spans="1:13" s="225" customFormat="1" ht="15.75" customHeight="1">
      <c r="A3052" s="295">
        <v>43826</v>
      </c>
      <c r="B3052" s="296" t="s">
        <v>738</v>
      </c>
      <c r="C3052" s="190" t="s">
        <v>498</v>
      </c>
      <c r="D3052" s="30">
        <f t="shared" si="2733"/>
        <v>739.64497041420123</v>
      </c>
      <c r="E3052" s="296">
        <v>338</v>
      </c>
      <c r="F3052" s="296">
        <v>342</v>
      </c>
      <c r="G3052" s="296">
        <v>347</v>
      </c>
      <c r="H3052" s="296">
        <v>352</v>
      </c>
      <c r="I3052" s="296">
        <v>333</v>
      </c>
      <c r="J3052" s="296">
        <v>347</v>
      </c>
      <c r="K3052" s="298">
        <f t="shared" si="2739"/>
        <v>9</v>
      </c>
      <c r="L3052" s="299">
        <f t="shared" si="2735"/>
        <v>6656.8047337278113</v>
      </c>
      <c r="M3052" s="29" t="s">
        <v>701</v>
      </c>
    </row>
    <row r="3053" spans="1:13" s="225" customFormat="1" ht="15.75" customHeight="1">
      <c r="A3053" s="295">
        <v>43826</v>
      </c>
      <c r="B3053" s="296" t="s">
        <v>786</v>
      </c>
      <c r="C3053" s="238" t="s">
        <v>499</v>
      </c>
      <c r="D3053" s="30">
        <f t="shared" si="2733"/>
        <v>386.39876352395675</v>
      </c>
      <c r="E3053" s="296">
        <v>647</v>
      </c>
      <c r="F3053" s="296">
        <v>641</v>
      </c>
      <c r="G3053" s="296">
        <v>635</v>
      </c>
      <c r="H3053" s="296">
        <v>628</v>
      </c>
      <c r="I3053" s="296">
        <v>655</v>
      </c>
      <c r="J3053" s="296">
        <v>647</v>
      </c>
      <c r="K3053" s="21">
        <f t="shared" ref="K3053:K3056" si="2740">E3053-J3053</f>
        <v>0</v>
      </c>
      <c r="L3053" s="21">
        <f t="shared" si="2735"/>
        <v>0</v>
      </c>
      <c r="M3053" s="271" t="s">
        <v>171</v>
      </c>
    </row>
    <row r="3054" spans="1:13" s="225" customFormat="1" ht="15.75" customHeight="1">
      <c r="A3054" s="295">
        <v>43825</v>
      </c>
      <c r="B3054" s="296" t="s">
        <v>781</v>
      </c>
      <c r="C3054" s="238" t="s">
        <v>499</v>
      </c>
      <c r="D3054" s="30">
        <f t="shared" si="2733"/>
        <v>431.0344827586207</v>
      </c>
      <c r="E3054" s="296">
        <v>580</v>
      </c>
      <c r="F3054" s="296">
        <v>575</v>
      </c>
      <c r="G3054" s="296">
        <v>570</v>
      </c>
      <c r="H3054" s="296">
        <v>565</v>
      </c>
      <c r="I3054" s="296">
        <v>586</v>
      </c>
      <c r="J3054" s="296">
        <v>575</v>
      </c>
      <c r="K3054" s="21">
        <f t="shared" si="2740"/>
        <v>5</v>
      </c>
      <c r="L3054" s="21">
        <f t="shared" si="2735"/>
        <v>2155.1724137931033</v>
      </c>
      <c r="M3054" s="23" t="s">
        <v>701</v>
      </c>
    </row>
    <row r="3055" spans="1:13" s="225" customFormat="1" ht="15.75" customHeight="1">
      <c r="A3055" s="295">
        <v>43825</v>
      </c>
      <c r="B3055" s="296" t="s">
        <v>738</v>
      </c>
      <c r="C3055" s="238" t="s">
        <v>499</v>
      </c>
      <c r="D3055" s="30">
        <f t="shared" si="2733"/>
        <v>753.01204819277109</v>
      </c>
      <c r="E3055" s="296">
        <v>332</v>
      </c>
      <c r="F3055" s="296">
        <v>328</v>
      </c>
      <c r="G3055" s="296">
        <v>324</v>
      </c>
      <c r="H3055" s="296">
        <v>318</v>
      </c>
      <c r="I3055" s="296">
        <v>337</v>
      </c>
      <c r="J3055" s="296">
        <v>328</v>
      </c>
      <c r="K3055" s="21">
        <f t="shared" si="2740"/>
        <v>4</v>
      </c>
      <c r="L3055" s="21">
        <f t="shared" si="2735"/>
        <v>3012.0481927710844</v>
      </c>
      <c r="M3055" s="23" t="s">
        <v>701</v>
      </c>
    </row>
    <row r="3056" spans="1:13" s="225" customFormat="1" ht="15.75" customHeight="1">
      <c r="A3056" s="295">
        <v>43825</v>
      </c>
      <c r="B3056" s="296" t="s">
        <v>732</v>
      </c>
      <c r="C3056" s="238" t="s">
        <v>499</v>
      </c>
      <c r="D3056" s="30">
        <f t="shared" si="2733"/>
        <v>440.14084507042253</v>
      </c>
      <c r="E3056" s="296">
        <v>568</v>
      </c>
      <c r="F3056" s="296">
        <v>563</v>
      </c>
      <c r="G3056" s="296">
        <v>557</v>
      </c>
      <c r="H3056" s="296">
        <v>551</v>
      </c>
      <c r="I3056" s="296">
        <v>575</v>
      </c>
      <c r="J3056" s="296">
        <v>568</v>
      </c>
      <c r="K3056" s="21">
        <f t="shared" si="2740"/>
        <v>0</v>
      </c>
      <c r="L3056" s="21">
        <f t="shared" si="2735"/>
        <v>0</v>
      </c>
      <c r="M3056" s="271" t="s">
        <v>171</v>
      </c>
    </row>
    <row r="3057" spans="1:13" s="225" customFormat="1" ht="15.75" customHeight="1">
      <c r="A3057" s="295">
        <v>43825</v>
      </c>
      <c r="B3057" s="296" t="s">
        <v>725</v>
      </c>
      <c r="C3057" s="190" t="s">
        <v>498</v>
      </c>
      <c r="D3057" s="30">
        <f t="shared" si="2733"/>
        <v>574.31656328968529</v>
      </c>
      <c r="E3057" s="296">
        <v>435.3</v>
      </c>
      <c r="F3057" s="296">
        <v>440</v>
      </c>
      <c r="G3057" s="296">
        <v>446</v>
      </c>
      <c r="H3057" s="296">
        <v>453</v>
      </c>
      <c r="I3057" s="296">
        <v>429</v>
      </c>
      <c r="J3057" s="296">
        <v>429</v>
      </c>
      <c r="K3057" s="297">
        <f t="shared" ref="K3057:K3058" si="2741">J3057-E3057</f>
        <v>-6.3000000000000114</v>
      </c>
      <c r="L3057" s="120">
        <f t="shared" si="2735"/>
        <v>-3618.1943487250237</v>
      </c>
      <c r="M3057" s="11" t="s">
        <v>709</v>
      </c>
    </row>
    <row r="3058" spans="1:13" s="225" customFormat="1" ht="15.75" customHeight="1">
      <c r="A3058" s="295">
        <v>43823</v>
      </c>
      <c r="B3058" s="296" t="s">
        <v>720</v>
      </c>
      <c r="C3058" s="190" t="s">
        <v>498</v>
      </c>
      <c r="D3058" s="30">
        <f t="shared" si="2733"/>
        <v>832.77814790139905</v>
      </c>
      <c r="E3058" s="296">
        <v>300.2</v>
      </c>
      <c r="F3058" s="296">
        <v>303</v>
      </c>
      <c r="G3058" s="296">
        <v>307</v>
      </c>
      <c r="H3058" s="296">
        <v>312</v>
      </c>
      <c r="I3058" s="296">
        <v>295</v>
      </c>
      <c r="J3058" s="296">
        <v>303</v>
      </c>
      <c r="K3058" s="298">
        <f t="shared" si="2741"/>
        <v>2.8000000000000114</v>
      </c>
      <c r="L3058" s="299">
        <f t="shared" si="2735"/>
        <v>2331.7788141239266</v>
      </c>
      <c r="M3058" s="29" t="s">
        <v>701</v>
      </c>
    </row>
    <row r="3059" spans="1:13" s="225" customFormat="1" ht="15.75" customHeight="1">
      <c r="A3059" s="295">
        <v>43823</v>
      </c>
      <c r="B3059" s="296" t="s">
        <v>781</v>
      </c>
      <c r="C3059" s="238" t="s">
        <v>499</v>
      </c>
      <c r="D3059" s="30">
        <f t="shared" si="2733"/>
        <v>427.35042735042737</v>
      </c>
      <c r="E3059" s="296">
        <v>585</v>
      </c>
      <c r="F3059" s="296">
        <v>580</v>
      </c>
      <c r="G3059" s="296">
        <v>575</v>
      </c>
      <c r="H3059" s="296">
        <v>570</v>
      </c>
      <c r="I3059" s="296">
        <v>591</v>
      </c>
      <c r="J3059" s="296">
        <v>585</v>
      </c>
      <c r="K3059" s="21">
        <f t="shared" ref="K3059:K3061" si="2742">E3059-J3059</f>
        <v>0</v>
      </c>
      <c r="L3059" s="21">
        <f t="shared" si="2735"/>
        <v>0</v>
      </c>
      <c r="M3059" s="271" t="s">
        <v>171</v>
      </c>
    </row>
    <row r="3060" spans="1:13" s="225" customFormat="1" ht="15.75" customHeight="1">
      <c r="A3060" s="295">
        <v>43823</v>
      </c>
      <c r="B3060" s="296" t="s">
        <v>594</v>
      </c>
      <c r="C3060" s="238" t="s">
        <v>499</v>
      </c>
      <c r="D3060" s="30">
        <f t="shared" si="2733"/>
        <v>588.23529411764707</v>
      </c>
      <c r="E3060" s="296">
        <v>425</v>
      </c>
      <c r="F3060" s="296">
        <v>421</v>
      </c>
      <c r="G3060" s="296">
        <v>416</v>
      </c>
      <c r="H3060" s="296">
        <v>410</v>
      </c>
      <c r="I3060" s="296">
        <v>430.2</v>
      </c>
      <c r="J3060" s="296">
        <v>422.6</v>
      </c>
      <c r="K3060" s="21">
        <f t="shared" si="2742"/>
        <v>2.3999999999999773</v>
      </c>
      <c r="L3060" s="21">
        <f t="shared" si="2735"/>
        <v>1411.7647058823395</v>
      </c>
      <c r="M3060" s="23" t="s">
        <v>701</v>
      </c>
    </row>
    <row r="3061" spans="1:13" s="225" customFormat="1" ht="15.75" customHeight="1">
      <c r="A3061" s="295">
        <v>43823</v>
      </c>
      <c r="B3061" s="296" t="s">
        <v>787</v>
      </c>
      <c r="C3061" s="238" t="s">
        <v>499</v>
      </c>
      <c r="D3061" s="30">
        <f t="shared" si="2733"/>
        <v>338.75338753387535</v>
      </c>
      <c r="E3061" s="296">
        <v>738</v>
      </c>
      <c r="F3061" s="296">
        <v>732</v>
      </c>
      <c r="G3061" s="296">
        <v>725</v>
      </c>
      <c r="H3061" s="296">
        <v>718</v>
      </c>
      <c r="I3061" s="296">
        <v>745</v>
      </c>
      <c r="J3061" s="296">
        <v>738</v>
      </c>
      <c r="K3061" s="21">
        <f t="shared" si="2742"/>
        <v>0</v>
      </c>
      <c r="L3061" s="21">
        <f t="shared" si="2735"/>
        <v>0</v>
      </c>
      <c r="M3061" s="271" t="s">
        <v>171</v>
      </c>
    </row>
    <row r="3062" spans="1:13" s="225" customFormat="1" ht="15.75" customHeight="1">
      <c r="A3062" s="295">
        <v>43822</v>
      </c>
      <c r="B3062" s="296" t="s">
        <v>720</v>
      </c>
      <c r="C3062" s="190" t="s">
        <v>498</v>
      </c>
      <c r="D3062" s="30">
        <f t="shared" si="2733"/>
        <v>861.47484493452794</v>
      </c>
      <c r="E3062" s="296">
        <v>290.2</v>
      </c>
      <c r="F3062" s="296">
        <v>293</v>
      </c>
      <c r="G3062" s="296">
        <v>297</v>
      </c>
      <c r="H3062" s="296">
        <v>302</v>
      </c>
      <c r="I3062" s="296">
        <v>286</v>
      </c>
      <c r="J3062" s="296">
        <v>293</v>
      </c>
      <c r="K3062" s="298">
        <f t="shared" ref="K3062:K3063" si="2743">J3062-E3062</f>
        <v>2.8000000000000114</v>
      </c>
      <c r="L3062" s="299">
        <f t="shared" si="2735"/>
        <v>2412.1295658166882</v>
      </c>
      <c r="M3062" s="29" t="s">
        <v>701</v>
      </c>
    </row>
    <row r="3063" spans="1:13" s="225" customFormat="1" ht="15.75" customHeight="1">
      <c r="A3063" s="295">
        <v>43822</v>
      </c>
      <c r="B3063" s="296" t="s">
        <v>732</v>
      </c>
      <c r="C3063" s="190" t="s">
        <v>498</v>
      </c>
      <c r="D3063" s="30">
        <f t="shared" si="2733"/>
        <v>423.72881355932202</v>
      </c>
      <c r="E3063" s="296">
        <v>590</v>
      </c>
      <c r="F3063" s="296">
        <v>595</v>
      </c>
      <c r="G3063" s="296">
        <v>600</v>
      </c>
      <c r="H3063" s="296">
        <v>607</v>
      </c>
      <c r="I3063" s="296">
        <v>584</v>
      </c>
      <c r="J3063" s="296">
        <v>595</v>
      </c>
      <c r="K3063" s="298">
        <f t="shared" si="2743"/>
        <v>5</v>
      </c>
      <c r="L3063" s="299">
        <f t="shared" si="2735"/>
        <v>2118.6440677966102</v>
      </c>
      <c r="M3063" s="29" t="s">
        <v>701</v>
      </c>
    </row>
    <row r="3064" spans="1:13" s="225" customFormat="1" ht="15.75" customHeight="1">
      <c r="A3064" s="295">
        <v>43822</v>
      </c>
      <c r="B3064" s="296" t="s">
        <v>738</v>
      </c>
      <c r="C3064" s="238" t="s">
        <v>499</v>
      </c>
      <c r="D3064" s="30">
        <f t="shared" si="2733"/>
        <v>737.46312684365785</v>
      </c>
      <c r="E3064" s="296">
        <v>339</v>
      </c>
      <c r="F3064" s="296">
        <v>336</v>
      </c>
      <c r="G3064" s="296">
        <v>332</v>
      </c>
      <c r="H3064" s="296">
        <v>328</v>
      </c>
      <c r="I3064" s="296">
        <v>343</v>
      </c>
      <c r="J3064" s="296">
        <v>336</v>
      </c>
      <c r="K3064" s="21">
        <f t="shared" ref="K3064" si="2744">E3064-J3064</f>
        <v>3</v>
      </c>
      <c r="L3064" s="21">
        <f t="shared" si="2735"/>
        <v>2212.3893805309735</v>
      </c>
      <c r="M3064" s="23" t="s">
        <v>701</v>
      </c>
    </row>
    <row r="3065" spans="1:13" s="225" customFormat="1" ht="15.75" customHeight="1">
      <c r="A3065" s="295">
        <v>43822</v>
      </c>
      <c r="B3065" s="296" t="s">
        <v>739</v>
      </c>
      <c r="C3065" s="190" t="s">
        <v>498</v>
      </c>
      <c r="D3065" s="30">
        <f t="shared" si="2733"/>
        <v>423.72881355932202</v>
      </c>
      <c r="E3065" s="296">
        <v>590</v>
      </c>
      <c r="F3065" s="296">
        <v>595</v>
      </c>
      <c r="G3065" s="296">
        <v>600</v>
      </c>
      <c r="H3065" s="296">
        <v>606</v>
      </c>
      <c r="I3065" s="296">
        <v>584</v>
      </c>
      <c r="J3065" s="296">
        <v>593.79999999999995</v>
      </c>
      <c r="K3065" s="298">
        <f t="shared" ref="K3065:K3076" si="2745">J3065-E3065</f>
        <v>3.7999999999999545</v>
      </c>
      <c r="L3065" s="299">
        <f t="shared" si="2735"/>
        <v>1610.1694915254045</v>
      </c>
      <c r="M3065" s="29" t="s">
        <v>701</v>
      </c>
    </row>
    <row r="3066" spans="1:13" s="225" customFormat="1" ht="15.75" customHeight="1">
      <c r="A3066" s="295">
        <v>43819</v>
      </c>
      <c r="B3066" s="296" t="s">
        <v>738</v>
      </c>
      <c r="C3066" s="190" t="s">
        <v>498</v>
      </c>
      <c r="D3066" s="30">
        <f t="shared" si="2733"/>
        <v>724.21784472769411</v>
      </c>
      <c r="E3066" s="296">
        <v>345.2</v>
      </c>
      <c r="F3066" s="296">
        <v>349</v>
      </c>
      <c r="G3066" s="296">
        <v>354</v>
      </c>
      <c r="H3066" s="296">
        <v>360</v>
      </c>
      <c r="I3066" s="296">
        <v>340</v>
      </c>
      <c r="J3066" s="296">
        <v>349</v>
      </c>
      <c r="K3066" s="298">
        <f t="shared" si="2745"/>
        <v>3.8000000000000114</v>
      </c>
      <c r="L3066" s="299">
        <f t="shared" si="2735"/>
        <v>2752.027809965246</v>
      </c>
      <c r="M3066" s="29" t="s">
        <v>701</v>
      </c>
    </row>
    <row r="3067" spans="1:13" s="225" customFormat="1" ht="15.75" customHeight="1">
      <c r="A3067" s="295">
        <v>43819</v>
      </c>
      <c r="B3067" s="296" t="s">
        <v>788</v>
      </c>
      <c r="C3067" s="190" t="s">
        <v>498</v>
      </c>
      <c r="D3067" s="30">
        <f t="shared" si="2733"/>
        <v>743.60499702558002</v>
      </c>
      <c r="E3067" s="296">
        <v>336.2</v>
      </c>
      <c r="F3067" s="296">
        <v>340</v>
      </c>
      <c r="G3067" s="296">
        <v>345</v>
      </c>
      <c r="H3067" s="296">
        <v>350</v>
      </c>
      <c r="I3067" s="296">
        <v>331</v>
      </c>
      <c r="J3067" s="296">
        <v>339.4</v>
      </c>
      <c r="K3067" s="298">
        <f t="shared" si="2745"/>
        <v>3.1999999999999886</v>
      </c>
      <c r="L3067" s="299">
        <f t="shared" si="2735"/>
        <v>2379.5359904818474</v>
      </c>
      <c r="M3067" s="29" t="s">
        <v>701</v>
      </c>
    </row>
    <row r="3068" spans="1:13" s="225" customFormat="1" ht="15.75" customHeight="1">
      <c r="A3068" s="295">
        <v>43819</v>
      </c>
      <c r="B3068" s="296" t="s">
        <v>716</v>
      </c>
      <c r="C3068" s="190" t="s">
        <v>498</v>
      </c>
      <c r="D3068" s="30">
        <f t="shared" si="2733"/>
        <v>533.95984621956427</v>
      </c>
      <c r="E3068" s="296">
        <v>468.2</v>
      </c>
      <c r="F3068" s="296">
        <v>473</v>
      </c>
      <c r="G3068" s="296">
        <v>478</v>
      </c>
      <c r="H3068" s="296">
        <v>484</v>
      </c>
      <c r="I3068" s="296">
        <v>463</v>
      </c>
      <c r="J3068" s="296">
        <v>473</v>
      </c>
      <c r="K3068" s="298">
        <f t="shared" si="2745"/>
        <v>4.8000000000000114</v>
      </c>
      <c r="L3068" s="299">
        <f t="shared" si="2735"/>
        <v>2563.0072618539148</v>
      </c>
      <c r="M3068" s="29" t="s">
        <v>701</v>
      </c>
    </row>
    <row r="3069" spans="1:13" s="225" customFormat="1" ht="15.75" customHeight="1">
      <c r="A3069" s="295">
        <v>43818</v>
      </c>
      <c r="B3069" s="296" t="s">
        <v>725</v>
      </c>
      <c r="C3069" s="190" t="s">
        <v>498</v>
      </c>
      <c r="D3069" s="30">
        <f t="shared" si="2733"/>
        <v>473.03689687795651</v>
      </c>
      <c r="E3069" s="296">
        <v>528.5</v>
      </c>
      <c r="F3069" s="296">
        <v>533</v>
      </c>
      <c r="G3069" s="296">
        <v>538</v>
      </c>
      <c r="H3069" s="296">
        <v>544</v>
      </c>
      <c r="I3069" s="296">
        <v>522</v>
      </c>
      <c r="J3069" s="296">
        <v>538</v>
      </c>
      <c r="K3069" s="298">
        <f t="shared" si="2745"/>
        <v>9.5</v>
      </c>
      <c r="L3069" s="299">
        <f t="shared" si="2735"/>
        <v>4493.8505203405866</v>
      </c>
      <c r="M3069" s="29" t="s">
        <v>701</v>
      </c>
    </row>
    <row r="3070" spans="1:13" s="225" customFormat="1" ht="15.75" customHeight="1">
      <c r="A3070" s="295">
        <v>43818</v>
      </c>
      <c r="B3070" s="296" t="s">
        <v>757</v>
      </c>
      <c r="C3070" s="238" t="s">
        <v>499</v>
      </c>
      <c r="D3070" s="30">
        <f t="shared" si="2733"/>
        <v>334.22459893048131</v>
      </c>
      <c r="E3070" s="296">
        <v>748</v>
      </c>
      <c r="F3070" s="296">
        <v>741</v>
      </c>
      <c r="G3070" s="296">
        <v>732</v>
      </c>
      <c r="H3070" s="296">
        <v>722</v>
      </c>
      <c r="I3070" s="296">
        <v>758</v>
      </c>
      <c r="J3070" s="296">
        <v>741</v>
      </c>
      <c r="K3070" s="21">
        <f t="shared" ref="K3070" si="2746">E3070-J3070</f>
        <v>7</v>
      </c>
      <c r="L3070" s="21">
        <f t="shared" si="2735"/>
        <v>2339.5721925133694</v>
      </c>
      <c r="M3070" s="23" t="s">
        <v>701</v>
      </c>
    </row>
    <row r="3071" spans="1:13" s="225" customFormat="1" ht="15.75" customHeight="1">
      <c r="A3071" s="295">
        <v>43818</v>
      </c>
      <c r="B3071" s="296" t="s">
        <v>789</v>
      </c>
      <c r="C3071" s="190" t="s">
        <v>498</v>
      </c>
      <c r="D3071" s="30">
        <f t="shared" si="2733"/>
        <v>731.42188414277348</v>
      </c>
      <c r="E3071" s="296">
        <v>341.8</v>
      </c>
      <c r="F3071" s="296">
        <v>345</v>
      </c>
      <c r="G3071" s="296">
        <v>349</v>
      </c>
      <c r="H3071" s="296">
        <v>354</v>
      </c>
      <c r="I3071" s="296">
        <v>338</v>
      </c>
      <c r="J3071" s="296">
        <v>338</v>
      </c>
      <c r="K3071" s="297">
        <f t="shared" ref="K3071" si="2747">J3071-E3071</f>
        <v>-3.8000000000000114</v>
      </c>
      <c r="L3071" s="120">
        <f t="shared" si="2735"/>
        <v>-2779.4031597425474</v>
      </c>
      <c r="M3071" s="11" t="s">
        <v>709</v>
      </c>
    </row>
    <row r="3072" spans="1:13" s="225" customFormat="1" ht="15.75" customHeight="1">
      <c r="A3072" s="295">
        <v>43818</v>
      </c>
      <c r="B3072" s="296" t="s">
        <v>790</v>
      </c>
      <c r="C3072" s="238" t="s">
        <v>499</v>
      </c>
      <c r="D3072" s="30">
        <f t="shared" si="2733"/>
        <v>625</v>
      </c>
      <c r="E3072" s="296">
        <v>400</v>
      </c>
      <c r="F3072" s="296">
        <v>396</v>
      </c>
      <c r="G3072" s="296">
        <v>391</v>
      </c>
      <c r="H3072" s="296">
        <v>386</v>
      </c>
      <c r="I3072" s="296">
        <v>405</v>
      </c>
      <c r="J3072" s="296">
        <v>396</v>
      </c>
      <c r="K3072" s="21">
        <f t="shared" ref="K3072" si="2748">E3072-J3072</f>
        <v>4</v>
      </c>
      <c r="L3072" s="21">
        <f t="shared" si="2735"/>
        <v>2500</v>
      </c>
      <c r="M3072" s="23" t="s">
        <v>701</v>
      </c>
    </row>
    <row r="3073" spans="1:13" s="225" customFormat="1" ht="15.75" customHeight="1">
      <c r="A3073" s="295">
        <v>43818</v>
      </c>
      <c r="B3073" s="296" t="s">
        <v>786</v>
      </c>
      <c r="C3073" s="190" t="s">
        <v>498</v>
      </c>
      <c r="D3073" s="30">
        <f t="shared" si="2733"/>
        <v>378.67312935474098</v>
      </c>
      <c r="E3073" s="296">
        <v>660.2</v>
      </c>
      <c r="F3073" s="296">
        <v>660.2</v>
      </c>
      <c r="G3073" s="296">
        <v>673</v>
      </c>
      <c r="H3073" s="296">
        <v>680</v>
      </c>
      <c r="I3073" s="296">
        <v>642</v>
      </c>
      <c r="J3073" s="296">
        <v>660.2</v>
      </c>
      <c r="K3073" s="298">
        <f t="shared" si="2745"/>
        <v>0</v>
      </c>
      <c r="L3073" s="299">
        <f t="shared" si="2735"/>
        <v>0</v>
      </c>
      <c r="M3073" s="271" t="s">
        <v>171</v>
      </c>
    </row>
    <row r="3074" spans="1:13" s="225" customFormat="1" ht="15.75" customHeight="1">
      <c r="A3074" s="295">
        <v>43818</v>
      </c>
      <c r="B3074" s="296" t="s">
        <v>791</v>
      </c>
      <c r="C3074" s="190" t="s">
        <v>498</v>
      </c>
      <c r="D3074" s="30">
        <f t="shared" si="2733"/>
        <v>543.24206866579755</v>
      </c>
      <c r="E3074" s="296">
        <v>460.2</v>
      </c>
      <c r="F3074" s="296">
        <v>464</v>
      </c>
      <c r="G3074" s="296">
        <v>670</v>
      </c>
      <c r="H3074" s="296">
        <v>675</v>
      </c>
      <c r="I3074" s="296">
        <v>455</v>
      </c>
      <c r="J3074" s="296">
        <v>463.8</v>
      </c>
      <c r="K3074" s="298">
        <f t="shared" si="2745"/>
        <v>3.6000000000000227</v>
      </c>
      <c r="L3074" s="299">
        <f t="shared" si="2735"/>
        <v>1955.6714471968835</v>
      </c>
      <c r="M3074" s="29" t="s">
        <v>701</v>
      </c>
    </row>
    <row r="3075" spans="1:13" s="225" customFormat="1" ht="15.75" customHeight="1">
      <c r="A3075" s="295">
        <v>43818</v>
      </c>
      <c r="B3075" s="296" t="s">
        <v>739</v>
      </c>
      <c r="C3075" s="190" t="s">
        <v>498</v>
      </c>
      <c r="D3075" s="30">
        <f t="shared" si="2733"/>
        <v>427.20437457279559</v>
      </c>
      <c r="E3075" s="296">
        <v>585.20000000000005</v>
      </c>
      <c r="F3075" s="296">
        <v>590</v>
      </c>
      <c r="G3075" s="296">
        <v>596</v>
      </c>
      <c r="H3075" s="296">
        <v>604</v>
      </c>
      <c r="I3075" s="296">
        <v>578</v>
      </c>
      <c r="J3075" s="296">
        <v>596</v>
      </c>
      <c r="K3075" s="298">
        <f t="shared" si="2745"/>
        <v>10.799999999999955</v>
      </c>
      <c r="L3075" s="299">
        <f t="shared" si="2735"/>
        <v>4613.8072453861732</v>
      </c>
      <c r="M3075" s="29" t="s">
        <v>701</v>
      </c>
    </row>
    <row r="3076" spans="1:13" s="225" customFormat="1" ht="15.75" customHeight="1">
      <c r="A3076" s="295">
        <v>43817</v>
      </c>
      <c r="B3076" s="296" t="s">
        <v>783</v>
      </c>
      <c r="C3076" s="190" t="s">
        <v>498</v>
      </c>
      <c r="D3076" s="30">
        <f t="shared" si="2733"/>
        <v>316.37560111364212</v>
      </c>
      <c r="E3076" s="296">
        <v>790.2</v>
      </c>
      <c r="F3076" s="296">
        <v>797</v>
      </c>
      <c r="G3076" s="296">
        <v>807</v>
      </c>
      <c r="H3076" s="296">
        <v>815</v>
      </c>
      <c r="I3076" s="296">
        <v>780</v>
      </c>
      <c r="J3076" s="296">
        <v>780</v>
      </c>
      <c r="K3076" s="297">
        <f t="shared" si="2745"/>
        <v>-10.200000000000045</v>
      </c>
      <c r="L3076" s="120">
        <f t="shared" si="2735"/>
        <v>-3227.0311313591642</v>
      </c>
      <c r="M3076" s="11" t="s">
        <v>709</v>
      </c>
    </row>
    <row r="3077" spans="1:13" s="225" customFormat="1" ht="15.75" customHeight="1">
      <c r="A3077" s="295">
        <v>43817</v>
      </c>
      <c r="B3077" s="296" t="s">
        <v>786</v>
      </c>
      <c r="C3077" s="238" t="s">
        <v>499</v>
      </c>
      <c r="D3077" s="30">
        <f t="shared" si="2733"/>
        <v>379.93920972644378</v>
      </c>
      <c r="E3077" s="296">
        <v>658</v>
      </c>
      <c r="F3077" s="296">
        <v>652</v>
      </c>
      <c r="G3077" s="296">
        <v>645</v>
      </c>
      <c r="H3077" s="296">
        <v>638</v>
      </c>
      <c r="I3077" s="296">
        <v>665</v>
      </c>
      <c r="J3077" s="296">
        <v>652</v>
      </c>
      <c r="K3077" s="21">
        <f t="shared" ref="K3077:K3078" si="2749">E3077-J3077</f>
        <v>6</v>
      </c>
      <c r="L3077" s="21">
        <f t="shared" si="2735"/>
        <v>2279.6352583586627</v>
      </c>
      <c r="M3077" s="23" t="s">
        <v>701</v>
      </c>
    </row>
    <row r="3078" spans="1:13" s="225" customFormat="1" ht="15.75" customHeight="1">
      <c r="A3078" s="295">
        <v>43817</v>
      </c>
      <c r="B3078" s="296" t="s">
        <v>792</v>
      </c>
      <c r="C3078" s="238" t="s">
        <v>499</v>
      </c>
      <c r="D3078" s="30">
        <f t="shared" si="2733"/>
        <v>510.20408163265307</v>
      </c>
      <c r="E3078" s="296">
        <v>490</v>
      </c>
      <c r="F3078" s="296">
        <v>486</v>
      </c>
      <c r="G3078" s="296">
        <v>481</v>
      </c>
      <c r="H3078" s="296">
        <v>476</v>
      </c>
      <c r="I3078" s="296">
        <v>495</v>
      </c>
      <c r="J3078" s="296">
        <v>495</v>
      </c>
      <c r="K3078" s="10">
        <f t="shared" si="2749"/>
        <v>-5</v>
      </c>
      <c r="L3078" s="10">
        <f t="shared" si="2735"/>
        <v>-2551.0204081632655</v>
      </c>
      <c r="M3078" s="11" t="s">
        <v>709</v>
      </c>
    </row>
    <row r="3079" spans="1:13" s="225" customFormat="1" ht="15.75" customHeight="1">
      <c r="A3079" s="295">
        <v>43817</v>
      </c>
      <c r="B3079" s="296" t="s">
        <v>732</v>
      </c>
      <c r="C3079" s="190" t="s">
        <v>498</v>
      </c>
      <c r="D3079" s="30">
        <f t="shared" si="2733"/>
        <v>438.59649122807019</v>
      </c>
      <c r="E3079" s="296">
        <v>570</v>
      </c>
      <c r="F3079" s="296">
        <v>574</v>
      </c>
      <c r="G3079" s="296">
        <v>579</v>
      </c>
      <c r="H3079" s="296">
        <v>585</v>
      </c>
      <c r="I3079" s="296">
        <v>565</v>
      </c>
      <c r="J3079" s="296">
        <v>565</v>
      </c>
      <c r="K3079" s="297">
        <f t="shared" ref="K3079:K3086" si="2750">J3079-E3079</f>
        <v>-5</v>
      </c>
      <c r="L3079" s="120">
        <f t="shared" si="2735"/>
        <v>-2192.9824561403511</v>
      </c>
      <c r="M3079" s="11" t="s">
        <v>709</v>
      </c>
    </row>
    <row r="3080" spans="1:13" s="225" customFormat="1" ht="15.75" customHeight="1">
      <c r="A3080" s="295">
        <v>43817</v>
      </c>
      <c r="B3080" s="296" t="s">
        <v>725</v>
      </c>
      <c r="C3080" s="190" t="s">
        <v>498</v>
      </c>
      <c r="D3080" s="30">
        <f t="shared" si="2733"/>
        <v>477.09923664122135</v>
      </c>
      <c r="E3080" s="296">
        <v>524</v>
      </c>
      <c r="F3080" s="296">
        <v>529</v>
      </c>
      <c r="G3080" s="296">
        <v>535</v>
      </c>
      <c r="H3080" s="296">
        <v>542</v>
      </c>
      <c r="I3080" s="296">
        <v>518</v>
      </c>
      <c r="J3080" s="296">
        <v>518</v>
      </c>
      <c r="K3080" s="297">
        <f t="shared" si="2750"/>
        <v>-6</v>
      </c>
      <c r="L3080" s="120">
        <f t="shared" si="2735"/>
        <v>-2862.5954198473282</v>
      </c>
      <c r="M3080" s="11" t="s">
        <v>709</v>
      </c>
    </row>
    <row r="3081" spans="1:13" s="225" customFormat="1" ht="15.75" customHeight="1">
      <c r="A3081" s="295">
        <v>43816</v>
      </c>
      <c r="B3081" s="296" t="s">
        <v>793</v>
      </c>
      <c r="C3081" s="190" t="s">
        <v>498</v>
      </c>
      <c r="D3081" s="30">
        <f t="shared" si="2733"/>
        <v>344.82758620689657</v>
      </c>
      <c r="E3081" s="296">
        <v>725</v>
      </c>
      <c r="F3081" s="296">
        <v>733</v>
      </c>
      <c r="G3081" s="296">
        <v>740</v>
      </c>
      <c r="H3081" s="296">
        <v>748</v>
      </c>
      <c r="I3081" s="296">
        <v>716</v>
      </c>
      <c r="J3081" s="296">
        <v>730.8</v>
      </c>
      <c r="K3081" s="298">
        <f t="shared" si="2750"/>
        <v>5.7999999999999545</v>
      </c>
      <c r="L3081" s="299">
        <f t="shared" si="2735"/>
        <v>1999.9999999999843</v>
      </c>
      <c r="M3081" s="29" t="s">
        <v>701</v>
      </c>
    </row>
    <row r="3082" spans="1:13" s="225" customFormat="1" ht="15.75" customHeight="1">
      <c r="A3082" s="295">
        <v>43816</v>
      </c>
      <c r="B3082" s="296" t="s">
        <v>737</v>
      </c>
      <c r="C3082" s="190" t="s">
        <v>498</v>
      </c>
      <c r="D3082" s="30">
        <f t="shared" si="2733"/>
        <v>581.26017205301093</v>
      </c>
      <c r="E3082" s="296">
        <v>430.1</v>
      </c>
      <c r="F3082" s="296">
        <v>435</v>
      </c>
      <c r="G3082" s="296">
        <v>440</v>
      </c>
      <c r="H3082" s="296">
        <v>445</v>
      </c>
      <c r="I3082" s="296">
        <v>424</v>
      </c>
      <c r="J3082" s="296">
        <v>440</v>
      </c>
      <c r="K3082" s="298">
        <f t="shared" si="2750"/>
        <v>9.8999999999999773</v>
      </c>
      <c r="L3082" s="299">
        <f t="shared" si="2735"/>
        <v>5754.4757033247952</v>
      </c>
      <c r="M3082" s="29" t="s">
        <v>701</v>
      </c>
    </row>
    <row r="3083" spans="1:13" s="225" customFormat="1" ht="15.75" customHeight="1">
      <c r="A3083" s="295">
        <v>43816</v>
      </c>
      <c r="B3083" s="296" t="s">
        <v>713</v>
      </c>
      <c r="C3083" s="190" t="s">
        <v>498</v>
      </c>
      <c r="D3083" s="30">
        <f t="shared" si="2733"/>
        <v>331.03813559322032</v>
      </c>
      <c r="E3083" s="296">
        <v>755.2</v>
      </c>
      <c r="F3083" s="296">
        <v>762</v>
      </c>
      <c r="G3083" s="296">
        <v>769</v>
      </c>
      <c r="H3083" s="296">
        <v>778</v>
      </c>
      <c r="I3083" s="296">
        <v>747</v>
      </c>
      <c r="J3083" s="296">
        <v>747</v>
      </c>
      <c r="K3083" s="297">
        <f t="shared" si="2750"/>
        <v>-8.2000000000000455</v>
      </c>
      <c r="L3083" s="120">
        <f t="shared" si="2735"/>
        <v>-2714.5127118644218</v>
      </c>
      <c r="M3083" s="11" t="s">
        <v>709</v>
      </c>
    </row>
    <row r="3084" spans="1:13" s="225" customFormat="1" ht="15.75" customHeight="1">
      <c r="A3084" s="295">
        <v>43816</v>
      </c>
      <c r="B3084" s="296" t="s">
        <v>720</v>
      </c>
      <c r="C3084" s="190" t="s">
        <v>498</v>
      </c>
      <c r="D3084" s="30">
        <f t="shared" si="2733"/>
        <v>876.88530340231489</v>
      </c>
      <c r="E3084" s="296">
        <v>285.10000000000002</v>
      </c>
      <c r="F3084" s="296">
        <v>288</v>
      </c>
      <c r="G3084" s="296">
        <v>292</v>
      </c>
      <c r="H3084" s="296">
        <v>296</v>
      </c>
      <c r="I3084" s="296">
        <v>281</v>
      </c>
      <c r="J3084" s="296">
        <v>281</v>
      </c>
      <c r="K3084" s="297">
        <f t="shared" si="2750"/>
        <v>-4.1000000000000227</v>
      </c>
      <c r="L3084" s="120">
        <f t="shared" si="2735"/>
        <v>-3595.229743949511</v>
      </c>
      <c r="M3084" s="11" t="s">
        <v>709</v>
      </c>
    </row>
    <row r="3085" spans="1:13" s="225" customFormat="1" ht="15.75" customHeight="1">
      <c r="A3085" s="295">
        <v>43815</v>
      </c>
      <c r="B3085" s="296" t="s">
        <v>794</v>
      </c>
      <c r="C3085" s="190" t="s">
        <v>498</v>
      </c>
      <c r="D3085" s="30">
        <f t="shared" si="2733"/>
        <v>322.58064516129031</v>
      </c>
      <c r="E3085" s="296">
        <v>775</v>
      </c>
      <c r="F3085" s="296">
        <v>783</v>
      </c>
      <c r="G3085" s="296">
        <v>790</v>
      </c>
      <c r="H3085" s="296">
        <v>798</v>
      </c>
      <c r="I3085" s="296">
        <v>768</v>
      </c>
      <c r="J3085" s="296">
        <v>780</v>
      </c>
      <c r="K3085" s="298">
        <f t="shared" si="2750"/>
        <v>5</v>
      </c>
      <c r="L3085" s="299">
        <f t="shared" si="2735"/>
        <v>1612.9032258064515</v>
      </c>
      <c r="M3085" s="29" t="s">
        <v>701</v>
      </c>
    </row>
    <row r="3086" spans="1:13" s="225" customFormat="1" ht="15.75" customHeight="1">
      <c r="A3086" s="295">
        <v>43815</v>
      </c>
      <c r="B3086" s="296" t="s">
        <v>716</v>
      </c>
      <c r="C3086" s="190" t="s">
        <v>498</v>
      </c>
      <c r="D3086" s="30">
        <f t="shared" si="2733"/>
        <v>543.24206866579755</v>
      </c>
      <c r="E3086" s="296">
        <v>460.2</v>
      </c>
      <c r="F3086" s="296">
        <v>465</v>
      </c>
      <c r="G3086" s="296">
        <v>470</v>
      </c>
      <c r="H3086" s="296">
        <v>475</v>
      </c>
      <c r="I3086" s="296">
        <v>454</v>
      </c>
      <c r="J3086" s="296">
        <v>465</v>
      </c>
      <c r="K3086" s="298">
        <f t="shared" si="2750"/>
        <v>4.8000000000000114</v>
      </c>
      <c r="L3086" s="299">
        <f t="shared" si="2735"/>
        <v>2607.5619295958345</v>
      </c>
      <c r="M3086" s="29" t="s">
        <v>701</v>
      </c>
    </row>
    <row r="3087" spans="1:13" s="225" customFormat="1" ht="15.75" customHeight="1">
      <c r="A3087" s="295">
        <v>43815</v>
      </c>
      <c r="B3087" s="296" t="s">
        <v>792</v>
      </c>
      <c r="C3087" s="238" t="s">
        <v>499</v>
      </c>
      <c r="D3087" s="30">
        <f t="shared" si="2733"/>
        <v>502.00803212851406</v>
      </c>
      <c r="E3087" s="296">
        <v>498</v>
      </c>
      <c r="F3087" s="296">
        <v>492</v>
      </c>
      <c r="G3087" s="296">
        <v>486</v>
      </c>
      <c r="H3087" s="296">
        <v>480</v>
      </c>
      <c r="I3087" s="296">
        <v>505</v>
      </c>
      <c r="J3087" s="296">
        <v>492</v>
      </c>
      <c r="K3087" s="21">
        <f t="shared" ref="K3087" si="2751">E3087-J3087</f>
        <v>6</v>
      </c>
      <c r="L3087" s="21">
        <f t="shared" si="2735"/>
        <v>3012.0481927710844</v>
      </c>
      <c r="M3087" s="23" t="s">
        <v>701</v>
      </c>
    </row>
    <row r="3088" spans="1:13" s="225" customFormat="1" ht="15.75" customHeight="1">
      <c r="A3088" s="295">
        <v>43815</v>
      </c>
      <c r="B3088" s="296" t="s">
        <v>795</v>
      </c>
      <c r="C3088" s="190" t="s">
        <v>498</v>
      </c>
      <c r="D3088" s="30">
        <f t="shared" si="2733"/>
        <v>617.28395061728395</v>
      </c>
      <c r="E3088" s="296">
        <v>405</v>
      </c>
      <c r="F3088" s="296">
        <v>410</v>
      </c>
      <c r="G3088" s="296">
        <v>415</v>
      </c>
      <c r="H3088" s="296">
        <v>420</v>
      </c>
      <c r="I3088" s="296">
        <v>398</v>
      </c>
      <c r="J3088" s="296">
        <v>420</v>
      </c>
      <c r="K3088" s="298">
        <f t="shared" ref="K3088" si="2752">J3088-E3088</f>
        <v>15</v>
      </c>
      <c r="L3088" s="299">
        <f t="shared" si="2735"/>
        <v>9259.2592592592591</v>
      </c>
      <c r="M3088" s="29" t="s">
        <v>701</v>
      </c>
    </row>
    <row r="3089" spans="1:13" s="225" customFormat="1" ht="15.75" customHeight="1">
      <c r="A3089" s="295">
        <v>43815</v>
      </c>
      <c r="B3089" s="296" t="s">
        <v>594</v>
      </c>
      <c r="C3089" s="238" t="s">
        <v>499</v>
      </c>
      <c r="D3089" s="30">
        <f t="shared" si="2733"/>
        <v>584.1121495327103</v>
      </c>
      <c r="E3089" s="296">
        <v>428</v>
      </c>
      <c r="F3089" s="296">
        <v>424</v>
      </c>
      <c r="G3089" s="296">
        <v>420</v>
      </c>
      <c r="H3089" s="296">
        <v>415</v>
      </c>
      <c r="I3089" s="296">
        <v>433</v>
      </c>
      <c r="J3089" s="296">
        <v>428</v>
      </c>
      <c r="K3089" s="21">
        <f t="shared" ref="K3089" si="2753">E3089-J3089</f>
        <v>0</v>
      </c>
      <c r="L3089" s="21">
        <f t="shared" si="2735"/>
        <v>0</v>
      </c>
      <c r="M3089" s="271" t="s">
        <v>171</v>
      </c>
    </row>
    <row r="3090" spans="1:13" s="225" customFormat="1" ht="15.75" customHeight="1">
      <c r="A3090" s="295">
        <v>43815</v>
      </c>
      <c r="B3090" s="296" t="s">
        <v>734</v>
      </c>
      <c r="C3090" s="190" t="s">
        <v>498</v>
      </c>
      <c r="D3090" s="30">
        <f t="shared" si="2733"/>
        <v>592.13642823306486</v>
      </c>
      <c r="E3090" s="296">
        <v>422.2</v>
      </c>
      <c r="F3090" s="296">
        <v>427</v>
      </c>
      <c r="G3090" s="296">
        <v>432</v>
      </c>
      <c r="H3090" s="296">
        <v>439</v>
      </c>
      <c r="I3090" s="296">
        <v>416</v>
      </c>
      <c r="J3090" s="296">
        <v>432</v>
      </c>
      <c r="K3090" s="298">
        <f t="shared" ref="K3090:K3100" si="2754">J3090-E3090</f>
        <v>9.8000000000000114</v>
      </c>
      <c r="L3090" s="299">
        <f t="shared" si="2735"/>
        <v>5802.9369966840422</v>
      </c>
      <c r="M3090" s="29" t="s">
        <v>701</v>
      </c>
    </row>
    <row r="3091" spans="1:13" s="168" customFormat="1" ht="15.75" customHeight="1">
      <c r="A3091" s="295">
        <v>43812</v>
      </c>
      <c r="B3091" s="244" t="s">
        <v>737</v>
      </c>
      <c r="C3091" s="190" t="s">
        <v>498</v>
      </c>
      <c r="D3091" s="30">
        <f t="shared" si="2733"/>
        <v>579.6429399489914</v>
      </c>
      <c r="E3091" s="244">
        <v>431.3</v>
      </c>
      <c r="F3091" s="244">
        <v>437</v>
      </c>
      <c r="G3091" s="244">
        <v>442</v>
      </c>
      <c r="H3091" s="244">
        <v>449</v>
      </c>
      <c r="I3091" s="244">
        <v>424</v>
      </c>
      <c r="J3091" s="244">
        <v>424</v>
      </c>
      <c r="K3091" s="297">
        <f t="shared" si="2754"/>
        <v>-7.3000000000000114</v>
      </c>
      <c r="L3091" s="120">
        <f t="shared" si="2735"/>
        <v>-4231.3934616276438</v>
      </c>
      <c r="M3091" s="11" t="s">
        <v>709</v>
      </c>
    </row>
    <row r="3092" spans="1:13" s="168" customFormat="1" ht="15.75" customHeight="1">
      <c r="A3092" s="295">
        <v>43812</v>
      </c>
      <c r="B3092" s="244" t="s">
        <v>794</v>
      </c>
      <c r="C3092" s="190" t="s">
        <v>498</v>
      </c>
      <c r="D3092" s="30">
        <f t="shared" si="2733"/>
        <v>328.86082609839514</v>
      </c>
      <c r="E3092" s="244">
        <v>760.2</v>
      </c>
      <c r="F3092" s="244">
        <v>767</v>
      </c>
      <c r="G3092" s="244">
        <v>775</v>
      </c>
      <c r="H3092" s="244">
        <v>784</v>
      </c>
      <c r="I3092" s="244">
        <v>753</v>
      </c>
      <c r="J3092" s="244">
        <v>767</v>
      </c>
      <c r="K3092" s="298">
        <f t="shared" si="2754"/>
        <v>6.7999999999999545</v>
      </c>
      <c r="L3092" s="299">
        <f t="shared" si="2735"/>
        <v>2236.2536174690722</v>
      </c>
      <c r="M3092" s="29" t="s">
        <v>701</v>
      </c>
    </row>
    <row r="3093" spans="1:13" s="168" customFormat="1" ht="15.75" customHeight="1">
      <c r="A3093" s="295">
        <v>43812</v>
      </c>
      <c r="B3093" s="244" t="s">
        <v>713</v>
      </c>
      <c r="C3093" s="190" t="s">
        <v>498</v>
      </c>
      <c r="D3093" s="30">
        <f t="shared" si="2733"/>
        <v>339.12099837221916</v>
      </c>
      <c r="E3093" s="244">
        <v>737.2</v>
      </c>
      <c r="F3093" s="244">
        <v>744</v>
      </c>
      <c r="G3093" s="244">
        <v>752</v>
      </c>
      <c r="H3093" s="244">
        <v>760</v>
      </c>
      <c r="I3093" s="244">
        <v>728</v>
      </c>
      <c r="J3093" s="244">
        <v>752</v>
      </c>
      <c r="K3093" s="298">
        <f t="shared" si="2754"/>
        <v>14.799999999999955</v>
      </c>
      <c r="L3093" s="299">
        <f t="shared" si="2735"/>
        <v>5018.9907759088283</v>
      </c>
      <c r="M3093" s="29" t="s">
        <v>701</v>
      </c>
    </row>
    <row r="3094" spans="1:13" s="168" customFormat="1" ht="15.75" customHeight="1">
      <c r="A3094" s="295">
        <v>43812</v>
      </c>
      <c r="B3094" s="244" t="s">
        <v>738</v>
      </c>
      <c r="C3094" s="190" t="s">
        <v>498</v>
      </c>
      <c r="D3094" s="30">
        <f t="shared" si="2733"/>
        <v>727.59022118742723</v>
      </c>
      <c r="E3094" s="244">
        <v>343.6</v>
      </c>
      <c r="F3094" s="244">
        <v>347</v>
      </c>
      <c r="G3094" s="244">
        <v>352</v>
      </c>
      <c r="H3094" s="244">
        <v>357</v>
      </c>
      <c r="I3094" s="244">
        <v>328</v>
      </c>
      <c r="J3094" s="244">
        <v>347</v>
      </c>
      <c r="K3094" s="298">
        <f t="shared" si="2754"/>
        <v>3.3999999999999773</v>
      </c>
      <c r="L3094" s="299">
        <f t="shared" si="2735"/>
        <v>2473.806752037236</v>
      </c>
      <c r="M3094" s="29" t="s">
        <v>701</v>
      </c>
    </row>
    <row r="3095" spans="1:13" s="168" customFormat="1" ht="15.75" customHeight="1">
      <c r="A3095" s="295">
        <v>43812</v>
      </c>
      <c r="B3095" s="244" t="s">
        <v>764</v>
      </c>
      <c r="C3095" s="190" t="s">
        <v>498</v>
      </c>
      <c r="D3095" s="30">
        <f t="shared" si="2733"/>
        <v>570.51574623459612</v>
      </c>
      <c r="E3095" s="244">
        <v>438.2</v>
      </c>
      <c r="F3095" s="244">
        <v>443</v>
      </c>
      <c r="G3095" s="244">
        <v>448</v>
      </c>
      <c r="H3095" s="244">
        <v>453</v>
      </c>
      <c r="I3095" s="244">
        <v>432</v>
      </c>
      <c r="J3095" s="244">
        <v>441.9</v>
      </c>
      <c r="K3095" s="298">
        <f t="shared" si="2754"/>
        <v>3.6999999999999886</v>
      </c>
      <c r="L3095" s="299">
        <f t="shared" si="2735"/>
        <v>2110.9082610679993</v>
      </c>
      <c r="M3095" s="29" t="s">
        <v>701</v>
      </c>
    </row>
    <row r="3096" spans="1:13" s="168" customFormat="1" ht="15.75" customHeight="1">
      <c r="A3096" s="295">
        <v>43812</v>
      </c>
      <c r="B3096" s="244" t="s">
        <v>712</v>
      </c>
      <c r="C3096" s="190" t="s">
        <v>498</v>
      </c>
      <c r="D3096" s="30">
        <f t="shared" si="2733"/>
        <v>432.37634036665509</v>
      </c>
      <c r="E3096" s="244">
        <v>578.20000000000005</v>
      </c>
      <c r="F3096" s="244">
        <v>584</v>
      </c>
      <c r="G3096" s="244">
        <v>590</v>
      </c>
      <c r="H3096" s="244">
        <v>597</v>
      </c>
      <c r="I3096" s="244">
        <v>572</v>
      </c>
      <c r="J3096" s="244">
        <v>580</v>
      </c>
      <c r="K3096" s="298">
        <f t="shared" si="2754"/>
        <v>1.7999999999999545</v>
      </c>
      <c r="L3096" s="299">
        <f t="shared" si="2735"/>
        <v>778.27741265995951</v>
      </c>
      <c r="M3096" s="29" t="s">
        <v>701</v>
      </c>
    </row>
    <row r="3097" spans="1:13" s="225" customFormat="1" ht="15.75" customHeight="1">
      <c r="A3097" s="295">
        <v>43811</v>
      </c>
      <c r="B3097" s="296" t="s">
        <v>796</v>
      </c>
      <c r="C3097" s="190" t="s">
        <v>498</v>
      </c>
      <c r="D3097" s="30">
        <f t="shared" si="2733"/>
        <v>855.57837097878166</v>
      </c>
      <c r="E3097" s="296">
        <v>292.2</v>
      </c>
      <c r="F3097" s="296">
        <v>295</v>
      </c>
      <c r="G3097" s="296">
        <v>299</v>
      </c>
      <c r="H3097" s="296">
        <v>304</v>
      </c>
      <c r="I3097" s="296">
        <v>288</v>
      </c>
      <c r="J3097" s="296">
        <v>294</v>
      </c>
      <c r="K3097" s="298">
        <f t="shared" si="2754"/>
        <v>1.8000000000000114</v>
      </c>
      <c r="L3097" s="299">
        <f t="shared" si="2735"/>
        <v>1540.0410677618167</v>
      </c>
      <c r="M3097" s="29" t="s">
        <v>701</v>
      </c>
    </row>
    <row r="3098" spans="1:13" s="225" customFormat="1" ht="15.75" customHeight="1">
      <c r="A3098" s="295">
        <v>43811</v>
      </c>
      <c r="B3098" s="296" t="s">
        <v>764</v>
      </c>
      <c r="C3098" s="190" t="s">
        <v>498</v>
      </c>
      <c r="D3098" s="30">
        <f t="shared" si="2733"/>
        <v>573.00022920009167</v>
      </c>
      <c r="E3098" s="296">
        <v>436.3</v>
      </c>
      <c r="F3098" s="296">
        <v>440</v>
      </c>
      <c r="G3098" s="296">
        <v>445</v>
      </c>
      <c r="H3098" s="296">
        <v>450</v>
      </c>
      <c r="I3098" s="296">
        <v>430</v>
      </c>
      <c r="J3098" s="296">
        <v>436.3</v>
      </c>
      <c r="K3098" s="298">
        <f t="shared" si="2754"/>
        <v>0</v>
      </c>
      <c r="L3098" s="299">
        <f t="shared" si="2735"/>
        <v>0</v>
      </c>
      <c r="M3098" s="271" t="s">
        <v>171</v>
      </c>
    </row>
    <row r="3099" spans="1:13" s="225" customFormat="1" ht="15.75" customHeight="1">
      <c r="A3099" s="295">
        <v>43811</v>
      </c>
      <c r="B3099" s="296" t="s">
        <v>732</v>
      </c>
      <c r="C3099" s="190" t="s">
        <v>498</v>
      </c>
      <c r="D3099" s="30">
        <f t="shared" si="2733"/>
        <v>433.20048518454337</v>
      </c>
      <c r="E3099" s="296">
        <v>577.1</v>
      </c>
      <c r="F3099" s="296">
        <v>583</v>
      </c>
      <c r="G3099" s="296">
        <v>590</v>
      </c>
      <c r="H3099" s="296">
        <v>597</v>
      </c>
      <c r="I3099" s="296">
        <v>568</v>
      </c>
      <c r="J3099" s="296">
        <v>581</v>
      </c>
      <c r="K3099" s="298">
        <f t="shared" si="2754"/>
        <v>3.8999999999999773</v>
      </c>
      <c r="L3099" s="299">
        <f t="shared" si="2735"/>
        <v>1689.4818922197094</v>
      </c>
      <c r="M3099" s="29" t="s">
        <v>701</v>
      </c>
    </row>
    <row r="3100" spans="1:13" s="225" customFormat="1" ht="15.75" customHeight="1">
      <c r="A3100" s="295">
        <v>43811</v>
      </c>
      <c r="B3100" s="296" t="s">
        <v>738</v>
      </c>
      <c r="C3100" s="190" t="s">
        <v>498</v>
      </c>
      <c r="D3100" s="30">
        <f t="shared" si="2733"/>
        <v>757.11689884918235</v>
      </c>
      <c r="E3100" s="296">
        <v>330.2</v>
      </c>
      <c r="F3100" s="296">
        <v>334</v>
      </c>
      <c r="G3100" s="296">
        <v>339</v>
      </c>
      <c r="H3100" s="296">
        <v>344</v>
      </c>
      <c r="I3100" s="296">
        <v>325</v>
      </c>
      <c r="J3100" s="296">
        <v>334</v>
      </c>
      <c r="K3100" s="298">
        <f t="shared" si="2754"/>
        <v>3.8000000000000114</v>
      </c>
      <c r="L3100" s="299">
        <f t="shared" si="2735"/>
        <v>2877.0442156269014</v>
      </c>
      <c r="M3100" s="29" t="s">
        <v>701</v>
      </c>
    </row>
    <row r="3101" spans="1:13" s="225" customFormat="1" ht="15.75" customHeight="1">
      <c r="A3101" s="295">
        <v>43811</v>
      </c>
      <c r="B3101" s="296" t="s">
        <v>710</v>
      </c>
      <c r="C3101" s="238" t="s">
        <v>499</v>
      </c>
      <c r="D3101" s="30">
        <f t="shared" si="2733"/>
        <v>500</v>
      </c>
      <c r="E3101" s="296">
        <v>500</v>
      </c>
      <c r="F3101" s="296">
        <v>495</v>
      </c>
      <c r="G3101" s="296">
        <v>490</v>
      </c>
      <c r="H3101" s="296">
        <v>484</v>
      </c>
      <c r="I3101" s="296">
        <v>506</v>
      </c>
      <c r="J3101" s="296">
        <v>506</v>
      </c>
      <c r="K3101" s="10">
        <f t="shared" ref="K3101:K3110" si="2755">E3101-J3101</f>
        <v>-6</v>
      </c>
      <c r="L3101" s="10">
        <f t="shared" si="2735"/>
        <v>-3000</v>
      </c>
      <c r="M3101" s="11" t="s">
        <v>709</v>
      </c>
    </row>
    <row r="3102" spans="1:13" s="225" customFormat="1" ht="15.75" customHeight="1">
      <c r="A3102" s="295">
        <v>43810</v>
      </c>
      <c r="B3102" s="296" t="s">
        <v>784</v>
      </c>
      <c r="C3102" s="238" t="s">
        <v>499</v>
      </c>
      <c r="D3102" s="30">
        <f t="shared" si="2733"/>
        <v>390.625</v>
      </c>
      <c r="E3102" s="296">
        <v>640</v>
      </c>
      <c r="F3102" s="296">
        <v>633</v>
      </c>
      <c r="G3102" s="296">
        <v>628</v>
      </c>
      <c r="H3102" s="296">
        <v>620</v>
      </c>
      <c r="I3102" s="296">
        <v>648</v>
      </c>
      <c r="J3102" s="296">
        <v>633</v>
      </c>
      <c r="K3102" s="21">
        <f t="shared" si="2755"/>
        <v>7</v>
      </c>
      <c r="L3102" s="21">
        <f t="shared" si="2735"/>
        <v>2734.375</v>
      </c>
      <c r="M3102" s="23" t="s">
        <v>701</v>
      </c>
    </row>
    <row r="3103" spans="1:13" s="225" customFormat="1" ht="15.75" customHeight="1">
      <c r="A3103" s="295">
        <v>43810</v>
      </c>
      <c r="B3103" s="296" t="s">
        <v>713</v>
      </c>
      <c r="C3103" s="190" t="s">
        <v>498</v>
      </c>
      <c r="D3103" s="30">
        <f t="shared" si="2733"/>
        <v>346.74063800277395</v>
      </c>
      <c r="E3103" s="296">
        <v>721</v>
      </c>
      <c r="F3103" s="296">
        <v>728</v>
      </c>
      <c r="G3103" s="296">
        <v>736</v>
      </c>
      <c r="H3103" s="296">
        <v>744</v>
      </c>
      <c r="I3103" s="296">
        <v>710</v>
      </c>
      <c r="J3103" s="296">
        <v>710</v>
      </c>
      <c r="K3103" s="297">
        <f t="shared" ref="K3103" si="2756">J3103-E3103</f>
        <v>-11</v>
      </c>
      <c r="L3103" s="120">
        <f t="shared" si="2735"/>
        <v>-3814.1470180305132</v>
      </c>
      <c r="M3103" s="11" t="s">
        <v>709</v>
      </c>
    </row>
    <row r="3104" spans="1:13" s="225" customFormat="1" ht="15.75" customHeight="1">
      <c r="A3104" s="295">
        <v>43810</v>
      </c>
      <c r="B3104" s="296" t="s">
        <v>711</v>
      </c>
      <c r="C3104" s="238" t="s">
        <v>499</v>
      </c>
      <c r="D3104" s="30">
        <f t="shared" si="2733"/>
        <v>495.04950495049508</v>
      </c>
      <c r="E3104" s="296">
        <v>505</v>
      </c>
      <c r="F3104" s="296">
        <v>500</v>
      </c>
      <c r="G3104" s="296">
        <v>495</v>
      </c>
      <c r="H3104" s="296">
        <v>490</v>
      </c>
      <c r="I3104" s="296">
        <v>511</v>
      </c>
      <c r="J3104" s="296">
        <v>511</v>
      </c>
      <c r="K3104" s="10">
        <f t="shared" ref="K3104" si="2757">E3104-J3104</f>
        <v>-6</v>
      </c>
      <c r="L3104" s="10">
        <f t="shared" si="2735"/>
        <v>-2970.2970297029706</v>
      </c>
      <c r="M3104" s="11" t="s">
        <v>709</v>
      </c>
    </row>
    <row r="3105" spans="1:13" s="225" customFormat="1" ht="15.75" customHeight="1">
      <c r="A3105" s="295">
        <v>43810</v>
      </c>
      <c r="B3105" s="296" t="s">
        <v>746</v>
      </c>
      <c r="C3105" s="238" t="s">
        <v>499</v>
      </c>
      <c r="D3105" s="30">
        <f t="shared" ref="D3105:D3139" si="2758">250000/E3105</f>
        <v>520.83333333333337</v>
      </c>
      <c r="E3105" s="296">
        <v>480</v>
      </c>
      <c r="F3105" s="296">
        <v>475</v>
      </c>
      <c r="G3105" s="296">
        <v>470</v>
      </c>
      <c r="H3105" s="296">
        <v>464</v>
      </c>
      <c r="I3105" s="296">
        <v>486</v>
      </c>
      <c r="J3105" s="296">
        <v>476.3</v>
      </c>
      <c r="K3105" s="21">
        <f t="shared" si="2755"/>
        <v>3.6999999999999886</v>
      </c>
      <c r="L3105" s="21">
        <f t="shared" ref="L3105:L3139" si="2759">K3105*D3105</f>
        <v>1927.0833333333276</v>
      </c>
      <c r="M3105" s="23" t="s">
        <v>701</v>
      </c>
    </row>
    <row r="3106" spans="1:13" s="225" customFormat="1" ht="15.75" customHeight="1">
      <c r="A3106" s="295">
        <v>43809</v>
      </c>
      <c r="B3106" s="296" t="s">
        <v>718</v>
      </c>
      <c r="C3106" s="238" t="s">
        <v>499</v>
      </c>
      <c r="D3106" s="30">
        <f t="shared" si="2758"/>
        <v>510.20408163265307</v>
      </c>
      <c r="E3106" s="296">
        <v>490</v>
      </c>
      <c r="F3106" s="296">
        <v>485</v>
      </c>
      <c r="G3106" s="296">
        <v>480</v>
      </c>
      <c r="H3106" s="296">
        <v>475</v>
      </c>
      <c r="I3106" s="296">
        <v>496</v>
      </c>
      <c r="J3106" s="296">
        <v>485.6</v>
      </c>
      <c r="K3106" s="21">
        <f t="shared" si="2755"/>
        <v>4.3999999999999773</v>
      </c>
      <c r="L3106" s="21">
        <f t="shared" si="2759"/>
        <v>2244.8979591836619</v>
      </c>
      <c r="M3106" s="23" t="s">
        <v>701</v>
      </c>
    </row>
    <row r="3107" spans="1:13" s="225" customFormat="1" ht="15.75" customHeight="1">
      <c r="A3107" s="295">
        <v>43809</v>
      </c>
      <c r="B3107" s="296" t="s">
        <v>797</v>
      </c>
      <c r="C3107" s="238" t="s">
        <v>499</v>
      </c>
      <c r="D3107" s="30">
        <f t="shared" si="2758"/>
        <v>173.97355601948504</v>
      </c>
      <c r="E3107" s="296">
        <v>1437</v>
      </c>
      <c r="F3107" s="296">
        <v>1426</v>
      </c>
      <c r="G3107" s="296">
        <v>1412</v>
      </c>
      <c r="H3107" s="296">
        <v>1395</v>
      </c>
      <c r="I3107" s="296">
        <v>1451</v>
      </c>
      <c r="J3107" s="296">
        <v>1412</v>
      </c>
      <c r="K3107" s="21">
        <f t="shared" si="2755"/>
        <v>25</v>
      </c>
      <c r="L3107" s="21">
        <f t="shared" si="2759"/>
        <v>4349.338900487126</v>
      </c>
      <c r="M3107" s="23" t="s">
        <v>701</v>
      </c>
    </row>
    <row r="3108" spans="1:13" s="225" customFormat="1" ht="15.75" customHeight="1">
      <c r="A3108" s="295">
        <v>43809</v>
      </c>
      <c r="B3108" s="296" t="s">
        <v>798</v>
      </c>
      <c r="C3108" s="238" t="s">
        <v>499</v>
      </c>
      <c r="D3108" s="30">
        <f t="shared" si="2758"/>
        <v>471.69811320754718</v>
      </c>
      <c r="E3108" s="296">
        <v>530</v>
      </c>
      <c r="F3108" s="296">
        <v>525</v>
      </c>
      <c r="G3108" s="296">
        <v>520</v>
      </c>
      <c r="H3108" s="296">
        <v>514</v>
      </c>
      <c r="I3108" s="296">
        <v>536</v>
      </c>
      <c r="J3108" s="296">
        <v>520</v>
      </c>
      <c r="K3108" s="21">
        <f t="shared" si="2755"/>
        <v>10</v>
      </c>
      <c r="L3108" s="21">
        <f t="shared" si="2759"/>
        <v>4716.9811320754716</v>
      </c>
      <c r="M3108" s="23" t="s">
        <v>701</v>
      </c>
    </row>
    <row r="3109" spans="1:13" s="225" customFormat="1" ht="15.75" customHeight="1">
      <c r="A3109" s="295">
        <v>43809</v>
      </c>
      <c r="B3109" s="296" t="s">
        <v>716</v>
      </c>
      <c r="C3109" s="238" t="s">
        <v>499</v>
      </c>
      <c r="D3109" s="30">
        <f t="shared" si="2758"/>
        <v>568.18181818181813</v>
      </c>
      <c r="E3109" s="296">
        <v>440</v>
      </c>
      <c r="F3109" s="296">
        <v>435</v>
      </c>
      <c r="G3109" s="296">
        <v>430</v>
      </c>
      <c r="H3109" s="296">
        <v>425</v>
      </c>
      <c r="I3109" s="296">
        <v>446</v>
      </c>
      <c r="J3109" s="296">
        <v>430</v>
      </c>
      <c r="K3109" s="21">
        <f t="shared" si="2755"/>
        <v>10</v>
      </c>
      <c r="L3109" s="21">
        <f t="shared" si="2759"/>
        <v>5681.8181818181811</v>
      </c>
      <c r="M3109" s="23" t="s">
        <v>701</v>
      </c>
    </row>
    <row r="3110" spans="1:13" s="225" customFormat="1" ht="15.75" customHeight="1">
      <c r="A3110" s="295">
        <v>43809</v>
      </c>
      <c r="B3110" s="296" t="s">
        <v>710</v>
      </c>
      <c r="C3110" s="238" t="s">
        <v>499</v>
      </c>
      <c r="D3110" s="30">
        <f t="shared" si="2758"/>
        <v>490.19607843137254</v>
      </c>
      <c r="E3110" s="296">
        <v>510</v>
      </c>
      <c r="F3110" s="296">
        <v>505</v>
      </c>
      <c r="G3110" s="296">
        <v>500</v>
      </c>
      <c r="H3110" s="296">
        <v>494</v>
      </c>
      <c r="I3110" s="296">
        <v>516</v>
      </c>
      <c r="J3110" s="296">
        <v>505</v>
      </c>
      <c r="K3110" s="21">
        <f t="shared" si="2755"/>
        <v>5</v>
      </c>
      <c r="L3110" s="21">
        <f t="shared" si="2759"/>
        <v>2450.9803921568628</v>
      </c>
      <c r="M3110" s="23" t="s">
        <v>701</v>
      </c>
    </row>
    <row r="3111" spans="1:13" s="225" customFormat="1" ht="15.75" customHeight="1">
      <c r="A3111" s="295">
        <v>43808</v>
      </c>
      <c r="B3111" s="296" t="s">
        <v>716</v>
      </c>
      <c r="C3111" s="190" t="s">
        <v>498</v>
      </c>
      <c r="D3111" s="30">
        <f t="shared" si="2758"/>
        <v>555.43212619417909</v>
      </c>
      <c r="E3111" s="296">
        <v>450.1</v>
      </c>
      <c r="F3111" s="296">
        <v>455</v>
      </c>
      <c r="G3111" s="296">
        <v>460</v>
      </c>
      <c r="H3111" s="296">
        <v>465</v>
      </c>
      <c r="I3111" s="296">
        <v>444</v>
      </c>
      <c r="J3111" s="296">
        <v>452.7</v>
      </c>
      <c r="K3111" s="298">
        <f t="shared" ref="K3111" si="2760">J3111-E3111</f>
        <v>2.5999999999999659</v>
      </c>
      <c r="L3111" s="299">
        <f t="shared" si="2759"/>
        <v>1444.1235281048466</v>
      </c>
      <c r="M3111" s="29" t="s">
        <v>701</v>
      </c>
    </row>
    <row r="3112" spans="1:13" s="225" customFormat="1" ht="15.75" customHeight="1">
      <c r="A3112" s="295">
        <v>43808</v>
      </c>
      <c r="B3112" s="296" t="s">
        <v>798</v>
      </c>
      <c r="C3112" s="238" t="s">
        <v>499</v>
      </c>
      <c r="D3112" s="30">
        <f t="shared" si="2758"/>
        <v>454.54545454545456</v>
      </c>
      <c r="E3112" s="296">
        <v>550</v>
      </c>
      <c r="F3112" s="296">
        <v>545</v>
      </c>
      <c r="G3112" s="296">
        <v>540</v>
      </c>
      <c r="H3112" s="296">
        <v>535</v>
      </c>
      <c r="I3112" s="296">
        <v>556</v>
      </c>
      <c r="J3112" s="296">
        <v>545</v>
      </c>
      <c r="K3112" s="21">
        <f t="shared" ref="K3112:K3118" si="2761">E3112-J3112</f>
        <v>5</v>
      </c>
      <c r="L3112" s="21">
        <f t="shared" si="2759"/>
        <v>2272.727272727273</v>
      </c>
      <c r="M3112" s="23" t="s">
        <v>701</v>
      </c>
    </row>
    <row r="3113" spans="1:13" s="225" customFormat="1" ht="15.75" customHeight="1">
      <c r="A3113" s="295">
        <v>43808</v>
      </c>
      <c r="B3113" s="296" t="s">
        <v>791</v>
      </c>
      <c r="C3113" s="238" t="s">
        <v>499</v>
      </c>
      <c r="D3113" s="30">
        <f t="shared" si="2758"/>
        <v>570.77625570776252</v>
      </c>
      <c r="E3113" s="296">
        <v>438</v>
      </c>
      <c r="F3113" s="296">
        <v>433</v>
      </c>
      <c r="G3113" s="296">
        <v>427</v>
      </c>
      <c r="H3113" s="296">
        <v>422</v>
      </c>
      <c r="I3113" s="296">
        <v>444</v>
      </c>
      <c r="J3113" s="296">
        <v>438</v>
      </c>
      <c r="K3113" s="21">
        <f t="shared" si="2761"/>
        <v>0</v>
      </c>
      <c r="L3113" s="21">
        <f t="shared" si="2759"/>
        <v>0</v>
      </c>
      <c r="M3113" s="271" t="s">
        <v>171</v>
      </c>
    </row>
    <row r="3114" spans="1:13" s="225" customFormat="1" ht="15.75" customHeight="1">
      <c r="A3114" s="295">
        <v>43805</v>
      </c>
      <c r="B3114" s="296" t="s">
        <v>747</v>
      </c>
      <c r="C3114" s="238" t="s">
        <v>499</v>
      </c>
      <c r="D3114" s="30">
        <f t="shared" si="2758"/>
        <v>644.32989690721649</v>
      </c>
      <c r="E3114" s="296">
        <v>388</v>
      </c>
      <c r="F3114" s="296">
        <v>385</v>
      </c>
      <c r="G3114" s="296">
        <v>381</v>
      </c>
      <c r="H3114" s="296">
        <v>377</v>
      </c>
      <c r="I3114" s="296">
        <v>392</v>
      </c>
      <c r="J3114" s="296">
        <v>377</v>
      </c>
      <c r="K3114" s="21">
        <f t="shared" si="2761"/>
        <v>11</v>
      </c>
      <c r="L3114" s="21">
        <f t="shared" si="2759"/>
        <v>7087.6288659793818</v>
      </c>
      <c r="M3114" s="23" t="s">
        <v>701</v>
      </c>
    </row>
    <row r="3115" spans="1:13" s="225" customFormat="1" ht="15.75" customHeight="1">
      <c r="A3115" s="295">
        <v>43805</v>
      </c>
      <c r="B3115" s="296" t="s">
        <v>799</v>
      </c>
      <c r="C3115" s="238" t="s">
        <v>499</v>
      </c>
      <c r="D3115" s="30">
        <f t="shared" si="2758"/>
        <v>558.03571428571433</v>
      </c>
      <c r="E3115" s="296">
        <v>448</v>
      </c>
      <c r="F3115" s="296">
        <v>443</v>
      </c>
      <c r="G3115" s="296">
        <v>438</v>
      </c>
      <c r="H3115" s="296">
        <v>433</v>
      </c>
      <c r="I3115" s="296">
        <v>453</v>
      </c>
      <c r="J3115" s="296">
        <v>448.15</v>
      </c>
      <c r="K3115" s="10">
        <f t="shared" si="2761"/>
        <v>-0.14999999999997726</v>
      </c>
      <c r="L3115" s="10">
        <f t="shared" si="2759"/>
        <v>-83.705357142844463</v>
      </c>
      <c r="M3115" s="11" t="s">
        <v>709</v>
      </c>
    </row>
    <row r="3116" spans="1:13" s="225" customFormat="1" ht="15.75" customHeight="1">
      <c r="A3116" s="295">
        <v>43805</v>
      </c>
      <c r="B3116" s="296" t="s">
        <v>741</v>
      </c>
      <c r="C3116" s="238" t="s">
        <v>499</v>
      </c>
      <c r="D3116" s="30">
        <f t="shared" si="2758"/>
        <v>781.25</v>
      </c>
      <c r="E3116" s="296">
        <v>320</v>
      </c>
      <c r="F3116" s="296">
        <v>316</v>
      </c>
      <c r="G3116" s="296">
        <v>314</v>
      </c>
      <c r="H3116" s="296">
        <v>307</v>
      </c>
      <c r="I3116" s="296">
        <v>325</v>
      </c>
      <c r="J3116" s="296">
        <v>314</v>
      </c>
      <c r="K3116" s="21">
        <f t="shared" si="2761"/>
        <v>6</v>
      </c>
      <c r="L3116" s="21">
        <f t="shared" si="2759"/>
        <v>4687.5</v>
      </c>
      <c r="M3116" s="23" t="s">
        <v>701</v>
      </c>
    </row>
    <row r="3117" spans="1:13" s="225" customFormat="1" ht="15.75" customHeight="1">
      <c r="A3117" s="295">
        <v>43805</v>
      </c>
      <c r="B3117" s="296" t="s">
        <v>764</v>
      </c>
      <c r="C3117" s="238" t="s">
        <v>499</v>
      </c>
      <c r="D3117" s="30">
        <f t="shared" si="2758"/>
        <v>575.37399309551211</v>
      </c>
      <c r="E3117" s="296">
        <v>434.5</v>
      </c>
      <c r="F3117" s="296">
        <v>430</v>
      </c>
      <c r="G3117" s="296">
        <v>425</v>
      </c>
      <c r="H3117" s="296">
        <v>420</v>
      </c>
      <c r="I3117" s="296">
        <v>440</v>
      </c>
      <c r="J3117" s="296">
        <v>430</v>
      </c>
      <c r="K3117" s="21">
        <f t="shared" si="2761"/>
        <v>4.5</v>
      </c>
      <c r="L3117" s="21">
        <f t="shared" si="2759"/>
        <v>2589.1829689298047</v>
      </c>
      <c r="M3117" s="23" t="s">
        <v>701</v>
      </c>
    </row>
    <row r="3118" spans="1:13" s="225" customFormat="1" ht="15.75" customHeight="1">
      <c r="A3118" s="295">
        <v>43805</v>
      </c>
      <c r="B3118" s="296" t="s">
        <v>713</v>
      </c>
      <c r="C3118" s="238" t="s">
        <v>499</v>
      </c>
      <c r="D3118" s="30">
        <f t="shared" si="2758"/>
        <v>347.22222222222223</v>
      </c>
      <c r="E3118" s="296">
        <v>720</v>
      </c>
      <c r="F3118" s="296">
        <v>713</v>
      </c>
      <c r="G3118" s="296">
        <v>706</v>
      </c>
      <c r="H3118" s="296">
        <v>698</v>
      </c>
      <c r="I3118" s="296">
        <v>728</v>
      </c>
      <c r="J3118" s="296">
        <v>715</v>
      </c>
      <c r="K3118" s="21">
        <f t="shared" si="2761"/>
        <v>5</v>
      </c>
      <c r="L3118" s="21">
        <f t="shared" si="2759"/>
        <v>1736.1111111111111</v>
      </c>
      <c r="M3118" s="23" t="s">
        <v>701</v>
      </c>
    </row>
    <row r="3119" spans="1:13" s="225" customFormat="1" ht="15.75" customHeight="1">
      <c r="A3119" s="295">
        <v>43804</v>
      </c>
      <c r="B3119" s="296" t="s">
        <v>720</v>
      </c>
      <c r="C3119" s="190" t="s">
        <v>498</v>
      </c>
      <c r="D3119" s="30">
        <f t="shared" si="2758"/>
        <v>862.06896551724139</v>
      </c>
      <c r="E3119" s="296">
        <v>290</v>
      </c>
      <c r="F3119" s="296">
        <v>294</v>
      </c>
      <c r="G3119" s="296">
        <v>298</v>
      </c>
      <c r="H3119" s="296">
        <v>304</v>
      </c>
      <c r="I3119" s="296">
        <v>285</v>
      </c>
      <c r="J3119" s="296">
        <v>298</v>
      </c>
      <c r="K3119" s="298">
        <f t="shared" ref="K3119:K3120" si="2762">J3119-E3119</f>
        <v>8</v>
      </c>
      <c r="L3119" s="299">
        <f t="shared" si="2759"/>
        <v>6896.5517241379312</v>
      </c>
      <c r="M3119" s="29" t="s">
        <v>701</v>
      </c>
    </row>
    <row r="3120" spans="1:13" s="225" customFormat="1" ht="15.75" customHeight="1">
      <c r="A3120" s="295">
        <v>43804</v>
      </c>
      <c r="B3120" s="296" t="s">
        <v>793</v>
      </c>
      <c r="C3120" s="190" t="s">
        <v>498</v>
      </c>
      <c r="D3120" s="30">
        <f t="shared" si="2758"/>
        <v>352.01351731906504</v>
      </c>
      <c r="E3120" s="296">
        <v>710.2</v>
      </c>
      <c r="F3120" s="296">
        <v>718</v>
      </c>
      <c r="G3120" s="296">
        <v>726</v>
      </c>
      <c r="H3120" s="296">
        <v>736</v>
      </c>
      <c r="I3120" s="296">
        <v>700</v>
      </c>
      <c r="J3120" s="296">
        <v>715.8</v>
      </c>
      <c r="K3120" s="298">
        <f t="shared" si="2762"/>
        <v>5.5999999999999091</v>
      </c>
      <c r="L3120" s="299">
        <f t="shared" si="2759"/>
        <v>1971.2756969867323</v>
      </c>
      <c r="M3120" s="29" t="s">
        <v>701</v>
      </c>
    </row>
    <row r="3121" spans="1:13" s="225" customFormat="1" ht="15.75" customHeight="1">
      <c r="A3121" s="295">
        <v>43804</v>
      </c>
      <c r="B3121" s="296" t="s">
        <v>800</v>
      </c>
      <c r="C3121" s="238" t="s">
        <v>499</v>
      </c>
      <c r="D3121" s="30">
        <f t="shared" si="2758"/>
        <v>183.8235294117647</v>
      </c>
      <c r="E3121" s="296">
        <v>1360</v>
      </c>
      <c r="F3121" s="296">
        <v>1350</v>
      </c>
      <c r="G3121" s="296">
        <v>1338</v>
      </c>
      <c r="H3121" s="296">
        <v>1325</v>
      </c>
      <c r="I3121" s="296">
        <v>1372</v>
      </c>
      <c r="J3121" s="296">
        <v>1356.5</v>
      </c>
      <c r="K3121" s="21">
        <f t="shared" ref="K3121:K3122" si="2763">E3121-J3121</f>
        <v>3.5</v>
      </c>
      <c r="L3121" s="21">
        <f t="shared" si="2759"/>
        <v>643.38235294117646</v>
      </c>
      <c r="M3121" s="23" t="s">
        <v>701</v>
      </c>
    </row>
    <row r="3122" spans="1:13" s="225" customFormat="1" ht="15.75" customHeight="1">
      <c r="A3122" s="295">
        <v>43804</v>
      </c>
      <c r="B3122" s="296" t="s">
        <v>757</v>
      </c>
      <c r="C3122" s="238" t="s">
        <v>499</v>
      </c>
      <c r="D3122" s="30">
        <f t="shared" si="2758"/>
        <v>322.58064516129031</v>
      </c>
      <c r="E3122" s="296">
        <v>775</v>
      </c>
      <c r="F3122" s="296">
        <v>768</v>
      </c>
      <c r="G3122" s="296">
        <v>760</v>
      </c>
      <c r="H3122" s="296">
        <v>751</v>
      </c>
      <c r="I3122" s="296">
        <v>785</v>
      </c>
      <c r="J3122" s="296">
        <v>768</v>
      </c>
      <c r="K3122" s="21">
        <f t="shared" si="2763"/>
        <v>7</v>
      </c>
      <c r="L3122" s="21">
        <f t="shared" si="2759"/>
        <v>2258.0645161290322</v>
      </c>
      <c r="M3122" s="23" t="s">
        <v>701</v>
      </c>
    </row>
    <row r="3123" spans="1:13" s="225" customFormat="1" ht="15.75" customHeight="1">
      <c r="A3123" s="295">
        <v>43804</v>
      </c>
      <c r="B3123" s="296" t="s">
        <v>801</v>
      </c>
      <c r="C3123" s="190" t="s">
        <v>498</v>
      </c>
      <c r="D3123" s="30">
        <f t="shared" si="2758"/>
        <v>328.51511169513799</v>
      </c>
      <c r="E3123" s="296">
        <v>761</v>
      </c>
      <c r="F3123" s="296">
        <v>770</v>
      </c>
      <c r="G3123" s="296">
        <v>780</v>
      </c>
      <c r="H3123" s="296">
        <v>790</v>
      </c>
      <c r="I3123" s="296">
        <v>749</v>
      </c>
      <c r="J3123" s="296">
        <v>768</v>
      </c>
      <c r="K3123" s="298">
        <f t="shared" ref="K3123" si="2764">J3123-E3123</f>
        <v>7</v>
      </c>
      <c r="L3123" s="299">
        <f t="shared" si="2759"/>
        <v>2299.605781865966</v>
      </c>
      <c r="M3123" s="29" t="s">
        <v>701</v>
      </c>
    </row>
    <row r="3124" spans="1:13" s="225" customFormat="1" ht="15.75" customHeight="1">
      <c r="A3124" s="295">
        <v>43803</v>
      </c>
      <c r="B3124" s="296" t="s">
        <v>757</v>
      </c>
      <c r="C3124" s="238" t="s">
        <v>499</v>
      </c>
      <c r="D3124" s="30">
        <f t="shared" si="2758"/>
        <v>321.33676092544988</v>
      </c>
      <c r="E3124" s="296">
        <v>778</v>
      </c>
      <c r="F3124" s="296">
        <v>770</v>
      </c>
      <c r="G3124" s="296">
        <v>762</v>
      </c>
      <c r="H3124" s="296">
        <v>750</v>
      </c>
      <c r="I3124" s="296">
        <v>788</v>
      </c>
      <c r="J3124" s="296">
        <v>788</v>
      </c>
      <c r="K3124" s="10">
        <f t="shared" ref="K3124" si="2765">E3124-J3124</f>
        <v>-10</v>
      </c>
      <c r="L3124" s="10">
        <f t="shared" si="2759"/>
        <v>-3213.3676092544988</v>
      </c>
      <c r="M3124" s="11" t="s">
        <v>709</v>
      </c>
    </row>
    <row r="3125" spans="1:13" s="225" customFormat="1" ht="15.75" customHeight="1">
      <c r="A3125" s="295">
        <v>43803</v>
      </c>
      <c r="B3125" s="296" t="s">
        <v>802</v>
      </c>
      <c r="C3125" s="190" t="s">
        <v>498</v>
      </c>
      <c r="D3125" s="30">
        <f t="shared" si="2758"/>
        <v>166.55562958027983</v>
      </c>
      <c r="E3125" s="296">
        <v>1501</v>
      </c>
      <c r="F3125" s="296">
        <v>1515</v>
      </c>
      <c r="G3125" s="296">
        <v>1530</v>
      </c>
      <c r="H3125" s="296">
        <v>1545</v>
      </c>
      <c r="I3125" s="296">
        <v>1480</v>
      </c>
      <c r="J3125" s="296">
        <v>1480</v>
      </c>
      <c r="K3125" s="297">
        <f t="shared" ref="K3125:K3126" si="2766">J3125-E3125</f>
        <v>-21</v>
      </c>
      <c r="L3125" s="120">
        <f t="shared" si="2759"/>
        <v>-3497.6682211858765</v>
      </c>
      <c r="M3125" s="11" t="s">
        <v>709</v>
      </c>
    </row>
    <row r="3126" spans="1:13" s="225" customFormat="1" ht="15.75" customHeight="1">
      <c r="A3126" s="295">
        <v>43803</v>
      </c>
      <c r="B3126" s="296" t="s">
        <v>732</v>
      </c>
      <c r="C3126" s="190" t="s">
        <v>498</v>
      </c>
      <c r="D3126" s="30">
        <f t="shared" si="2758"/>
        <v>437.7517072316582</v>
      </c>
      <c r="E3126" s="296">
        <v>571.1</v>
      </c>
      <c r="F3126" s="296">
        <v>576</v>
      </c>
      <c r="G3126" s="296">
        <v>582</v>
      </c>
      <c r="H3126" s="296">
        <v>588</v>
      </c>
      <c r="I3126" s="296">
        <v>565</v>
      </c>
      <c r="J3126" s="296">
        <v>574.79999999999995</v>
      </c>
      <c r="K3126" s="298">
        <f t="shared" si="2766"/>
        <v>3.6999999999999318</v>
      </c>
      <c r="L3126" s="299">
        <f t="shared" si="2759"/>
        <v>1619.6813167571054</v>
      </c>
      <c r="M3126" s="29" t="s">
        <v>701</v>
      </c>
    </row>
    <row r="3127" spans="1:13" s="225" customFormat="1" ht="15.75" customHeight="1">
      <c r="A3127" s="295">
        <v>43803</v>
      </c>
      <c r="B3127" s="296" t="s">
        <v>803</v>
      </c>
      <c r="C3127" s="238" t="s">
        <v>499</v>
      </c>
      <c r="D3127" s="30">
        <f t="shared" si="2758"/>
        <v>544.6623093681917</v>
      </c>
      <c r="E3127" s="296">
        <v>459</v>
      </c>
      <c r="F3127" s="296">
        <v>455</v>
      </c>
      <c r="G3127" s="296">
        <v>450</v>
      </c>
      <c r="H3127" s="296">
        <v>444</v>
      </c>
      <c r="I3127" s="296">
        <v>464</v>
      </c>
      <c r="J3127" s="296">
        <v>464</v>
      </c>
      <c r="K3127" s="10">
        <f t="shared" ref="K3127" si="2767">E3127-J3127</f>
        <v>-5</v>
      </c>
      <c r="L3127" s="10">
        <f t="shared" si="2759"/>
        <v>-2723.3115468409587</v>
      </c>
      <c r="M3127" s="11" t="s">
        <v>709</v>
      </c>
    </row>
    <row r="3128" spans="1:13" s="172" customFormat="1" ht="21.75" customHeight="1">
      <c r="A3128" s="293">
        <v>43802</v>
      </c>
      <c r="B3128" s="234" t="s">
        <v>469</v>
      </c>
      <c r="C3128" s="183" t="s">
        <v>498</v>
      </c>
      <c r="D3128" s="230">
        <f t="shared" si="2758"/>
        <v>809.06148867313914</v>
      </c>
      <c r="E3128" s="234">
        <v>309</v>
      </c>
      <c r="F3128" s="234">
        <v>312</v>
      </c>
      <c r="G3128" s="234">
        <v>315</v>
      </c>
      <c r="H3128" s="234">
        <v>319</v>
      </c>
      <c r="I3128" s="234">
        <v>304</v>
      </c>
      <c r="J3128" s="234">
        <v>312</v>
      </c>
      <c r="K3128" s="232">
        <f t="shared" ref="K3128" si="2768">J3128-E3128</f>
        <v>3</v>
      </c>
      <c r="L3128" s="81">
        <f t="shared" si="2759"/>
        <v>2427.1844660194174</v>
      </c>
      <c r="M3128" s="170" t="s">
        <v>701</v>
      </c>
    </row>
    <row r="3129" spans="1:13" s="172" customFormat="1" ht="21.75" customHeight="1">
      <c r="A3129" s="293">
        <v>43802</v>
      </c>
      <c r="B3129" s="234" t="s">
        <v>804</v>
      </c>
      <c r="C3129" s="234" t="s">
        <v>499</v>
      </c>
      <c r="D3129" s="230">
        <f t="shared" si="2758"/>
        <v>545.8515283842795</v>
      </c>
      <c r="E3129" s="234">
        <v>458</v>
      </c>
      <c r="F3129" s="234">
        <v>455</v>
      </c>
      <c r="G3129" s="234">
        <v>452</v>
      </c>
      <c r="H3129" s="234">
        <v>448</v>
      </c>
      <c r="I3129" s="234">
        <v>463</v>
      </c>
      <c r="J3129" s="234">
        <v>448</v>
      </c>
      <c r="K3129" s="233">
        <f t="shared" ref="K3129:K3139" si="2769">E3129-J3129</f>
        <v>10</v>
      </c>
      <c r="L3129" s="233">
        <f t="shared" si="2759"/>
        <v>5458.5152838427948</v>
      </c>
      <c r="M3129" s="228" t="s">
        <v>701</v>
      </c>
    </row>
    <row r="3130" spans="1:13" s="172" customFormat="1" ht="21.75" customHeight="1">
      <c r="A3130" s="293">
        <v>43802</v>
      </c>
      <c r="B3130" s="234" t="s">
        <v>805</v>
      </c>
      <c r="C3130" s="234" t="s">
        <v>499</v>
      </c>
      <c r="D3130" s="230">
        <f t="shared" si="2758"/>
        <v>980.39215686274508</v>
      </c>
      <c r="E3130" s="234">
        <v>255</v>
      </c>
      <c r="F3130" s="234">
        <v>253</v>
      </c>
      <c r="G3130" s="234">
        <v>251</v>
      </c>
      <c r="H3130" s="234">
        <v>248</v>
      </c>
      <c r="I3130" s="234">
        <v>258</v>
      </c>
      <c r="J3130" s="234">
        <v>248</v>
      </c>
      <c r="K3130" s="233">
        <f t="shared" si="2769"/>
        <v>7</v>
      </c>
      <c r="L3130" s="233">
        <f t="shared" si="2759"/>
        <v>6862.7450980392159</v>
      </c>
      <c r="M3130" s="228" t="s">
        <v>701</v>
      </c>
    </row>
    <row r="3131" spans="1:13" s="172" customFormat="1" ht="21.75" customHeight="1">
      <c r="A3131" s="293">
        <v>43802</v>
      </c>
      <c r="B3131" s="234" t="s">
        <v>805</v>
      </c>
      <c r="C3131" s="234" t="s">
        <v>499</v>
      </c>
      <c r="D3131" s="230">
        <f t="shared" si="2758"/>
        <v>1000</v>
      </c>
      <c r="E3131" s="234">
        <v>250</v>
      </c>
      <c r="F3131" s="234">
        <v>248</v>
      </c>
      <c r="G3131" s="234">
        <v>246</v>
      </c>
      <c r="H3131" s="234">
        <v>243</v>
      </c>
      <c r="I3131" s="234">
        <v>253</v>
      </c>
      <c r="J3131" s="234">
        <v>243</v>
      </c>
      <c r="K3131" s="233">
        <f t="shared" si="2769"/>
        <v>7</v>
      </c>
      <c r="L3131" s="233">
        <f t="shared" si="2759"/>
        <v>7000</v>
      </c>
      <c r="M3131" s="228" t="s">
        <v>701</v>
      </c>
    </row>
    <row r="3132" spans="1:13" s="172" customFormat="1" ht="21.75" customHeight="1">
      <c r="A3132" s="293">
        <v>43802</v>
      </c>
      <c r="B3132" s="234" t="s">
        <v>804</v>
      </c>
      <c r="C3132" s="234" t="s">
        <v>499</v>
      </c>
      <c r="D3132" s="230">
        <f t="shared" si="2758"/>
        <v>554.32372505543242</v>
      </c>
      <c r="E3132" s="234">
        <v>451</v>
      </c>
      <c r="F3132" s="234">
        <v>448</v>
      </c>
      <c r="G3132" s="234">
        <v>445</v>
      </c>
      <c r="H3132" s="234">
        <v>441</v>
      </c>
      <c r="I3132" s="234">
        <v>456</v>
      </c>
      <c r="J3132" s="234">
        <v>445</v>
      </c>
      <c r="K3132" s="233">
        <f t="shared" si="2769"/>
        <v>6</v>
      </c>
      <c r="L3132" s="233">
        <f t="shared" si="2759"/>
        <v>3325.9423503325943</v>
      </c>
      <c r="M3132" s="228" t="s">
        <v>701</v>
      </c>
    </row>
    <row r="3133" spans="1:13" s="172" customFormat="1" ht="21.75" customHeight="1">
      <c r="A3133" s="293">
        <v>43802</v>
      </c>
      <c r="B3133" s="234" t="s">
        <v>60</v>
      </c>
      <c r="C3133" s="234" t="s">
        <v>499</v>
      </c>
      <c r="D3133" s="230">
        <f t="shared" si="2758"/>
        <v>1879.6992481203008</v>
      </c>
      <c r="E3133" s="234">
        <v>133</v>
      </c>
      <c r="F3133" s="234">
        <v>132</v>
      </c>
      <c r="G3133" s="234">
        <v>130.5</v>
      </c>
      <c r="H3133" s="234">
        <v>129</v>
      </c>
      <c r="I3133" s="234">
        <v>134.5</v>
      </c>
      <c r="J3133" s="234">
        <v>130.5</v>
      </c>
      <c r="K3133" s="233">
        <f t="shared" si="2769"/>
        <v>2.5</v>
      </c>
      <c r="L3133" s="233">
        <f t="shared" si="2759"/>
        <v>4699.2481203007519</v>
      </c>
      <c r="M3133" s="228" t="s">
        <v>701</v>
      </c>
    </row>
    <row r="3134" spans="1:13" s="172" customFormat="1" ht="21.75" customHeight="1">
      <c r="A3134" s="293">
        <v>43802</v>
      </c>
      <c r="B3134" s="234" t="s">
        <v>426</v>
      </c>
      <c r="C3134" s="234" t="s">
        <v>499</v>
      </c>
      <c r="D3134" s="230">
        <f t="shared" si="2758"/>
        <v>4098.3606557377052</v>
      </c>
      <c r="E3134" s="234">
        <v>61</v>
      </c>
      <c r="F3134" s="234">
        <v>60.3</v>
      </c>
      <c r="G3134" s="234">
        <v>59.5</v>
      </c>
      <c r="H3134" s="234">
        <v>58.5</v>
      </c>
      <c r="I3134" s="234">
        <v>62</v>
      </c>
      <c r="J3134" s="234">
        <v>58.5</v>
      </c>
      <c r="K3134" s="233">
        <f t="shared" si="2769"/>
        <v>2.5</v>
      </c>
      <c r="L3134" s="233">
        <f t="shared" si="2759"/>
        <v>10245.901639344263</v>
      </c>
      <c r="M3134" s="228" t="s">
        <v>701</v>
      </c>
    </row>
    <row r="3135" spans="1:13" s="173" customFormat="1" ht="15.75" customHeight="1">
      <c r="A3135" s="293">
        <v>43801</v>
      </c>
      <c r="B3135" s="294" t="s">
        <v>764</v>
      </c>
      <c r="C3135" s="234" t="s">
        <v>499</v>
      </c>
      <c r="D3135" s="230">
        <f t="shared" si="2758"/>
        <v>561.79775280898878</v>
      </c>
      <c r="E3135" s="294">
        <v>445</v>
      </c>
      <c r="F3135" s="294">
        <v>441</v>
      </c>
      <c r="G3135" s="294">
        <v>436</v>
      </c>
      <c r="H3135" s="294">
        <v>430</v>
      </c>
      <c r="I3135" s="294">
        <v>450.5</v>
      </c>
      <c r="J3135" s="294">
        <v>441</v>
      </c>
      <c r="K3135" s="233">
        <f t="shared" si="2769"/>
        <v>4</v>
      </c>
      <c r="L3135" s="233">
        <f t="shared" si="2759"/>
        <v>2247.1910112359551</v>
      </c>
      <c r="M3135" s="228" t="s">
        <v>701</v>
      </c>
    </row>
    <row r="3136" spans="1:13" s="173" customFormat="1" ht="15.75" customHeight="1">
      <c r="A3136" s="293">
        <v>43801</v>
      </c>
      <c r="B3136" s="294" t="s">
        <v>746</v>
      </c>
      <c r="C3136" s="234" t="s">
        <v>499</v>
      </c>
      <c r="D3136" s="230">
        <f t="shared" si="2758"/>
        <v>495.04950495049508</v>
      </c>
      <c r="E3136" s="294">
        <v>505</v>
      </c>
      <c r="F3136" s="294">
        <v>500</v>
      </c>
      <c r="G3136" s="294">
        <v>495</v>
      </c>
      <c r="H3136" s="294">
        <v>490</v>
      </c>
      <c r="I3136" s="294">
        <v>511</v>
      </c>
      <c r="J3136" s="294">
        <v>500</v>
      </c>
      <c r="K3136" s="233">
        <f t="shared" si="2769"/>
        <v>5</v>
      </c>
      <c r="L3136" s="233">
        <f t="shared" si="2759"/>
        <v>2475.2475247524753</v>
      </c>
      <c r="M3136" s="228" t="s">
        <v>701</v>
      </c>
    </row>
    <row r="3137" spans="1:13" s="173" customFormat="1" ht="15.75" customHeight="1">
      <c r="A3137" s="293">
        <v>43801</v>
      </c>
      <c r="B3137" s="294" t="s">
        <v>783</v>
      </c>
      <c r="C3137" s="234" t="s">
        <v>499</v>
      </c>
      <c r="D3137" s="230">
        <f t="shared" si="2758"/>
        <v>338.29499323410016</v>
      </c>
      <c r="E3137" s="294">
        <v>739</v>
      </c>
      <c r="F3137" s="294">
        <v>732</v>
      </c>
      <c r="G3137" s="294">
        <v>723</v>
      </c>
      <c r="H3137" s="294">
        <v>713</v>
      </c>
      <c r="I3137" s="294">
        <v>748</v>
      </c>
      <c r="J3137" s="294">
        <v>732.3</v>
      </c>
      <c r="K3137" s="233">
        <f t="shared" si="2769"/>
        <v>6.7000000000000455</v>
      </c>
      <c r="L3137" s="233">
        <f t="shared" si="2759"/>
        <v>2266.5764546684863</v>
      </c>
      <c r="M3137" s="228" t="s">
        <v>701</v>
      </c>
    </row>
    <row r="3138" spans="1:13" s="173" customFormat="1" ht="15.75" customHeight="1">
      <c r="A3138" s="293">
        <v>43801</v>
      </c>
      <c r="B3138" s="294" t="s">
        <v>781</v>
      </c>
      <c r="C3138" s="234" t="s">
        <v>499</v>
      </c>
      <c r="D3138" s="230">
        <f t="shared" si="2758"/>
        <v>458.54732208363902</v>
      </c>
      <c r="E3138" s="294">
        <v>545.20000000000005</v>
      </c>
      <c r="F3138" s="294">
        <v>540</v>
      </c>
      <c r="G3138" s="294">
        <v>535</v>
      </c>
      <c r="H3138" s="294">
        <v>530</v>
      </c>
      <c r="I3138" s="294">
        <v>551</v>
      </c>
      <c r="J3138" s="294">
        <v>551</v>
      </c>
      <c r="K3138" s="73">
        <f t="shared" si="2769"/>
        <v>-5.7999999999999545</v>
      </c>
      <c r="L3138" s="73">
        <f t="shared" si="2759"/>
        <v>-2659.5744680850853</v>
      </c>
      <c r="M3138" s="180" t="s">
        <v>709</v>
      </c>
    </row>
    <row r="3139" spans="1:13" s="173" customFormat="1" ht="15.75" customHeight="1">
      <c r="A3139" s="293">
        <v>43801</v>
      </c>
      <c r="B3139" s="294" t="s">
        <v>806</v>
      </c>
      <c r="C3139" s="234" t="s">
        <v>499</v>
      </c>
      <c r="D3139" s="230">
        <f t="shared" si="2758"/>
        <v>1000</v>
      </c>
      <c r="E3139" s="294">
        <v>250</v>
      </c>
      <c r="F3139" s="294">
        <v>247</v>
      </c>
      <c r="G3139" s="294">
        <v>244</v>
      </c>
      <c r="H3139" s="294">
        <v>240</v>
      </c>
      <c r="I3139" s="294">
        <v>254</v>
      </c>
      <c r="J3139" s="294">
        <v>248</v>
      </c>
      <c r="K3139" s="233">
        <f t="shared" si="2769"/>
        <v>2</v>
      </c>
      <c r="L3139" s="233">
        <f t="shared" si="2759"/>
        <v>2000</v>
      </c>
      <c r="M3139" s="228" t="s">
        <v>701</v>
      </c>
    </row>
    <row r="3140" spans="1:13" s="168" customFormat="1" ht="15.75" customHeight="1" thickBot="1">
      <c r="A3140" s="292"/>
      <c r="B3140" s="163"/>
      <c r="C3140" s="163"/>
      <c r="D3140" s="164"/>
      <c r="E3140" s="165"/>
      <c r="F3140" s="166"/>
      <c r="G3140" s="166"/>
      <c r="H3140" s="163"/>
      <c r="I3140" s="165"/>
      <c r="J3140" s="165"/>
      <c r="K3140" s="164"/>
      <c r="L3140" s="164"/>
      <c r="M3140" s="167"/>
    </row>
    <row r="3141" spans="1:13" ht="15.75" customHeight="1" thickBot="1">
      <c r="A3141" s="61" t="s">
        <v>12</v>
      </c>
      <c r="B3141" s="62" t="s">
        <v>13</v>
      </c>
      <c r="C3141" s="62" t="s">
        <v>14</v>
      </c>
      <c r="D3141" s="63" t="s">
        <v>20</v>
      </c>
      <c r="E3141" s="64" t="s">
        <v>15</v>
      </c>
      <c r="F3141" s="65" t="s">
        <v>1</v>
      </c>
      <c r="G3141" s="65" t="s">
        <v>2</v>
      </c>
      <c r="H3141" s="66" t="s">
        <v>3</v>
      </c>
      <c r="I3141" s="64" t="s">
        <v>0</v>
      </c>
      <c r="J3141" s="64" t="s">
        <v>16</v>
      </c>
      <c r="K3141" s="63" t="s">
        <v>17</v>
      </c>
      <c r="L3141" s="63" t="s">
        <v>18</v>
      </c>
      <c r="M3141" s="67" t="s">
        <v>19</v>
      </c>
    </row>
    <row r="3142" spans="1:13" s="172" customFormat="1" ht="21.75" customHeight="1">
      <c r="A3142" s="290">
        <v>43798</v>
      </c>
      <c r="B3142" s="219" t="s">
        <v>737</v>
      </c>
      <c r="C3142" s="250" t="s">
        <v>499</v>
      </c>
      <c r="D3142" s="272">
        <f t="shared" ref="D3142:D3144" si="2770">250000/E3142</f>
        <v>588.23529411764707</v>
      </c>
      <c r="E3142" s="219">
        <v>425</v>
      </c>
      <c r="F3142" s="219">
        <v>421</v>
      </c>
      <c r="G3142" s="219">
        <v>416</v>
      </c>
      <c r="H3142" s="219">
        <v>410</v>
      </c>
      <c r="I3142" s="219">
        <v>431</v>
      </c>
      <c r="J3142" s="219">
        <v>421</v>
      </c>
      <c r="K3142" s="214">
        <f t="shared" ref="K3142" si="2771">E3142-J3142</f>
        <v>4</v>
      </c>
      <c r="L3142" s="214">
        <f t="shared" ref="L3142:L3205" si="2772">K3142*D3142</f>
        <v>2352.9411764705883</v>
      </c>
      <c r="M3142" s="213" t="s">
        <v>701</v>
      </c>
    </row>
    <row r="3143" spans="1:13" s="172" customFormat="1" ht="21.75" customHeight="1">
      <c r="A3143" s="290">
        <v>43798</v>
      </c>
      <c r="B3143" s="219" t="s">
        <v>776</v>
      </c>
      <c r="C3143" s="183" t="s">
        <v>498</v>
      </c>
      <c r="D3143" s="272">
        <f t="shared" si="2770"/>
        <v>757.57575757575762</v>
      </c>
      <c r="E3143" s="219">
        <v>330</v>
      </c>
      <c r="F3143" s="219">
        <v>334</v>
      </c>
      <c r="G3143" s="219">
        <v>339</v>
      </c>
      <c r="H3143" s="219">
        <v>345</v>
      </c>
      <c r="I3143" s="219">
        <v>325</v>
      </c>
      <c r="J3143" s="219">
        <v>345</v>
      </c>
      <c r="K3143" s="232">
        <f t="shared" ref="K3143" si="2773">J3143-E3143</f>
        <v>15</v>
      </c>
      <c r="L3143" s="81">
        <f t="shared" si="2772"/>
        <v>11363.636363636364</v>
      </c>
      <c r="M3143" s="291" t="s">
        <v>701</v>
      </c>
    </row>
    <row r="3144" spans="1:13" s="172" customFormat="1" ht="21.75" customHeight="1">
      <c r="A3144" s="290">
        <v>43798</v>
      </c>
      <c r="B3144" s="219" t="s">
        <v>764</v>
      </c>
      <c r="C3144" s="250" t="s">
        <v>499</v>
      </c>
      <c r="D3144" s="272">
        <f t="shared" si="2770"/>
        <v>549.45054945054949</v>
      </c>
      <c r="E3144" s="219">
        <v>455</v>
      </c>
      <c r="F3144" s="219">
        <v>451</v>
      </c>
      <c r="G3144" s="219">
        <v>446</v>
      </c>
      <c r="H3144" s="219">
        <v>440</v>
      </c>
      <c r="I3144" s="219">
        <v>461</v>
      </c>
      <c r="J3144" s="219">
        <v>451</v>
      </c>
      <c r="K3144" s="214">
        <f t="shared" ref="K3144:K3145" si="2774">E3144-J3144</f>
        <v>4</v>
      </c>
      <c r="L3144" s="214">
        <f t="shared" si="2772"/>
        <v>2197.802197802198</v>
      </c>
      <c r="M3144" s="213" t="s">
        <v>701</v>
      </c>
    </row>
    <row r="3145" spans="1:13" s="266" customFormat="1" ht="15.75" customHeight="1">
      <c r="A3145" s="256">
        <v>43797</v>
      </c>
      <c r="B3145" s="219" t="s">
        <v>717</v>
      </c>
      <c r="C3145" s="232" t="s">
        <v>499</v>
      </c>
      <c r="D3145" s="269">
        <f t="shared" ref="D3145:D3208" si="2775">200000/E3145</f>
        <v>312.5</v>
      </c>
      <c r="E3145" s="219">
        <v>640</v>
      </c>
      <c r="F3145" s="219">
        <v>634</v>
      </c>
      <c r="G3145" s="219">
        <v>627</v>
      </c>
      <c r="H3145" s="219">
        <v>620</v>
      </c>
      <c r="I3145" s="219">
        <v>648</v>
      </c>
      <c r="J3145" s="219">
        <v>637</v>
      </c>
      <c r="K3145" s="269">
        <f t="shared" si="2774"/>
        <v>3</v>
      </c>
      <c r="L3145" s="269">
        <f t="shared" si="2772"/>
        <v>937.5</v>
      </c>
      <c r="M3145" s="275" t="s">
        <v>701</v>
      </c>
    </row>
    <row r="3146" spans="1:13" s="266" customFormat="1" ht="15.75" customHeight="1">
      <c r="A3146" s="256">
        <v>43797</v>
      </c>
      <c r="B3146" s="219" t="s">
        <v>732</v>
      </c>
      <c r="C3146" s="232" t="s">
        <v>8</v>
      </c>
      <c r="D3146" s="269">
        <f t="shared" si="2775"/>
        <v>350.87719298245617</v>
      </c>
      <c r="E3146" s="219">
        <v>570</v>
      </c>
      <c r="F3146" s="219">
        <v>575</v>
      </c>
      <c r="G3146" s="219">
        <v>580</v>
      </c>
      <c r="H3146" s="219">
        <v>587</v>
      </c>
      <c r="I3146" s="219">
        <v>564</v>
      </c>
      <c r="J3146" s="219">
        <v>580</v>
      </c>
      <c r="K3146" s="272">
        <f t="shared" ref="K3146:K3147" si="2776">J3146-E3146</f>
        <v>10</v>
      </c>
      <c r="L3146" s="272">
        <f t="shared" si="2772"/>
        <v>3508.7719298245615</v>
      </c>
      <c r="M3146" s="273" t="s">
        <v>701</v>
      </c>
    </row>
    <row r="3147" spans="1:13" s="266" customFormat="1" ht="15.75" customHeight="1">
      <c r="A3147" s="256">
        <v>43797</v>
      </c>
      <c r="B3147" s="219" t="s">
        <v>710</v>
      </c>
      <c r="C3147" s="232" t="s">
        <v>8</v>
      </c>
      <c r="D3147" s="269">
        <f t="shared" si="2775"/>
        <v>392.15686274509807</v>
      </c>
      <c r="E3147" s="219">
        <v>510</v>
      </c>
      <c r="F3147" s="219">
        <v>515</v>
      </c>
      <c r="G3147" s="219">
        <v>520</v>
      </c>
      <c r="H3147" s="219">
        <v>526</v>
      </c>
      <c r="I3147" s="219">
        <v>504</v>
      </c>
      <c r="J3147" s="219">
        <v>515</v>
      </c>
      <c r="K3147" s="272">
        <f t="shared" si="2776"/>
        <v>5</v>
      </c>
      <c r="L3147" s="272">
        <f t="shared" si="2772"/>
        <v>1960.7843137254904</v>
      </c>
      <c r="M3147" s="273" t="s">
        <v>701</v>
      </c>
    </row>
    <row r="3148" spans="1:13" s="266" customFormat="1" ht="15.75" customHeight="1">
      <c r="A3148" s="256">
        <v>43797</v>
      </c>
      <c r="B3148" s="219" t="s">
        <v>807</v>
      </c>
      <c r="C3148" s="232" t="s">
        <v>499</v>
      </c>
      <c r="D3148" s="269">
        <f t="shared" si="2775"/>
        <v>114.41647597254004</v>
      </c>
      <c r="E3148" s="219">
        <v>1748</v>
      </c>
      <c r="F3148" s="219">
        <v>1736</v>
      </c>
      <c r="G3148" s="219">
        <v>1722</v>
      </c>
      <c r="H3148" s="219">
        <v>1700</v>
      </c>
      <c r="I3148" s="219">
        <v>1770</v>
      </c>
      <c r="J3148" s="219">
        <v>1770</v>
      </c>
      <c r="K3148" s="267">
        <f t="shared" ref="K3148" si="2777">E3148-J3148</f>
        <v>-22</v>
      </c>
      <c r="L3148" s="267">
        <f t="shared" si="2772"/>
        <v>-2517.1624713958809</v>
      </c>
      <c r="M3148" s="180" t="s">
        <v>709</v>
      </c>
    </row>
    <row r="3149" spans="1:13" s="266" customFormat="1" ht="15.75" customHeight="1">
      <c r="A3149" s="256">
        <v>43797</v>
      </c>
      <c r="B3149" s="219" t="s">
        <v>594</v>
      </c>
      <c r="C3149" s="232" t="s">
        <v>8</v>
      </c>
      <c r="D3149" s="269">
        <f t="shared" si="2775"/>
        <v>434.31053203040176</v>
      </c>
      <c r="E3149" s="219">
        <v>460.5</v>
      </c>
      <c r="F3149" s="219">
        <v>465</v>
      </c>
      <c r="G3149" s="219">
        <v>470</v>
      </c>
      <c r="H3149" s="219">
        <v>485</v>
      </c>
      <c r="I3149" s="219">
        <v>454</v>
      </c>
      <c r="J3149" s="219">
        <v>470</v>
      </c>
      <c r="K3149" s="272">
        <f t="shared" ref="K3149:K3150" si="2778">J3149-E3149</f>
        <v>9.5</v>
      </c>
      <c r="L3149" s="272">
        <f t="shared" si="2772"/>
        <v>4125.9500542888163</v>
      </c>
      <c r="M3149" s="273" t="s">
        <v>701</v>
      </c>
    </row>
    <row r="3150" spans="1:13" s="266" customFormat="1" ht="15.75" customHeight="1">
      <c r="A3150" s="256">
        <v>43797</v>
      </c>
      <c r="B3150" s="219" t="s">
        <v>798</v>
      </c>
      <c r="C3150" s="232" t="s">
        <v>8</v>
      </c>
      <c r="D3150" s="269">
        <f t="shared" si="2775"/>
        <v>344.70872113064456</v>
      </c>
      <c r="E3150" s="219">
        <v>580.20000000000005</v>
      </c>
      <c r="F3150" s="219">
        <v>585</v>
      </c>
      <c r="G3150" s="219">
        <v>590</v>
      </c>
      <c r="H3150" s="219">
        <v>597</v>
      </c>
      <c r="I3150" s="219">
        <v>574</v>
      </c>
      <c r="J3150" s="219">
        <v>597</v>
      </c>
      <c r="K3150" s="272">
        <f t="shared" si="2778"/>
        <v>16.799999999999955</v>
      </c>
      <c r="L3150" s="272">
        <f t="shared" si="2772"/>
        <v>5791.1065149948126</v>
      </c>
      <c r="M3150" s="273" t="s">
        <v>701</v>
      </c>
    </row>
    <row r="3151" spans="1:13" s="168" customFormat="1" ht="15.75" customHeight="1">
      <c r="A3151" s="256">
        <v>43796</v>
      </c>
      <c r="B3151" s="224" t="s">
        <v>808</v>
      </c>
      <c r="C3151" s="232" t="s">
        <v>499</v>
      </c>
      <c r="D3151" s="269">
        <f t="shared" si="2775"/>
        <v>877.19298245614038</v>
      </c>
      <c r="E3151" s="232">
        <v>228</v>
      </c>
      <c r="F3151" s="232">
        <v>225</v>
      </c>
      <c r="G3151" s="232">
        <v>222</v>
      </c>
      <c r="H3151" s="232">
        <v>218</v>
      </c>
      <c r="I3151" s="232">
        <v>233</v>
      </c>
      <c r="J3151" s="232">
        <v>225</v>
      </c>
      <c r="K3151" s="270">
        <f t="shared" ref="K3151" si="2779">E3151-J3151</f>
        <v>3</v>
      </c>
      <c r="L3151" s="270">
        <f t="shared" si="2772"/>
        <v>2631.5789473684213</v>
      </c>
      <c r="M3151" s="271" t="s">
        <v>701</v>
      </c>
    </row>
    <row r="3152" spans="1:13" s="168" customFormat="1" ht="15.75" customHeight="1">
      <c r="A3152" s="256">
        <v>43796</v>
      </c>
      <c r="B3152" s="224" t="s">
        <v>702</v>
      </c>
      <c r="C3152" s="232" t="s">
        <v>8</v>
      </c>
      <c r="D3152" s="269">
        <f t="shared" si="2775"/>
        <v>609.5702529716549</v>
      </c>
      <c r="E3152" s="232">
        <v>328.1</v>
      </c>
      <c r="F3152" s="232">
        <v>332</v>
      </c>
      <c r="G3152" s="232">
        <v>336</v>
      </c>
      <c r="H3152" s="232">
        <v>340</v>
      </c>
      <c r="I3152" s="232">
        <v>323</v>
      </c>
      <c r="J3152" s="232">
        <v>329.9</v>
      </c>
      <c r="K3152" s="272">
        <f t="shared" ref="K3152:K3156" si="2780">J3152-E3152</f>
        <v>1.7999999999999545</v>
      </c>
      <c r="L3152" s="272">
        <f t="shared" si="2772"/>
        <v>1097.226455348951</v>
      </c>
      <c r="M3152" s="273" t="s">
        <v>701</v>
      </c>
    </row>
    <row r="3153" spans="1:13" s="168" customFormat="1" ht="15.75" customHeight="1">
      <c r="A3153" s="256">
        <v>43796</v>
      </c>
      <c r="B3153" s="224" t="s">
        <v>450</v>
      </c>
      <c r="C3153" s="232" t="s">
        <v>8</v>
      </c>
      <c r="D3153" s="269">
        <f t="shared" si="2775"/>
        <v>399.20159680638722</v>
      </c>
      <c r="E3153" s="232">
        <v>501</v>
      </c>
      <c r="F3153" s="232">
        <v>506</v>
      </c>
      <c r="G3153" s="232">
        <v>512</v>
      </c>
      <c r="H3153" s="232">
        <v>519</v>
      </c>
      <c r="I3153" s="232">
        <v>495</v>
      </c>
      <c r="J3153" s="232">
        <v>495</v>
      </c>
      <c r="K3153" s="226">
        <f t="shared" si="2780"/>
        <v>-6</v>
      </c>
      <c r="L3153" s="226">
        <f t="shared" si="2772"/>
        <v>-2395.2095808383233</v>
      </c>
      <c r="M3153" s="180" t="s">
        <v>709</v>
      </c>
    </row>
    <row r="3154" spans="1:13" s="168" customFormat="1" ht="15.75" customHeight="1">
      <c r="A3154" s="256">
        <v>43796</v>
      </c>
      <c r="B3154" s="224" t="s">
        <v>791</v>
      </c>
      <c r="C3154" s="232" t="s">
        <v>8</v>
      </c>
      <c r="D3154" s="269">
        <f t="shared" si="2775"/>
        <v>430.10752688172045</v>
      </c>
      <c r="E3154" s="232">
        <v>465</v>
      </c>
      <c r="F3154" s="232">
        <v>470</v>
      </c>
      <c r="G3154" s="232">
        <v>475</v>
      </c>
      <c r="H3154" s="232">
        <v>480</v>
      </c>
      <c r="I3154" s="232">
        <v>459</v>
      </c>
      <c r="J3154" s="232">
        <v>475</v>
      </c>
      <c r="K3154" s="272">
        <f t="shared" si="2780"/>
        <v>10</v>
      </c>
      <c r="L3154" s="272">
        <f t="shared" si="2772"/>
        <v>4301.0752688172042</v>
      </c>
      <c r="M3154" s="273" t="s">
        <v>701</v>
      </c>
    </row>
    <row r="3155" spans="1:13" s="168" customFormat="1" ht="15.75" customHeight="1">
      <c r="A3155" s="256">
        <v>43795</v>
      </c>
      <c r="B3155" s="224" t="s">
        <v>379</v>
      </c>
      <c r="C3155" s="232" t="s">
        <v>8</v>
      </c>
      <c r="D3155" s="269">
        <f t="shared" si="2775"/>
        <v>740.46649389115134</v>
      </c>
      <c r="E3155" s="232">
        <v>270.10000000000002</v>
      </c>
      <c r="F3155" s="232">
        <v>273</v>
      </c>
      <c r="G3155" s="232">
        <v>276</v>
      </c>
      <c r="H3155" s="232">
        <v>280</v>
      </c>
      <c r="I3155" s="232">
        <v>266</v>
      </c>
      <c r="J3155" s="232">
        <v>270.75</v>
      </c>
      <c r="K3155" s="272">
        <f t="shared" si="2780"/>
        <v>0.64999999999997726</v>
      </c>
      <c r="L3155" s="272">
        <f t="shared" si="2772"/>
        <v>481.30322102923157</v>
      </c>
      <c r="M3155" s="273" t="s">
        <v>701</v>
      </c>
    </row>
    <row r="3156" spans="1:13" s="168" customFormat="1" ht="15.75" customHeight="1">
      <c r="A3156" s="256">
        <v>43795</v>
      </c>
      <c r="B3156" s="224" t="s">
        <v>809</v>
      </c>
      <c r="C3156" s="232" t="s">
        <v>498</v>
      </c>
      <c r="D3156" s="269">
        <f t="shared" si="2775"/>
        <v>262.77755879647879</v>
      </c>
      <c r="E3156" s="232">
        <v>761.1</v>
      </c>
      <c r="F3156" s="232">
        <v>768</v>
      </c>
      <c r="G3156" s="232">
        <v>776</v>
      </c>
      <c r="H3156" s="232">
        <v>785</v>
      </c>
      <c r="I3156" s="232">
        <v>753</v>
      </c>
      <c r="J3156" s="232">
        <v>753</v>
      </c>
      <c r="K3156" s="226">
        <f t="shared" si="2780"/>
        <v>-8.1000000000000227</v>
      </c>
      <c r="L3156" s="226">
        <f t="shared" si="2772"/>
        <v>-2128.4982262514841</v>
      </c>
      <c r="M3156" s="180" t="s">
        <v>709</v>
      </c>
    </row>
    <row r="3157" spans="1:13" s="168" customFormat="1" ht="15.75" customHeight="1">
      <c r="A3157" s="256">
        <v>43795</v>
      </c>
      <c r="B3157" s="224" t="s">
        <v>605</v>
      </c>
      <c r="C3157" s="232" t="s">
        <v>6</v>
      </c>
      <c r="D3157" s="269">
        <f t="shared" si="2775"/>
        <v>625</v>
      </c>
      <c r="E3157" s="232">
        <v>320</v>
      </c>
      <c r="F3157" s="232">
        <v>315</v>
      </c>
      <c r="G3157" s="232">
        <v>310</v>
      </c>
      <c r="H3157" s="232">
        <v>305</v>
      </c>
      <c r="I3157" s="232">
        <v>326</v>
      </c>
      <c r="J3157" s="232">
        <v>326</v>
      </c>
      <c r="K3157" s="260">
        <f t="shared" ref="K3157:K3159" si="2781">E3157-J3157</f>
        <v>-6</v>
      </c>
      <c r="L3157" s="260">
        <f t="shared" si="2772"/>
        <v>-3750</v>
      </c>
      <c r="M3157" s="180" t="s">
        <v>709</v>
      </c>
    </row>
    <row r="3158" spans="1:13" s="168" customFormat="1" ht="15.75" customHeight="1">
      <c r="A3158" s="256">
        <v>43795</v>
      </c>
      <c r="B3158" s="224" t="s">
        <v>671</v>
      </c>
      <c r="C3158" s="232" t="s">
        <v>6</v>
      </c>
      <c r="D3158" s="269">
        <f t="shared" si="2775"/>
        <v>250</v>
      </c>
      <c r="E3158" s="232">
        <v>800</v>
      </c>
      <c r="F3158" s="232">
        <v>792</v>
      </c>
      <c r="G3158" s="232">
        <v>782</v>
      </c>
      <c r="H3158" s="232">
        <v>770</v>
      </c>
      <c r="I3158" s="232">
        <v>810</v>
      </c>
      <c r="J3158" s="232">
        <v>792</v>
      </c>
      <c r="K3158" s="270">
        <f t="shared" si="2781"/>
        <v>8</v>
      </c>
      <c r="L3158" s="270">
        <f t="shared" si="2772"/>
        <v>2000</v>
      </c>
      <c r="M3158" s="271" t="s">
        <v>701</v>
      </c>
    </row>
    <row r="3159" spans="1:13" s="168" customFormat="1" ht="15.75" customHeight="1">
      <c r="A3159" s="256">
        <v>43795</v>
      </c>
      <c r="B3159" s="224" t="s">
        <v>406</v>
      </c>
      <c r="C3159" s="232" t="s">
        <v>6</v>
      </c>
      <c r="D3159" s="269">
        <f t="shared" si="2775"/>
        <v>396.03960396039605</v>
      </c>
      <c r="E3159" s="232">
        <v>505</v>
      </c>
      <c r="F3159" s="232">
        <v>500</v>
      </c>
      <c r="G3159" s="232">
        <v>495</v>
      </c>
      <c r="H3159" s="232">
        <v>490</v>
      </c>
      <c r="I3159" s="232">
        <v>511</v>
      </c>
      <c r="J3159" s="232">
        <v>500</v>
      </c>
      <c r="K3159" s="270">
        <f t="shared" si="2781"/>
        <v>5</v>
      </c>
      <c r="L3159" s="270">
        <f t="shared" si="2772"/>
        <v>1980.1980198019803</v>
      </c>
      <c r="M3159" s="271" t="s">
        <v>701</v>
      </c>
    </row>
    <row r="3160" spans="1:13" s="168" customFormat="1" ht="15.75" customHeight="1">
      <c r="A3160" s="256">
        <v>43794</v>
      </c>
      <c r="B3160" s="224" t="s">
        <v>810</v>
      </c>
      <c r="C3160" s="232" t="s">
        <v>8</v>
      </c>
      <c r="D3160" s="269">
        <f t="shared" si="2775"/>
        <v>467.07146193367589</v>
      </c>
      <c r="E3160" s="232">
        <v>428.2</v>
      </c>
      <c r="F3160" s="232">
        <v>433</v>
      </c>
      <c r="G3160" s="232">
        <v>439</v>
      </c>
      <c r="H3160" s="232">
        <v>445</v>
      </c>
      <c r="I3160" s="232">
        <v>422</v>
      </c>
      <c r="J3160" s="232">
        <v>439</v>
      </c>
      <c r="K3160" s="272">
        <f t="shared" ref="K3160:K3164" si="2782">J3160-E3160</f>
        <v>10.800000000000011</v>
      </c>
      <c r="L3160" s="272">
        <f t="shared" si="2772"/>
        <v>5044.3717888837045</v>
      </c>
      <c r="M3160" s="273" t="s">
        <v>701</v>
      </c>
    </row>
    <row r="3161" spans="1:13" s="168" customFormat="1" ht="15.75" customHeight="1">
      <c r="A3161" s="256">
        <v>43794</v>
      </c>
      <c r="B3161" s="224" t="s">
        <v>811</v>
      </c>
      <c r="C3161" s="232" t="s">
        <v>8</v>
      </c>
      <c r="D3161" s="269">
        <f t="shared" si="2775"/>
        <v>111.0494169905608</v>
      </c>
      <c r="E3161" s="232">
        <v>1801</v>
      </c>
      <c r="F3161" s="232">
        <v>1820</v>
      </c>
      <c r="G3161" s="232">
        <v>1840</v>
      </c>
      <c r="H3161" s="232">
        <v>1860</v>
      </c>
      <c r="I3161" s="232">
        <v>1779</v>
      </c>
      <c r="J3161" s="232">
        <v>1840</v>
      </c>
      <c r="K3161" s="272">
        <f t="shared" si="2782"/>
        <v>39</v>
      </c>
      <c r="L3161" s="272">
        <f t="shared" si="2772"/>
        <v>4330.9272626318716</v>
      </c>
      <c r="M3161" s="273" t="s">
        <v>701</v>
      </c>
    </row>
    <row r="3162" spans="1:13" s="168" customFormat="1" ht="15.75" customHeight="1">
      <c r="A3162" s="256">
        <v>43794</v>
      </c>
      <c r="B3162" s="224" t="s">
        <v>812</v>
      </c>
      <c r="C3162" s="232" t="s">
        <v>8</v>
      </c>
      <c r="D3162" s="269">
        <f t="shared" si="2775"/>
        <v>951.92765349833417</v>
      </c>
      <c r="E3162" s="232">
        <v>210.1</v>
      </c>
      <c r="F3162" s="232">
        <v>213</v>
      </c>
      <c r="G3162" s="232">
        <v>216</v>
      </c>
      <c r="H3162" s="232">
        <v>220</v>
      </c>
      <c r="I3162" s="232">
        <v>206.5</v>
      </c>
      <c r="J3162" s="232">
        <v>216</v>
      </c>
      <c r="K3162" s="272">
        <f t="shared" si="2782"/>
        <v>5.9000000000000057</v>
      </c>
      <c r="L3162" s="272">
        <f t="shared" si="2772"/>
        <v>5616.3731556401772</v>
      </c>
      <c r="M3162" s="273" t="s">
        <v>701</v>
      </c>
    </row>
    <row r="3163" spans="1:13" s="168" customFormat="1" ht="15.75" customHeight="1">
      <c r="A3163" s="256">
        <v>43794</v>
      </c>
      <c r="B3163" s="224" t="s">
        <v>813</v>
      </c>
      <c r="C3163" s="232" t="s">
        <v>8</v>
      </c>
      <c r="D3163" s="269">
        <f t="shared" si="2775"/>
        <v>439.56043956043953</v>
      </c>
      <c r="E3163" s="232">
        <v>455</v>
      </c>
      <c r="F3163" s="232">
        <v>460</v>
      </c>
      <c r="G3163" s="232">
        <v>465</v>
      </c>
      <c r="H3163" s="232">
        <v>470</v>
      </c>
      <c r="I3163" s="232">
        <v>448</v>
      </c>
      <c r="J3163" s="232">
        <v>460</v>
      </c>
      <c r="K3163" s="272">
        <f t="shared" si="2782"/>
        <v>5</v>
      </c>
      <c r="L3163" s="272">
        <f t="shared" si="2772"/>
        <v>2197.8021978021975</v>
      </c>
      <c r="M3163" s="273" t="s">
        <v>701</v>
      </c>
    </row>
    <row r="3164" spans="1:13" s="168" customFormat="1" ht="15.75" customHeight="1">
      <c r="A3164" s="256">
        <v>43794</v>
      </c>
      <c r="B3164" s="224" t="s">
        <v>814</v>
      </c>
      <c r="C3164" s="232" t="s">
        <v>8</v>
      </c>
      <c r="D3164" s="269">
        <f t="shared" si="2775"/>
        <v>487.68593026091196</v>
      </c>
      <c r="E3164" s="232">
        <v>410.1</v>
      </c>
      <c r="F3164" s="232">
        <v>415</v>
      </c>
      <c r="G3164" s="232">
        <v>420</v>
      </c>
      <c r="H3164" s="232">
        <v>427</v>
      </c>
      <c r="I3164" s="232">
        <v>404</v>
      </c>
      <c r="J3164" s="232">
        <v>420</v>
      </c>
      <c r="K3164" s="272">
        <f t="shared" si="2782"/>
        <v>9.8999999999999773</v>
      </c>
      <c r="L3164" s="272">
        <f t="shared" si="2772"/>
        <v>4828.0907095830171</v>
      </c>
      <c r="M3164" s="273" t="s">
        <v>701</v>
      </c>
    </row>
    <row r="3165" spans="1:13" s="284" customFormat="1" ht="15.75" customHeight="1">
      <c r="A3165" s="279">
        <v>43791</v>
      </c>
      <c r="B3165" s="224" t="s">
        <v>406</v>
      </c>
      <c r="C3165" s="280" t="s">
        <v>6</v>
      </c>
      <c r="D3165" s="281">
        <f t="shared" si="2775"/>
        <v>400.16006402561021</v>
      </c>
      <c r="E3165" s="280">
        <v>499.8</v>
      </c>
      <c r="F3165" s="280">
        <v>495</v>
      </c>
      <c r="G3165" s="280">
        <v>490</v>
      </c>
      <c r="H3165" s="280">
        <v>485</v>
      </c>
      <c r="I3165" s="280">
        <v>506</v>
      </c>
      <c r="J3165" s="280">
        <v>506</v>
      </c>
      <c r="K3165" s="286">
        <f t="shared" ref="K3165:K3167" si="2783">E3165-J3165</f>
        <v>-6.1999999999999886</v>
      </c>
      <c r="L3165" s="286">
        <f t="shared" si="2772"/>
        <v>-2480.992396958779</v>
      </c>
      <c r="M3165" s="287" t="s">
        <v>709</v>
      </c>
    </row>
    <row r="3166" spans="1:13" s="284" customFormat="1" ht="15.75" customHeight="1">
      <c r="A3166" s="279">
        <v>43791</v>
      </c>
      <c r="B3166" s="224" t="s">
        <v>378</v>
      </c>
      <c r="C3166" s="280" t="s">
        <v>6</v>
      </c>
      <c r="D3166" s="281">
        <f t="shared" si="2775"/>
        <v>467.28971962616822</v>
      </c>
      <c r="E3166" s="280">
        <v>428</v>
      </c>
      <c r="F3166" s="280">
        <v>423</v>
      </c>
      <c r="G3166" s="280">
        <v>418</v>
      </c>
      <c r="H3166" s="280">
        <v>412</v>
      </c>
      <c r="I3166" s="280">
        <v>434</v>
      </c>
      <c r="J3166" s="280">
        <v>423</v>
      </c>
      <c r="K3166" s="281">
        <f t="shared" si="2783"/>
        <v>5</v>
      </c>
      <c r="L3166" s="281">
        <f t="shared" si="2772"/>
        <v>2336.4485981308412</v>
      </c>
      <c r="M3166" s="288" t="s">
        <v>701</v>
      </c>
    </row>
    <row r="3167" spans="1:13" s="284" customFormat="1" ht="15.75" customHeight="1">
      <c r="A3167" s="279">
        <v>43791</v>
      </c>
      <c r="B3167" s="224" t="s">
        <v>815</v>
      </c>
      <c r="C3167" s="280" t="s">
        <v>6</v>
      </c>
      <c r="D3167" s="281">
        <f t="shared" si="2775"/>
        <v>450.45045045045043</v>
      </c>
      <c r="E3167" s="280">
        <v>444</v>
      </c>
      <c r="F3167" s="280">
        <v>440</v>
      </c>
      <c r="G3167" s="280">
        <v>435</v>
      </c>
      <c r="H3167" s="280">
        <v>430</v>
      </c>
      <c r="I3167" s="280">
        <v>450</v>
      </c>
      <c r="J3167" s="280">
        <v>444</v>
      </c>
      <c r="K3167" s="281">
        <f t="shared" si="2783"/>
        <v>0</v>
      </c>
      <c r="L3167" s="281">
        <f t="shared" si="2772"/>
        <v>0</v>
      </c>
      <c r="M3167" s="288" t="s">
        <v>701</v>
      </c>
    </row>
    <row r="3168" spans="1:13" s="284" customFormat="1" ht="15.75" customHeight="1">
      <c r="A3168" s="279">
        <v>43791</v>
      </c>
      <c r="B3168" s="224" t="s">
        <v>513</v>
      </c>
      <c r="C3168" s="280" t="s">
        <v>8</v>
      </c>
      <c r="D3168" s="281">
        <f t="shared" si="2775"/>
        <v>563.38028169014081</v>
      </c>
      <c r="E3168" s="280">
        <v>355</v>
      </c>
      <c r="F3168" s="280">
        <v>360</v>
      </c>
      <c r="G3168" s="280">
        <v>365</v>
      </c>
      <c r="H3168" s="280">
        <v>370</v>
      </c>
      <c r="I3168" s="280">
        <v>349</v>
      </c>
      <c r="J3168" s="280">
        <v>360</v>
      </c>
      <c r="K3168" s="282">
        <f t="shared" ref="K3168:K3179" si="2784">J3168-E3168</f>
        <v>5</v>
      </c>
      <c r="L3168" s="282">
        <f t="shared" si="2772"/>
        <v>2816.9014084507039</v>
      </c>
      <c r="M3168" s="283" t="s">
        <v>701</v>
      </c>
    </row>
    <row r="3169" spans="1:13" s="284" customFormat="1" ht="15.75" customHeight="1">
      <c r="A3169" s="279">
        <v>43791</v>
      </c>
      <c r="B3169" s="224" t="s">
        <v>727</v>
      </c>
      <c r="C3169" s="280" t="s">
        <v>8</v>
      </c>
      <c r="D3169" s="281">
        <f t="shared" si="2775"/>
        <v>439.56043956043953</v>
      </c>
      <c r="E3169" s="280">
        <v>455</v>
      </c>
      <c r="F3169" s="280">
        <v>460</v>
      </c>
      <c r="G3169" s="280">
        <v>465</v>
      </c>
      <c r="H3169" s="280">
        <v>470</v>
      </c>
      <c r="I3169" s="280">
        <v>449</v>
      </c>
      <c r="J3169" s="280">
        <v>460</v>
      </c>
      <c r="K3169" s="282">
        <f t="shared" si="2784"/>
        <v>5</v>
      </c>
      <c r="L3169" s="282">
        <f t="shared" si="2772"/>
        <v>2197.8021978021975</v>
      </c>
      <c r="M3169" s="283" t="s">
        <v>701</v>
      </c>
    </row>
    <row r="3170" spans="1:13" s="284" customFormat="1" ht="15.75" customHeight="1">
      <c r="A3170" s="279">
        <v>43790</v>
      </c>
      <c r="B3170" s="224" t="s">
        <v>513</v>
      </c>
      <c r="C3170" s="280" t="s">
        <v>498</v>
      </c>
      <c r="D3170" s="281">
        <f t="shared" si="2775"/>
        <v>588.23529411764707</v>
      </c>
      <c r="E3170" s="280">
        <v>340</v>
      </c>
      <c r="F3170" s="280">
        <v>344</v>
      </c>
      <c r="G3170" s="280">
        <v>349</v>
      </c>
      <c r="H3170" s="280">
        <v>355</v>
      </c>
      <c r="I3170" s="280">
        <v>335</v>
      </c>
      <c r="J3170" s="280">
        <v>349</v>
      </c>
      <c r="K3170" s="282">
        <f t="shared" si="2784"/>
        <v>9</v>
      </c>
      <c r="L3170" s="282">
        <f t="shared" si="2772"/>
        <v>5294.1176470588234</v>
      </c>
      <c r="M3170" s="283" t="s">
        <v>701</v>
      </c>
    </row>
    <row r="3171" spans="1:13" s="284" customFormat="1" ht="15.75" customHeight="1">
      <c r="A3171" s="279">
        <v>43790</v>
      </c>
      <c r="B3171" s="224" t="s">
        <v>814</v>
      </c>
      <c r="C3171" s="280" t="s">
        <v>6</v>
      </c>
      <c r="D3171" s="281">
        <f t="shared" si="2775"/>
        <v>510.20408163265307</v>
      </c>
      <c r="E3171" s="280">
        <v>392</v>
      </c>
      <c r="F3171" s="280">
        <v>388</v>
      </c>
      <c r="G3171" s="280">
        <v>384</v>
      </c>
      <c r="H3171" s="280">
        <v>380</v>
      </c>
      <c r="I3171" s="280">
        <v>397</v>
      </c>
      <c r="J3171" s="280">
        <v>384</v>
      </c>
      <c r="K3171" s="281">
        <f t="shared" ref="K3171:K3172" si="2785">E3171-J3171</f>
        <v>8</v>
      </c>
      <c r="L3171" s="281">
        <f t="shared" si="2772"/>
        <v>4081.6326530612246</v>
      </c>
      <c r="M3171" s="288" t="s">
        <v>701</v>
      </c>
    </row>
    <row r="3172" spans="1:13" s="284" customFormat="1" ht="15.75" customHeight="1">
      <c r="A3172" s="279">
        <v>43790</v>
      </c>
      <c r="B3172" s="224" t="s">
        <v>816</v>
      </c>
      <c r="C3172" s="280" t="s">
        <v>6</v>
      </c>
      <c r="D3172" s="281">
        <f t="shared" si="2775"/>
        <v>458.71559633027522</v>
      </c>
      <c r="E3172" s="280">
        <v>436</v>
      </c>
      <c r="F3172" s="280">
        <v>432</v>
      </c>
      <c r="G3172" s="280">
        <v>426</v>
      </c>
      <c r="H3172" s="280">
        <v>420</v>
      </c>
      <c r="I3172" s="280">
        <v>444</v>
      </c>
      <c r="J3172" s="280">
        <v>432</v>
      </c>
      <c r="K3172" s="281">
        <f t="shared" si="2785"/>
        <v>4</v>
      </c>
      <c r="L3172" s="281">
        <f t="shared" si="2772"/>
        <v>1834.8623853211009</v>
      </c>
      <c r="M3172" s="288" t="s">
        <v>701</v>
      </c>
    </row>
    <row r="3173" spans="1:13" s="284" customFormat="1" ht="15.75" customHeight="1">
      <c r="A3173" s="279">
        <v>43790</v>
      </c>
      <c r="B3173" s="224" t="s">
        <v>817</v>
      </c>
      <c r="C3173" s="280" t="s">
        <v>498</v>
      </c>
      <c r="D3173" s="281">
        <f t="shared" si="2775"/>
        <v>642.67352185089976</v>
      </c>
      <c r="E3173" s="280">
        <v>311.2</v>
      </c>
      <c r="F3173" s="280">
        <v>315</v>
      </c>
      <c r="G3173" s="280">
        <v>320</v>
      </c>
      <c r="H3173" s="280">
        <v>325</v>
      </c>
      <c r="I3173" s="280">
        <v>306</v>
      </c>
      <c r="J3173" s="280">
        <v>306</v>
      </c>
      <c r="K3173" s="289">
        <f t="shared" si="2784"/>
        <v>-5.1999999999999886</v>
      </c>
      <c r="L3173" s="289">
        <f t="shared" si="2772"/>
        <v>-3341.9023136246715</v>
      </c>
      <c r="M3173" s="287" t="s">
        <v>709</v>
      </c>
    </row>
    <row r="3174" spans="1:13" s="284" customFormat="1" ht="15.75" customHeight="1">
      <c r="A3174" s="279">
        <v>43789</v>
      </c>
      <c r="B3174" s="280" t="s">
        <v>513</v>
      </c>
      <c r="C3174" s="280" t="s">
        <v>498</v>
      </c>
      <c r="D3174" s="281">
        <f t="shared" si="2775"/>
        <v>660.0660066006601</v>
      </c>
      <c r="E3174" s="280">
        <v>303</v>
      </c>
      <c r="F3174" s="280">
        <v>327</v>
      </c>
      <c r="G3174" s="280">
        <v>340</v>
      </c>
      <c r="H3174" s="280">
        <v>350</v>
      </c>
      <c r="I3174" s="280">
        <v>350</v>
      </c>
      <c r="J3174" s="280">
        <v>350</v>
      </c>
      <c r="K3174" s="282">
        <f t="shared" si="2784"/>
        <v>47</v>
      </c>
      <c r="L3174" s="282">
        <f t="shared" si="2772"/>
        <v>31023.102310231025</v>
      </c>
      <c r="M3174" s="283" t="s">
        <v>701</v>
      </c>
    </row>
    <row r="3175" spans="1:13" s="284" customFormat="1" ht="15.75" customHeight="1">
      <c r="A3175" s="279">
        <v>43789</v>
      </c>
      <c r="B3175" s="224" t="s">
        <v>450</v>
      </c>
      <c r="C3175" s="280" t="s">
        <v>498</v>
      </c>
      <c r="D3175" s="281">
        <f t="shared" si="2775"/>
        <v>370.30179596371039</v>
      </c>
      <c r="E3175" s="280">
        <v>540.1</v>
      </c>
      <c r="F3175" s="280">
        <v>545</v>
      </c>
      <c r="G3175" s="280">
        <v>550</v>
      </c>
      <c r="H3175" s="280">
        <v>556</v>
      </c>
      <c r="I3175" s="280">
        <v>524</v>
      </c>
      <c r="J3175" s="280">
        <v>545</v>
      </c>
      <c r="K3175" s="282">
        <f t="shared" si="2784"/>
        <v>4.8999999999999773</v>
      </c>
      <c r="L3175" s="282">
        <f t="shared" si="2772"/>
        <v>1814.4788002221726</v>
      </c>
      <c r="M3175" s="283" t="s">
        <v>701</v>
      </c>
    </row>
    <row r="3176" spans="1:13" s="284" customFormat="1" ht="15.75" customHeight="1">
      <c r="A3176" s="279">
        <v>43789</v>
      </c>
      <c r="B3176" s="224" t="s">
        <v>513</v>
      </c>
      <c r="C3176" s="280" t="s">
        <v>498</v>
      </c>
      <c r="D3176" s="281">
        <f t="shared" si="2775"/>
        <v>666.44451849383529</v>
      </c>
      <c r="E3176" s="280">
        <v>300.10000000000002</v>
      </c>
      <c r="F3176" s="280">
        <v>304</v>
      </c>
      <c r="G3176" s="280">
        <v>309</v>
      </c>
      <c r="H3176" s="280">
        <v>315</v>
      </c>
      <c r="I3176" s="280">
        <v>295</v>
      </c>
      <c r="J3176" s="280">
        <v>309</v>
      </c>
      <c r="K3176" s="282">
        <f t="shared" si="2784"/>
        <v>8.8999999999999773</v>
      </c>
      <c r="L3176" s="282">
        <f t="shared" si="2772"/>
        <v>5931.3562145951191</v>
      </c>
      <c r="M3176" s="283" t="s">
        <v>701</v>
      </c>
    </row>
    <row r="3177" spans="1:13" s="284" customFormat="1" ht="15.75" customHeight="1">
      <c r="A3177" s="279">
        <v>43789</v>
      </c>
      <c r="B3177" s="224" t="s">
        <v>484</v>
      </c>
      <c r="C3177" s="280" t="s">
        <v>498</v>
      </c>
      <c r="D3177" s="281">
        <f t="shared" si="2775"/>
        <v>682.12824010914051</v>
      </c>
      <c r="E3177" s="280">
        <v>293.2</v>
      </c>
      <c r="F3177" s="280">
        <v>296</v>
      </c>
      <c r="G3177" s="280">
        <v>300</v>
      </c>
      <c r="H3177" s="280">
        <v>305</v>
      </c>
      <c r="I3177" s="280">
        <v>289</v>
      </c>
      <c r="J3177" s="280">
        <v>296</v>
      </c>
      <c r="K3177" s="282">
        <f t="shared" si="2784"/>
        <v>2.8000000000000114</v>
      </c>
      <c r="L3177" s="282">
        <f t="shared" si="2772"/>
        <v>1909.9590723056012</v>
      </c>
      <c r="M3177" s="283" t="s">
        <v>701</v>
      </c>
    </row>
    <row r="3178" spans="1:13" s="284" customFormat="1" ht="15.75" customHeight="1">
      <c r="A3178" s="279">
        <v>43789</v>
      </c>
      <c r="B3178" s="224" t="s">
        <v>818</v>
      </c>
      <c r="C3178" s="280" t="s">
        <v>498</v>
      </c>
      <c r="D3178" s="281">
        <f t="shared" si="2775"/>
        <v>350.87719298245617</v>
      </c>
      <c r="E3178" s="280">
        <v>570</v>
      </c>
      <c r="F3178" s="280">
        <v>575</v>
      </c>
      <c r="G3178" s="280">
        <v>580</v>
      </c>
      <c r="H3178" s="280">
        <v>587</v>
      </c>
      <c r="I3178" s="280">
        <v>564</v>
      </c>
      <c r="J3178" s="280">
        <v>570</v>
      </c>
      <c r="K3178" s="282">
        <f t="shared" si="2784"/>
        <v>0</v>
      </c>
      <c r="L3178" s="282">
        <f t="shared" si="2772"/>
        <v>0</v>
      </c>
      <c r="M3178" s="283" t="s">
        <v>701</v>
      </c>
    </row>
    <row r="3179" spans="1:13" s="284" customFormat="1" ht="15.75" customHeight="1">
      <c r="A3179" s="279">
        <v>43789</v>
      </c>
      <c r="B3179" s="224" t="s">
        <v>819</v>
      </c>
      <c r="C3179" s="280" t="s">
        <v>498</v>
      </c>
      <c r="D3179" s="281">
        <f t="shared" si="2775"/>
        <v>265.95744680851061</v>
      </c>
      <c r="E3179" s="280">
        <v>752</v>
      </c>
      <c r="F3179" s="280">
        <v>759</v>
      </c>
      <c r="G3179" s="280">
        <v>768</v>
      </c>
      <c r="H3179" s="280">
        <v>778</v>
      </c>
      <c r="I3179" s="280">
        <v>742</v>
      </c>
      <c r="J3179" s="280">
        <v>742</v>
      </c>
      <c r="K3179" s="289">
        <f t="shared" si="2784"/>
        <v>-10</v>
      </c>
      <c r="L3179" s="289">
        <f t="shared" si="2772"/>
        <v>-2659.5744680851062</v>
      </c>
      <c r="M3179" s="287" t="s">
        <v>709</v>
      </c>
    </row>
    <row r="3180" spans="1:13" s="284" customFormat="1" ht="15.75" customHeight="1">
      <c r="A3180" s="279">
        <v>43788</v>
      </c>
      <c r="B3180" s="224" t="s">
        <v>820</v>
      </c>
      <c r="C3180" s="280" t="s">
        <v>6</v>
      </c>
      <c r="D3180" s="281">
        <f t="shared" si="2775"/>
        <v>694.44444444444446</v>
      </c>
      <c r="E3180" s="280">
        <v>288</v>
      </c>
      <c r="F3180" s="280">
        <v>285</v>
      </c>
      <c r="G3180" s="280">
        <v>282</v>
      </c>
      <c r="H3180" s="280">
        <v>278</v>
      </c>
      <c r="I3180" s="280">
        <v>292</v>
      </c>
      <c r="J3180" s="280">
        <v>285</v>
      </c>
      <c r="K3180" s="281">
        <f t="shared" ref="K3180" si="2786">E3180-J3180</f>
        <v>3</v>
      </c>
      <c r="L3180" s="281">
        <f t="shared" si="2772"/>
        <v>2083.3333333333335</v>
      </c>
      <c r="M3180" s="288" t="s">
        <v>701</v>
      </c>
    </row>
    <row r="3181" spans="1:13" s="284" customFormat="1" ht="15.75" customHeight="1">
      <c r="A3181" s="279">
        <v>43788</v>
      </c>
      <c r="B3181" s="224" t="s">
        <v>821</v>
      </c>
      <c r="C3181" s="280" t="s">
        <v>498</v>
      </c>
      <c r="D3181" s="281">
        <f t="shared" si="2775"/>
        <v>400</v>
      </c>
      <c r="E3181" s="280">
        <v>500</v>
      </c>
      <c r="F3181" s="280">
        <v>505</v>
      </c>
      <c r="G3181" s="280">
        <v>510</v>
      </c>
      <c r="H3181" s="280">
        <v>515</v>
      </c>
      <c r="I3181" s="280">
        <v>494</v>
      </c>
      <c r="J3181" s="280">
        <v>494</v>
      </c>
      <c r="K3181" s="289">
        <f t="shared" ref="K3181:K3190" si="2787">J3181-E3181</f>
        <v>-6</v>
      </c>
      <c r="L3181" s="289">
        <f t="shared" si="2772"/>
        <v>-2400</v>
      </c>
      <c r="M3181" s="287" t="s">
        <v>709</v>
      </c>
    </row>
    <row r="3182" spans="1:13" s="284" customFormat="1" ht="15.75" customHeight="1">
      <c r="A3182" s="279">
        <v>43788</v>
      </c>
      <c r="B3182" s="224" t="s">
        <v>728</v>
      </c>
      <c r="C3182" s="280" t="s">
        <v>498</v>
      </c>
      <c r="D3182" s="281">
        <f t="shared" si="2775"/>
        <v>932.40093240093245</v>
      </c>
      <c r="E3182" s="280">
        <v>214.5</v>
      </c>
      <c r="F3182" s="280">
        <v>218</v>
      </c>
      <c r="G3182" s="280">
        <v>222</v>
      </c>
      <c r="H3182" s="280">
        <v>227</v>
      </c>
      <c r="I3182" s="280">
        <v>209.5</v>
      </c>
      <c r="J3182" s="280">
        <v>218</v>
      </c>
      <c r="K3182" s="282">
        <f t="shared" si="2787"/>
        <v>3.5</v>
      </c>
      <c r="L3182" s="282">
        <f t="shared" si="2772"/>
        <v>3263.4032634032637</v>
      </c>
      <c r="M3182" s="283" t="s">
        <v>701</v>
      </c>
    </row>
    <row r="3183" spans="1:13" s="284" customFormat="1" ht="15.75" customHeight="1">
      <c r="A3183" s="279">
        <v>43788</v>
      </c>
      <c r="B3183" s="224" t="s">
        <v>822</v>
      </c>
      <c r="C3183" s="280" t="s">
        <v>6</v>
      </c>
      <c r="D3183" s="281">
        <f t="shared" si="2775"/>
        <v>563.38028169014081</v>
      </c>
      <c r="E3183" s="280">
        <v>355</v>
      </c>
      <c r="F3183" s="280">
        <v>351</v>
      </c>
      <c r="G3183" s="280">
        <v>545</v>
      </c>
      <c r="H3183" s="280">
        <v>340</v>
      </c>
      <c r="I3183" s="280">
        <v>360.2</v>
      </c>
      <c r="J3183" s="280">
        <v>352.95</v>
      </c>
      <c r="K3183" s="281">
        <f t="shared" ref="K3183" si="2788">E3183-J3183</f>
        <v>2.0500000000000114</v>
      </c>
      <c r="L3183" s="281">
        <f t="shared" si="2772"/>
        <v>1154.9295774647951</v>
      </c>
      <c r="M3183" s="288" t="s">
        <v>701</v>
      </c>
    </row>
    <row r="3184" spans="1:13" s="284" customFormat="1" ht="15.75" customHeight="1">
      <c r="A3184" s="279">
        <v>43788</v>
      </c>
      <c r="B3184" s="224" t="s">
        <v>823</v>
      </c>
      <c r="C3184" s="280" t="s">
        <v>498</v>
      </c>
      <c r="D3184" s="281">
        <f t="shared" si="2775"/>
        <v>464.57607433217191</v>
      </c>
      <c r="E3184" s="280">
        <v>430.5</v>
      </c>
      <c r="F3184" s="280">
        <v>435</v>
      </c>
      <c r="G3184" s="280">
        <v>440</v>
      </c>
      <c r="H3184" s="280">
        <v>445</v>
      </c>
      <c r="I3184" s="280">
        <v>425</v>
      </c>
      <c r="J3184" s="280">
        <v>435</v>
      </c>
      <c r="K3184" s="282">
        <f t="shared" si="2787"/>
        <v>4.5</v>
      </c>
      <c r="L3184" s="282">
        <f t="shared" si="2772"/>
        <v>2090.5923344947737</v>
      </c>
      <c r="M3184" s="283" t="s">
        <v>701</v>
      </c>
    </row>
    <row r="3185" spans="1:13" s="284" customFormat="1" ht="15.75" customHeight="1">
      <c r="A3185" s="279">
        <v>43787</v>
      </c>
      <c r="B3185" s="224" t="s">
        <v>814</v>
      </c>
      <c r="C3185" s="280" t="s">
        <v>498</v>
      </c>
      <c r="D3185" s="281">
        <f t="shared" si="2775"/>
        <v>490.07596177407493</v>
      </c>
      <c r="E3185" s="280">
        <v>408.1</v>
      </c>
      <c r="F3185" s="280">
        <v>412</v>
      </c>
      <c r="G3185" s="280">
        <v>417</v>
      </c>
      <c r="H3185" s="280">
        <v>423</v>
      </c>
      <c r="I3185" s="280">
        <v>403</v>
      </c>
      <c r="J3185" s="280">
        <v>412</v>
      </c>
      <c r="K3185" s="282">
        <f t="shared" si="2787"/>
        <v>3.8999999999999773</v>
      </c>
      <c r="L3185" s="282">
        <f t="shared" si="2772"/>
        <v>1911.296250918881</v>
      </c>
      <c r="M3185" s="283" t="s">
        <v>701</v>
      </c>
    </row>
    <row r="3186" spans="1:13" s="284" customFormat="1" ht="15.75" customHeight="1">
      <c r="A3186" s="279">
        <v>43787</v>
      </c>
      <c r="B3186" s="224" t="s">
        <v>728</v>
      </c>
      <c r="C3186" s="280" t="s">
        <v>498</v>
      </c>
      <c r="D3186" s="281">
        <f t="shared" si="2775"/>
        <v>944.28706326723318</v>
      </c>
      <c r="E3186" s="280">
        <v>211.8</v>
      </c>
      <c r="F3186" s="280">
        <v>215</v>
      </c>
      <c r="G3186" s="280">
        <v>218</v>
      </c>
      <c r="H3186" s="280">
        <v>223</v>
      </c>
      <c r="I3186" s="280">
        <v>208</v>
      </c>
      <c r="J3186" s="280">
        <v>215</v>
      </c>
      <c r="K3186" s="282">
        <f t="shared" si="2787"/>
        <v>3.1999999999999886</v>
      </c>
      <c r="L3186" s="282">
        <f t="shared" si="2772"/>
        <v>3021.7186024551356</v>
      </c>
      <c r="M3186" s="283" t="s">
        <v>701</v>
      </c>
    </row>
    <row r="3187" spans="1:13" s="284" customFormat="1" ht="15.75" customHeight="1">
      <c r="A3187" s="279">
        <v>43787</v>
      </c>
      <c r="B3187" s="224" t="s">
        <v>751</v>
      </c>
      <c r="C3187" s="280" t="s">
        <v>6</v>
      </c>
      <c r="D3187" s="281">
        <f t="shared" si="2775"/>
        <v>299.85007496251876</v>
      </c>
      <c r="E3187" s="280">
        <v>667</v>
      </c>
      <c r="F3187" s="280">
        <v>661</v>
      </c>
      <c r="G3187" s="280">
        <v>654</v>
      </c>
      <c r="H3187" s="280">
        <v>644</v>
      </c>
      <c r="I3187" s="280">
        <v>674</v>
      </c>
      <c r="J3187" s="280">
        <v>663.1</v>
      </c>
      <c r="K3187" s="281">
        <f t="shared" ref="K3187" si="2789">E3187-J3187</f>
        <v>3.8999999999999773</v>
      </c>
      <c r="L3187" s="281">
        <f t="shared" si="2772"/>
        <v>1169.4152923538163</v>
      </c>
      <c r="M3187" s="288" t="s">
        <v>701</v>
      </c>
    </row>
    <row r="3188" spans="1:13" s="284" customFormat="1" ht="15.75" customHeight="1">
      <c r="A3188" s="279">
        <v>43787</v>
      </c>
      <c r="B3188" s="224" t="s">
        <v>378</v>
      </c>
      <c r="C3188" s="280" t="s">
        <v>498</v>
      </c>
      <c r="D3188" s="281">
        <f t="shared" si="2775"/>
        <v>478.35446065534558</v>
      </c>
      <c r="E3188" s="280">
        <v>418.1</v>
      </c>
      <c r="F3188" s="280">
        <v>422</v>
      </c>
      <c r="G3188" s="280">
        <v>427</v>
      </c>
      <c r="H3188" s="280">
        <v>432</v>
      </c>
      <c r="I3188" s="280">
        <v>413</v>
      </c>
      <c r="J3188" s="280">
        <v>427</v>
      </c>
      <c r="K3188" s="282">
        <f t="shared" si="2787"/>
        <v>8.8999999999999773</v>
      </c>
      <c r="L3188" s="282">
        <f t="shared" si="2772"/>
        <v>4257.3546998325646</v>
      </c>
      <c r="M3188" s="283" t="s">
        <v>701</v>
      </c>
    </row>
    <row r="3189" spans="1:13" s="284" customFormat="1" ht="15.75" customHeight="1">
      <c r="A3189" s="279">
        <v>43787</v>
      </c>
      <c r="B3189" s="224" t="s">
        <v>824</v>
      </c>
      <c r="C3189" s="280" t="s">
        <v>498</v>
      </c>
      <c r="D3189" s="281">
        <f t="shared" si="2775"/>
        <v>493.82716049382714</v>
      </c>
      <c r="E3189" s="280">
        <v>405</v>
      </c>
      <c r="F3189" s="280">
        <v>410</v>
      </c>
      <c r="G3189" s="280">
        <v>415</v>
      </c>
      <c r="H3189" s="280">
        <v>420</v>
      </c>
      <c r="I3189" s="280">
        <v>399</v>
      </c>
      <c r="J3189" s="280">
        <v>420</v>
      </c>
      <c r="K3189" s="282">
        <f t="shared" si="2787"/>
        <v>15</v>
      </c>
      <c r="L3189" s="282">
        <f t="shared" si="2772"/>
        <v>7407.4074074074069</v>
      </c>
      <c r="M3189" s="283" t="s">
        <v>701</v>
      </c>
    </row>
    <row r="3190" spans="1:13" s="284" customFormat="1" ht="15.75" customHeight="1">
      <c r="A3190" s="279">
        <v>43784</v>
      </c>
      <c r="B3190" s="224" t="s">
        <v>809</v>
      </c>
      <c r="C3190" s="280" t="s">
        <v>498</v>
      </c>
      <c r="D3190" s="281">
        <f t="shared" si="2775"/>
        <v>277.0083102493075</v>
      </c>
      <c r="E3190" s="280">
        <v>722</v>
      </c>
      <c r="F3190" s="280">
        <v>729</v>
      </c>
      <c r="G3190" s="280">
        <v>736</v>
      </c>
      <c r="H3190" s="280">
        <v>743</v>
      </c>
      <c r="I3190" s="280">
        <v>714</v>
      </c>
      <c r="J3190" s="280">
        <v>714</v>
      </c>
      <c r="K3190" s="289">
        <f t="shared" si="2787"/>
        <v>-8</v>
      </c>
      <c r="L3190" s="289">
        <f t="shared" si="2772"/>
        <v>-2216.06648199446</v>
      </c>
      <c r="M3190" s="287" t="s">
        <v>709</v>
      </c>
    </row>
    <row r="3191" spans="1:13" s="284" customFormat="1" ht="15.75" customHeight="1">
      <c r="A3191" s="279">
        <v>43784</v>
      </c>
      <c r="B3191" s="224" t="s">
        <v>513</v>
      </c>
      <c r="C3191" s="280" t="s">
        <v>6</v>
      </c>
      <c r="D3191" s="281">
        <f t="shared" si="2775"/>
        <v>714.28571428571433</v>
      </c>
      <c r="E3191" s="280">
        <v>280</v>
      </c>
      <c r="F3191" s="280">
        <v>277</v>
      </c>
      <c r="G3191" s="280">
        <v>273</v>
      </c>
      <c r="H3191" s="280">
        <v>269</v>
      </c>
      <c r="I3191" s="284">
        <v>284</v>
      </c>
      <c r="J3191" s="280">
        <v>278.2</v>
      </c>
      <c r="K3191" s="281">
        <f t="shared" ref="K3191:K3211" si="2790">E3191-J3191</f>
        <v>1.8000000000000114</v>
      </c>
      <c r="L3191" s="281">
        <f t="shared" si="2772"/>
        <v>1285.714285714294</v>
      </c>
      <c r="M3191" s="288" t="s">
        <v>701</v>
      </c>
    </row>
    <row r="3192" spans="1:13" s="284" customFormat="1" ht="15.75" customHeight="1">
      <c r="A3192" s="279">
        <v>43784</v>
      </c>
      <c r="B3192" s="224" t="s">
        <v>825</v>
      </c>
      <c r="C3192" s="280" t="s">
        <v>6</v>
      </c>
      <c r="D3192" s="281">
        <f t="shared" si="2775"/>
        <v>373.8317757009346</v>
      </c>
      <c r="E3192" s="280">
        <v>535</v>
      </c>
      <c r="F3192" s="280">
        <v>530</v>
      </c>
      <c r="G3192" s="280">
        <v>525</v>
      </c>
      <c r="H3192" s="280">
        <v>520</v>
      </c>
      <c r="I3192" s="280">
        <v>541</v>
      </c>
      <c r="J3192" s="280">
        <v>520</v>
      </c>
      <c r="K3192" s="281">
        <f t="shared" si="2790"/>
        <v>15</v>
      </c>
      <c r="L3192" s="281">
        <f t="shared" si="2772"/>
        <v>5607.4766355140191</v>
      </c>
      <c r="M3192" s="288" t="s">
        <v>701</v>
      </c>
    </row>
    <row r="3193" spans="1:13" s="284" customFormat="1" ht="15.75" customHeight="1">
      <c r="A3193" s="279">
        <v>43784</v>
      </c>
      <c r="B3193" s="224" t="s">
        <v>826</v>
      </c>
      <c r="C3193" s="280" t="s">
        <v>6</v>
      </c>
      <c r="D3193" s="281">
        <f t="shared" si="2775"/>
        <v>800</v>
      </c>
      <c r="E3193" s="280">
        <v>250</v>
      </c>
      <c r="F3193" s="280">
        <v>247</v>
      </c>
      <c r="G3193" s="280">
        <v>244</v>
      </c>
      <c r="H3193" s="280">
        <v>240</v>
      </c>
      <c r="I3193" s="280">
        <v>254</v>
      </c>
      <c r="J3193" s="280">
        <v>244</v>
      </c>
      <c r="K3193" s="281">
        <f t="shared" si="2790"/>
        <v>6</v>
      </c>
      <c r="L3193" s="281">
        <f t="shared" si="2772"/>
        <v>4800</v>
      </c>
      <c r="M3193" s="288" t="s">
        <v>701</v>
      </c>
    </row>
    <row r="3194" spans="1:13" s="284" customFormat="1" ht="15.75" customHeight="1">
      <c r="A3194" s="279">
        <v>43784</v>
      </c>
      <c r="B3194" s="224" t="s">
        <v>378</v>
      </c>
      <c r="C3194" s="280" t="s">
        <v>6</v>
      </c>
      <c r="D3194" s="281">
        <f t="shared" si="2775"/>
        <v>502.51256281407035</v>
      </c>
      <c r="E3194" s="280">
        <v>398</v>
      </c>
      <c r="F3194" s="280">
        <v>394</v>
      </c>
      <c r="G3194" s="280">
        <v>390</v>
      </c>
      <c r="H3194" s="280">
        <v>385</v>
      </c>
      <c r="I3194" s="280">
        <v>403</v>
      </c>
      <c r="J3194" s="280">
        <v>403</v>
      </c>
      <c r="K3194" s="286">
        <f t="shared" si="2790"/>
        <v>-5</v>
      </c>
      <c r="L3194" s="286">
        <f t="shared" si="2772"/>
        <v>-2512.5628140703516</v>
      </c>
      <c r="M3194" s="287" t="s">
        <v>709</v>
      </c>
    </row>
    <row r="3195" spans="1:13" s="284" customFormat="1" ht="15.75" customHeight="1">
      <c r="A3195" s="279">
        <v>43783</v>
      </c>
      <c r="B3195" s="224" t="s">
        <v>824</v>
      </c>
      <c r="C3195" s="280" t="s">
        <v>6</v>
      </c>
      <c r="D3195" s="281">
        <f t="shared" si="2775"/>
        <v>564.9717514124294</v>
      </c>
      <c r="E3195" s="280">
        <v>354</v>
      </c>
      <c r="F3195" s="280">
        <v>350</v>
      </c>
      <c r="G3195" s="280">
        <v>345</v>
      </c>
      <c r="H3195" s="280">
        <v>340</v>
      </c>
      <c r="I3195" s="280">
        <v>359</v>
      </c>
      <c r="J3195" s="280">
        <v>350.3</v>
      </c>
      <c r="K3195" s="281">
        <f t="shared" si="2790"/>
        <v>3.6999999999999886</v>
      </c>
      <c r="L3195" s="281">
        <f t="shared" si="2772"/>
        <v>2090.3954802259823</v>
      </c>
      <c r="M3195" s="288" t="s">
        <v>701</v>
      </c>
    </row>
    <row r="3196" spans="1:13" s="284" customFormat="1" ht="15.75" customHeight="1">
      <c r="A3196" s="279">
        <v>43783</v>
      </c>
      <c r="B3196" s="224" t="s">
        <v>820</v>
      </c>
      <c r="C3196" s="280" t="s">
        <v>6</v>
      </c>
      <c r="D3196" s="281">
        <f t="shared" si="2775"/>
        <v>727.27272727272725</v>
      </c>
      <c r="E3196" s="280">
        <v>275</v>
      </c>
      <c r="F3196" s="280">
        <v>273</v>
      </c>
      <c r="G3196" s="280">
        <v>270</v>
      </c>
      <c r="H3196" s="280">
        <v>267</v>
      </c>
      <c r="I3196" s="280">
        <v>278</v>
      </c>
      <c r="J3196" s="280">
        <v>273</v>
      </c>
      <c r="K3196" s="281">
        <f t="shared" si="2790"/>
        <v>2</v>
      </c>
      <c r="L3196" s="281">
        <f t="shared" si="2772"/>
        <v>1454.5454545454545</v>
      </c>
      <c r="M3196" s="288" t="s">
        <v>701</v>
      </c>
    </row>
    <row r="3197" spans="1:13" s="284" customFormat="1" ht="15.75" customHeight="1">
      <c r="A3197" s="279">
        <v>43783</v>
      </c>
      <c r="B3197" s="224" t="s">
        <v>827</v>
      </c>
      <c r="C3197" s="280" t="s">
        <v>6</v>
      </c>
      <c r="D3197" s="281">
        <f t="shared" si="2775"/>
        <v>500</v>
      </c>
      <c r="E3197" s="280">
        <v>400</v>
      </c>
      <c r="F3197" s="280">
        <v>395</v>
      </c>
      <c r="G3197" s="280">
        <v>390</v>
      </c>
      <c r="H3197" s="280">
        <v>385</v>
      </c>
      <c r="I3197" s="280">
        <v>405.1</v>
      </c>
      <c r="J3197" s="280">
        <v>395</v>
      </c>
      <c r="K3197" s="281">
        <f t="shared" si="2790"/>
        <v>5</v>
      </c>
      <c r="L3197" s="281">
        <f t="shared" si="2772"/>
        <v>2500</v>
      </c>
      <c r="M3197" s="288" t="s">
        <v>701</v>
      </c>
    </row>
    <row r="3198" spans="1:13" s="284" customFormat="1" ht="15.75" customHeight="1">
      <c r="A3198" s="279">
        <v>43783</v>
      </c>
      <c r="B3198" s="224" t="s">
        <v>828</v>
      </c>
      <c r="C3198" s="280" t="s">
        <v>6</v>
      </c>
      <c r="D3198" s="281">
        <f t="shared" si="2775"/>
        <v>145.98540145985402</v>
      </c>
      <c r="E3198" s="280">
        <v>1370</v>
      </c>
      <c r="F3198" s="280">
        <v>1358</v>
      </c>
      <c r="G3198" s="280">
        <v>1345</v>
      </c>
      <c r="H3198" s="280">
        <v>1330</v>
      </c>
      <c r="I3198" s="280">
        <v>1385</v>
      </c>
      <c r="J3198" s="280">
        <v>1358</v>
      </c>
      <c r="K3198" s="281">
        <f t="shared" si="2790"/>
        <v>12</v>
      </c>
      <c r="L3198" s="281">
        <f t="shared" si="2772"/>
        <v>1751.8248175182482</v>
      </c>
      <c r="M3198" s="288" t="s">
        <v>701</v>
      </c>
    </row>
    <row r="3199" spans="1:13" s="284" customFormat="1" ht="15.75" customHeight="1">
      <c r="A3199" s="279">
        <v>43783</v>
      </c>
      <c r="B3199" s="224" t="s">
        <v>829</v>
      </c>
      <c r="C3199" s="280" t="s">
        <v>6</v>
      </c>
      <c r="D3199" s="281">
        <f t="shared" si="2775"/>
        <v>615.38461538461536</v>
      </c>
      <c r="E3199" s="280">
        <v>325</v>
      </c>
      <c r="F3199" s="280">
        <v>321</v>
      </c>
      <c r="G3199" s="280">
        <v>316</v>
      </c>
      <c r="H3199" s="280">
        <v>311</v>
      </c>
      <c r="I3199" s="280">
        <v>330.2</v>
      </c>
      <c r="J3199" s="280">
        <v>321.5</v>
      </c>
      <c r="K3199" s="281">
        <f t="shared" si="2790"/>
        <v>3.5</v>
      </c>
      <c r="L3199" s="281">
        <f t="shared" si="2772"/>
        <v>2153.8461538461538</v>
      </c>
      <c r="M3199" s="288" t="s">
        <v>701</v>
      </c>
    </row>
    <row r="3200" spans="1:13" s="284" customFormat="1" ht="15.75" customHeight="1">
      <c r="A3200" s="279">
        <v>43782</v>
      </c>
      <c r="B3200" s="224" t="s">
        <v>753</v>
      </c>
      <c r="C3200" s="280" t="s">
        <v>6</v>
      </c>
      <c r="D3200" s="281">
        <f t="shared" si="2775"/>
        <v>278.55153203342616</v>
      </c>
      <c r="E3200" s="280">
        <v>718</v>
      </c>
      <c r="F3200" s="280">
        <v>712</v>
      </c>
      <c r="G3200" s="280">
        <v>705</v>
      </c>
      <c r="H3200" s="280">
        <v>698</v>
      </c>
      <c r="I3200" s="280">
        <v>725</v>
      </c>
      <c r="J3200" s="280">
        <v>712</v>
      </c>
      <c r="K3200" s="281">
        <f t="shared" si="2790"/>
        <v>6</v>
      </c>
      <c r="L3200" s="281">
        <f t="shared" si="2772"/>
        <v>1671.3091922005569</v>
      </c>
      <c r="M3200" s="288" t="s">
        <v>701</v>
      </c>
    </row>
    <row r="3201" spans="1:13" s="284" customFormat="1" ht="15.75" customHeight="1">
      <c r="A3201" s="279">
        <v>43782</v>
      </c>
      <c r="B3201" s="224" t="s">
        <v>830</v>
      </c>
      <c r="C3201" s="280" t="s">
        <v>6</v>
      </c>
      <c r="D3201" s="281">
        <f t="shared" si="2775"/>
        <v>412.37113402061857</v>
      </c>
      <c r="E3201" s="280">
        <v>485</v>
      </c>
      <c r="F3201" s="280">
        <v>477</v>
      </c>
      <c r="G3201" s="280">
        <v>469</v>
      </c>
      <c r="H3201" s="280">
        <v>460</v>
      </c>
      <c r="I3201" s="280">
        <v>494</v>
      </c>
      <c r="J3201" s="280">
        <v>469</v>
      </c>
      <c r="K3201" s="281">
        <f t="shared" si="2790"/>
        <v>16</v>
      </c>
      <c r="L3201" s="281">
        <f t="shared" si="2772"/>
        <v>6597.9381443298971</v>
      </c>
      <c r="M3201" s="288" t="s">
        <v>701</v>
      </c>
    </row>
    <row r="3202" spans="1:13" s="284" customFormat="1" ht="15.75" customHeight="1">
      <c r="A3202" s="279">
        <v>43780</v>
      </c>
      <c r="B3202" s="224" t="s">
        <v>831</v>
      </c>
      <c r="C3202" s="280" t="s">
        <v>6</v>
      </c>
      <c r="D3202" s="281">
        <f t="shared" si="2775"/>
        <v>460.29919447640964</v>
      </c>
      <c r="E3202" s="280">
        <v>434.5</v>
      </c>
      <c r="F3202" s="280">
        <v>430</v>
      </c>
      <c r="G3202" s="280">
        <v>425</v>
      </c>
      <c r="H3202" s="280">
        <v>420</v>
      </c>
      <c r="I3202" s="280">
        <v>441</v>
      </c>
      <c r="J3202" s="280">
        <v>433.6</v>
      </c>
      <c r="K3202" s="281">
        <f t="shared" si="2790"/>
        <v>0.89999999999997726</v>
      </c>
      <c r="L3202" s="281">
        <f t="shared" si="2772"/>
        <v>414.26927502875822</v>
      </c>
      <c r="M3202" s="288" t="s">
        <v>701</v>
      </c>
    </row>
    <row r="3203" spans="1:13" s="284" customFormat="1" ht="15.75" customHeight="1">
      <c r="A3203" s="279">
        <v>43780</v>
      </c>
      <c r="B3203" s="224" t="s">
        <v>403</v>
      </c>
      <c r="C3203" s="280" t="s">
        <v>6</v>
      </c>
      <c r="D3203" s="281">
        <f t="shared" si="2775"/>
        <v>425.531914893617</v>
      </c>
      <c r="E3203" s="280">
        <v>470</v>
      </c>
      <c r="F3203" s="280">
        <v>465</v>
      </c>
      <c r="G3203" s="280">
        <v>460</v>
      </c>
      <c r="H3203" s="280">
        <v>455</v>
      </c>
      <c r="I3203" s="280">
        <v>476</v>
      </c>
      <c r="J3203" s="280">
        <v>470</v>
      </c>
      <c r="K3203" s="281">
        <f t="shared" si="2790"/>
        <v>0</v>
      </c>
      <c r="L3203" s="281">
        <f t="shared" si="2772"/>
        <v>0</v>
      </c>
      <c r="M3203" s="288" t="s">
        <v>171</v>
      </c>
    </row>
    <row r="3204" spans="1:13" s="284" customFormat="1" ht="15.75" customHeight="1">
      <c r="A3204" s="279">
        <v>43780</v>
      </c>
      <c r="B3204" s="224" t="s">
        <v>605</v>
      </c>
      <c r="C3204" s="280" t="s">
        <v>498</v>
      </c>
      <c r="D3204" s="281">
        <f t="shared" si="2775"/>
        <v>666.44451849383529</v>
      </c>
      <c r="E3204" s="280">
        <v>300.10000000000002</v>
      </c>
      <c r="F3204" s="280">
        <v>304</v>
      </c>
      <c r="G3204" s="280">
        <v>309</v>
      </c>
      <c r="H3204" s="280">
        <v>315</v>
      </c>
      <c r="I3204" s="280">
        <v>295</v>
      </c>
      <c r="J3204" s="280">
        <v>304</v>
      </c>
      <c r="K3204" s="282">
        <f t="shared" ref="K3204" si="2791">J3204-E3204</f>
        <v>3.8999999999999773</v>
      </c>
      <c r="L3204" s="282">
        <f t="shared" si="2772"/>
        <v>2599.1336221259426</v>
      </c>
      <c r="M3204" s="283" t="s">
        <v>701</v>
      </c>
    </row>
    <row r="3205" spans="1:13" s="284" customFormat="1" ht="15.75" customHeight="1">
      <c r="A3205" s="279">
        <v>43780</v>
      </c>
      <c r="B3205" s="224" t="s">
        <v>808</v>
      </c>
      <c r="C3205" s="280" t="s">
        <v>6</v>
      </c>
      <c r="D3205" s="281">
        <f t="shared" si="2775"/>
        <v>930.23255813953483</v>
      </c>
      <c r="E3205" s="280">
        <v>215</v>
      </c>
      <c r="F3205" s="280">
        <v>213</v>
      </c>
      <c r="G3205" s="280">
        <v>210</v>
      </c>
      <c r="H3205" s="280">
        <v>207</v>
      </c>
      <c r="I3205" s="280">
        <v>218</v>
      </c>
      <c r="J3205" s="280">
        <v>213.5</v>
      </c>
      <c r="K3205" s="281">
        <f t="shared" si="2790"/>
        <v>1.5</v>
      </c>
      <c r="L3205" s="281">
        <f t="shared" si="2772"/>
        <v>1395.3488372093022</v>
      </c>
      <c r="M3205" s="288" t="s">
        <v>701</v>
      </c>
    </row>
    <row r="3206" spans="1:13" s="284" customFormat="1" ht="15.75" customHeight="1">
      <c r="A3206" s="279">
        <v>43780</v>
      </c>
      <c r="B3206" s="224" t="s">
        <v>814</v>
      </c>
      <c r="C3206" s="280" t="s">
        <v>6</v>
      </c>
      <c r="D3206" s="281">
        <f t="shared" si="2775"/>
        <v>506.32911392405066</v>
      </c>
      <c r="E3206" s="280">
        <v>395</v>
      </c>
      <c r="F3206" s="280">
        <v>391</v>
      </c>
      <c r="G3206" s="280">
        <v>387</v>
      </c>
      <c r="H3206" s="280">
        <v>381</v>
      </c>
      <c r="I3206" s="280">
        <v>400.2</v>
      </c>
      <c r="J3206" s="280">
        <v>400.2</v>
      </c>
      <c r="K3206" s="286">
        <f t="shared" si="2790"/>
        <v>-5.1999999999999886</v>
      </c>
      <c r="L3206" s="286">
        <f t="shared" ref="L3206:L3233" si="2792">K3206*D3206</f>
        <v>-2632.9113924050575</v>
      </c>
      <c r="M3206" s="287" t="s">
        <v>709</v>
      </c>
    </row>
    <row r="3207" spans="1:13" s="284" customFormat="1" ht="15.75" customHeight="1">
      <c r="A3207" s="279">
        <v>43777</v>
      </c>
      <c r="B3207" s="224" t="s">
        <v>484</v>
      </c>
      <c r="C3207" s="280" t="s">
        <v>6</v>
      </c>
      <c r="D3207" s="281">
        <f t="shared" si="2775"/>
        <v>727.27272727272725</v>
      </c>
      <c r="E3207" s="280">
        <v>275</v>
      </c>
      <c r="F3207" s="280">
        <v>272</v>
      </c>
      <c r="G3207" s="280">
        <v>268</v>
      </c>
      <c r="H3207" s="280">
        <v>264</v>
      </c>
      <c r="I3207" s="280">
        <v>279</v>
      </c>
      <c r="J3207" s="280">
        <v>272</v>
      </c>
      <c r="K3207" s="281">
        <f t="shared" si="2790"/>
        <v>3</v>
      </c>
      <c r="L3207" s="281">
        <f t="shared" si="2792"/>
        <v>2181.818181818182</v>
      </c>
      <c r="M3207" s="288" t="s">
        <v>701</v>
      </c>
    </row>
    <row r="3208" spans="1:13" s="284" customFormat="1" ht="15.75" customHeight="1">
      <c r="A3208" s="279">
        <v>43777</v>
      </c>
      <c r="B3208" s="224" t="s">
        <v>808</v>
      </c>
      <c r="C3208" s="280" t="s">
        <v>6</v>
      </c>
      <c r="D3208" s="281">
        <f t="shared" si="2775"/>
        <v>896.86098654708519</v>
      </c>
      <c r="E3208" s="280">
        <v>223</v>
      </c>
      <c r="F3208" s="280">
        <v>220</v>
      </c>
      <c r="G3208" s="280">
        <v>216</v>
      </c>
      <c r="H3208" s="280">
        <v>212</v>
      </c>
      <c r="I3208" s="280">
        <v>227</v>
      </c>
      <c r="J3208" s="280">
        <v>216</v>
      </c>
      <c r="K3208" s="281">
        <f t="shared" si="2790"/>
        <v>7</v>
      </c>
      <c r="L3208" s="281">
        <f t="shared" si="2792"/>
        <v>6278.0269058295962</v>
      </c>
      <c r="M3208" s="288" t="s">
        <v>701</v>
      </c>
    </row>
    <row r="3209" spans="1:13" s="284" customFormat="1" ht="15.75" customHeight="1">
      <c r="A3209" s="279">
        <v>43777</v>
      </c>
      <c r="B3209" s="224" t="s">
        <v>832</v>
      </c>
      <c r="C3209" s="280" t="s">
        <v>6</v>
      </c>
      <c r="D3209" s="281">
        <f t="shared" ref="D3209:D3233" si="2793">200000/E3209</f>
        <v>449.43820224719099</v>
      </c>
      <c r="E3209" s="280">
        <v>445</v>
      </c>
      <c r="F3209" s="280">
        <v>441</v>
      </c>
      <c r="G3209" s="280">
        <v>436</v>
      </c>
      <c r="H3209" s="280">
        <v>430</v>
      </c>
      <c r="I3209" s="280">
        <v>450</v>
      </c>
      <c r="J3209" s="280">
        <v>430.05</v>
      </c>
      <c r="K3209" s="281">
        <f t="shared" si="2790"/>
        <v>14.949999999999989</v>
      </c>
      <c r="L3209" s="281">
        <f t="shared" si="2792"/>
        <v>6719.1011235955002</v>
      </c>
      <c r="M3209" s="288" t="s">
        <v>701</v>
      </c>
    </row>
    <row r="3210" spans="1:13" s="284" customFormat="1" ht="15.75" customHeight="1">
      <c r="A3210" s="279">
        <v>43777</v>
      </c>
      <c r="B3210" s="224" t="s">
        <v>833</v>
      </c>
      <c r="C3210" s="280" t="s">
        <v>6</v>
      </c>
      <c r="D3210" s="281">
        <f t="shared" si="2793"/>
        <v>274.72527472527474</v>
      </c>
      <c r="E3210" s="280">
        <v>728</v>
      </c>
      <c r="F3210" s="280">
        <v>721</v>
      </c>
      <c r="G3210" s="280">
        <v>715</v>
      </c>
      <c r="H3210" s="280">
        <v>708</v>
      </c>
      <c r="I3210" s="280">
        <v>736</v>
      </c>
      <c r="J3210" s="280">
        <v>722.8</v>
      </c>
      <c r="K3210" s="281">
        <f t="shared" si="2790"/>
        <v>5.2000000000000455</v>
      </c>
      <c r="L3210" s="281">
        <f t="shared" si="2792"/>
        <v>1428.5714285714412</v>
      </c>
      <c r="M3210" s="288" t="s">
        <v>701</v>
      </c>
    </row>
    <row r="3211" spans="1:13" s="284" customFormat="1" ht="15.75" customHeight="1">
      <c r="A3211" s="279">
        <v>43777</v>
      </c>
      <c r="B3211" s="224" t="s">
        <v>814</v>
      </c>
      <c r="C3211" s="280" t="s">
        <v>6</v>
      </c>
      <c r="D3211" s="281">
        <f t="shared" si="2793"/>
        <v>503.77833753148616</v>
      </c>
      <c r="E3211" s="280">
        <v>397</v>
      </c>
      <c r="F3211" s="280">
        <v>393</v>
      </c>
      <c r="G3211" s="280">
        <v>388</v>
      </c>
      <c r="H3211" s="280">
        <v>382</v>
      </c>
      <c r="I3211" s="280">
        <v>403</v>
      </c>
      <c r="J3211" s="280">
        <v>395.1</v>
      </c>
      <c r="K3211" s="281">
        <f t="shared" si="2790"/>
        <v>1.8999999999999773</v>
      </c>
      <c r="L3211" s="281">
        <f t="shared" si="2792"/>
        <v>957.17884130981224</v>
      </c>
      <c r="M3211" s="288" t="s">
        <v>701</v>
      </c>
    </row>
    <row r="3212" spans="1:13" s="284" customFormat="1" ht="15.75" customHeight="1">
      <c r="A3212" s="279">
        <v>43776</v>
      </c>
      <c r="B3212" s="224" t="s">
        <v>810</v>
      </c>
      <c r="C3212" s="280" t="s">
        <v>498</v>
      </c>
      <c r="D3212" s="281">
        <f t="shared" si="2793"/>
        <v>444.34570095534326</v>
      </c>
      <c r="E3212" s="280">
        <v>450.1</v>
      </c>
      <c r="F3212" s="280">
        <v>455</v>
      </c>
      <c r="G3212" s="280">
        <v>460</v>
      </c>
      <c r="H3212" s="280">
        <v>466</v>
      </c>
      <c r="I3212" s="280">
        <v>444</v>
      </c>
      <c r="J3212" s="280">
        <v>454.5</v>
      </c>
      <c r="K3212" s="282">
        <f t="shared" ref="K3212:K3213" si="2794">J3212-E3212</f>
        <v>4.3999999999999773</v>
      </c>
      <c r="L3212" s="282">
        <f t="shared" si="2792"/>
        <v>1955.1210842035002</v>
      </c>
      <c r="M3212" s="283" t="s">
        <v>701</v>
      </c>
    </row>
    <row r="3213" spans="1:13" s="284" customFormat="1" ht="15.75" customHeight="1">
      <c r="A3213" s="279">
        <v>43776</v>
      </c>
      <c r="B3213" s="224" t="s">
        <v>834</v>
      </c>
      <c r="C3213" s="280" t="s">
        <v>498</v>
      </c>
      <c r="D3213" s="281">
        <f t="shared" si="2793"/>
        <v>433.83947939262475</v>
      </c>
      <c r="E3213" s="280">
        <v>461</v>
      </c>
      <c r="F3213" s="280">
        <v>465</v>
      </c>
      <c r="G3213" s="280">
        <v>470</v>
      </c>
      <c r="H3213" s="280">
        <v>476</v>
      </c>
      <c r="I3213" s="280">
        <v>455</v>
      </c>
      <c r="J3213" s="280">
        <v>476</v>
      </c>
      <c r="K3213" s="282">
        <f t="shared" si="2794"/>
        <v>15</v>
      </c>
      <c r="L3213" s="282">
        <f t="shared" si="2792"/>
        <v>6507.5921908893715</v>
      </c>
      <c r="M3213" s="283" t="s">
        <v>701</v>
      </c>
    </row>
    <row r="3214" spans="1:13" s="284" customFormat="1" ht="15.75" customHeight="1">
      <c r="A3214" s="279">
        <v>43776</v>
      </c>
      <c r="B3214" s="224" t="s">
        <v>835</v>
      </c>
      <c r="C3214" s="280" t="s">
        <v>6</v>
      </c>
      <c r="D3214" s="281">
        <f t="shared" si="2793"/>
        <v>478.46889952153111</v>
      </c>
      <c r="E3214" s="280">
        <v>418</v>
      </c>
      <c r="F3214" s="280">
        <v>413</v>
      </c>
      <c r="G3214" s="280">
        <v>407</v>
      </c>
      <c r="H3214" s="280">
        <v>401</v>
      </c>
      <c r="I3214" s="280">
        <v>425</v>
      </c>
      <c r="J3214" s="280">
        <v>414.4</v>
      </c>
      <c r="K3214" s="281">
        <f t="shared" ref="K3214:K3215" si="2795">E3214-J3214</f>
        <v>3.6000000000000227</v>
      </c>
      <c r="L3214" s="281">
        <f t="shared" si="2792"/>
        <v>1722.4880382775229</v>
      </c>
      <c r="M3214" s="288" t="s">
        <v>701</v>
      </c>
    </row>
    <row r="3215" spans="1:13" s="284" customFormat="1" ht="15.75" customHeight="1">
      <c r="A3215" s="279">
        <v>43776</v>
      </c>
      <c r="B3215" s="224" t="s">
        <v>836</v>
      </c>
      <c r="C3215" s="280" t="s">
        <v>6</v>
      </c>
      <c r="D3215" s="281">
        <f t="shared" si="2793"/>
        <v>852.87846481876329</v>
      </c>
      <c r="E3215" s="280">
        <v>234.5</v>
      </c>
      <c r="F3215" s="280">
        <v>230</v>
      </c>
      <c r="G3215" s="280">
        <v>226</v>
      </c>
      <c r="H3215" s="280">
        <v>222</v>
      </c>
      <c r="I3215" s="280">
        <v>238.2</v>
      </c>
      <c r="J3215" s="280">
        <v>232.1</v>
      </c>
      <c r="K3215" s="281">
        <f t="shared" si="2795"/>
        <v>2.4000000000000057</v>
      </c>
      <c r="L3215" s="281">
        <f t="shared" si="2792"/>
        <v>2046.9083155650367</v>
      </c>
      <c r="M3215" s="288" t="s">
        <v>701</v>
      </c>
    </row>
    <row r="3216" spans="1:13" s="284" customFormat="1" ht="15.75" customHeight="1">
      <c r="A3216" s="279">
        <v>43775</v>
      </c>
      <c r="B3216" s="280" t="s">
        <v>149</v>
      </c>
      <c r="C3216" s="280" t="s">
        <v>498</v>
      </c>
      <c r="D3216" s="281">
        <f t="shared" si="2793"/>
        <v>326.69062397909175</v>
      </c>
      <c r="E3216" s="280">
        <v>612.20000000000005</v>
      </c>
      <c r="F3216" s="280">
        <v>619</v>
      </c>
      <c r="G3216" s="280">
        <v>627</v>
      </c>
      <c r="H3216" s="280">
        <v>636</v>
      </c>
      <c r="I3216" s="280">
        <v>605</v>
      </c>
      <c r="J3216" s="280">
        <v>605</v>
      </c>
      <c r="K3216" s="289">
        <f t="shared" ref="K3216" si="2796">J3216-E3216</f>
        <v>-7.2000000000000455</v>
      </c>
      <c r="L3216" s="289">
        <f t="shared" si="2792"/>
        <v>-2352.1724926494753</v>
      </c>
      <c r="M3216" s="287" t="s">
        <v>709</v>
      </c>
    </row>
    <row r="3217" spans="1:13" s="284" customFormat="1" ht="15.75" customHeight="1">
      <c r="A3217" s="279">
        <v>43775</v>
      </c>
      <c r="B3217" s="278" t="s">
        <v>837</v>
      </c>
      <c r="C3217" s="280" t="s">
        <v>6</v>
      </c>
      <c r="D3217" s="281">
        <f t="shared" si="2793"/>
        <v>436.68122270742356</v>
      </c>
      <c r="E3217" s="280">
        <v>458</v>
      </c>
      <c r="F3217" s="280">
        <v>453</v>
      </c>
      <c r="G3217" s="280">
        <v>448</v>
      </c>
      <c r="H3217" s="280">
        <v>441</v>
      </c>
      <c r="I3217" s="280">
        <v>465</v>
      </c>
      <c r="J3217" s="280">
        <v>448</v>
      </c>
      <c r="K3217" s="281">
        <f t="shared" ref="K3217:K3219" si="2797">E3217-J3217</f>
        <v>10</v>
      </c>
      <c r="L3217" s="281">
        <f t="shared" si="2792"/>
        <v>4366.8122270742351</v>
      </c>
      <c r="M3217" s="288" t="s">
        <v>701</v>
      </c>
    </row>
    <row r="3218" spans="1:13" s="284" customFormat="1" ht="15.75" customHeight="1">
      <c r="A3218" s="279">
        <v>43775</v>
      </c>
      <c r="B3218" s="224" t="s">
        <v>753</v>
      </c>
      <c r="C3218" s="280" t="s">
        <v>6</v>
      </c>
      <c r="D3218" s="281">
        <f t="shared" si="2793"/>
        <v>273.97260273972603</v>
      </c>
      <c r="E3218" s="280">
        <v>730</v>
      </c>
      <c r="F3218" s="280">
        <v>723</v>
      </c>
      <c r="G3218" s="280">
        <v>715</v>
      </c>
      <c r="H3218" s="280">
        <v>707</v>
      </c>
      <c r="I3218" s="280">
        <v>738</v>
      </c>
      <c r="J3218" s="280">
        <v>738</v>
      </c>
      <c r="K3218" s="286">
        <f t="shared" si="2797"/>
        <v>-8</v>
      </c>
      <c r="L3218" s="286">
        <f t="shared" si="2792"/>
        <v>-2191.7808219178082</v>
      </c>
      <c r="M3218" s="287" t="s">
        <v>709</v>
      </c>
    </row>
    <row r="3219" spans="1:13" s="284" customFormat="1" ht="15.75" customHeight="1">
      <c r="A3219" s="279">
        <v>43775</v>
      </c>
      <c r="B3219" s="224" t="s">
        <v>838</v>
      </c>
      <c r="C3219" s="280" t="s">
        <v>6</v>
      </c>
      <c r="D3219" s="281">
        <f t="shared" si="2793"/>
        <v>418.41004184100416</v>
      </c>
      <c r="E3219" s="280">
        <v>478</v>
      </c>
      <c r="F3219" s="280">
        <v>473</v>
      </c>
      <c r="G3219" s="280">
        <v>467</v>
      </c>
      <c r="H3219" s="280">
        <v>462</v>
      </c>
      <c r="I3219" s="280">
        <v>484</v>
      </c>
      <c r="J3219" s="280">
        <v>473.5</v>
      </c>
      <c r="K3219" s="281">
        <f t="shared" si="2797"/>
        <v>4.5</v>
      </c>
      <c r="L3219" s="281">
        <f t="shared" si="2792"/>
        <v>1882.8451882845188</v>
      </c>
      <c r="M3219" s="288" t="s">
        <v>701</v>
      </c>
    </row>
    <row r="3220" spans="1:13" s="284" customFormat="1" ht="15.75" customHeight="1">
      <c r="A3220" s="279">
        <v>43775</v>
      </c>
      <c r="B3220" s="224" t="s">
        <v>821</v>
      </c>
      <c r="C3220" s="280" t="s">
        <v>498</v>
      </c>
      <c r="D3220" s="281">
        <f t="shared" si="2793"/>
        <v>421.94092827004221</v>
      </c>
      <c r="E3220" s="280">
        <v>474</v>
      </c>
      <c r="F3220" s="280">
        <v>478</v>
      </c>
      <c r="G3220" s="280">
        <v>483</v>
      </c>
      <c r="H3220" s="280">
        <v>488</v>
      </c>
      <c r="I3220" s="280">
        <v>469</v>
      </c>
      <c r="J3220" s="280">
        <v>483</v>
      </c>
      <c r="K3220" s="282">
        <f t="shared" ref="K3220:K3221" si="2798">J3220-E3220</f>
        <v>9</v>
      </c>
      <c r="L3220" s="282">
        <f t="shared" si="2792"/>
        <v>3797.4683544303798</v>
      </c>
      <c r="M3220" s="283" t="s">
        <v>701</v>
      </c>
    </row>
    <row r="3221" spans="1:13" s="284" customFormat="1" ht="15.75" customHeight="1">
      <c r="A3221" s="279">
        <v>43774</v>
      </c>
      <c r="B3221" s="224" t="s">
        <v>838</v>
      </c>
      <c r="C3221" s="280" t="s">
        <v>498</v>
      </c>
      <c r="D3221" s="281">
        <f t="shared" si="2793"/>
        <v>415.80041580041581</v>
      </c>
      <c r="E3221" s="280">
        <v>481</v>
      </c>
      <c r="F3221" s="280">
        <v>485</v>
      </c>
      <c r="G3221" s="280">
        <v>490</v>
      </c>
      <c r="H3221" s="280">
        <v>495</v>
      </c>
      <c r="I3221" s="280">
        <v>475</v>
      </c>
      <c r="J3221" s="280">
        <v>483.4</v>
      </c>
      <c r="K3221" s="282">
        <f t="shared" si="2798"/>
        <v>2.3999999999999773</v>
      </c>
      <c r="L3221" s="282">
        <f t="shared" si="2792"/>
        <v>997.9209979209885</v>
      </c>
      <c r="M3221" s="283" t="s">
        <v>701</v>
      </c>
    </row>
    <row r="3222" spans="1:13" s="284" customFormat="1" ht="15.75" customHeight="1">
      <c r="A3222" s="279">
        <v>43774</v>
      </c>
      <c r="B3222" s="224" t="s">
        <v>365</v>
      </c>
      <c r="C3222" s="280" t="s">
        <v>6</v>
      </c>
      <c r="D3222" s="281">
        <f t="shared" si="2793"/>
        <v>206.61157024793388</v>
      </c>
      <c r="E3222" s="280">
        <v>968</v>
      </c>
      <c r="F3222" s="280">
        <v>960</v>
      </c>
      <c r="G3222" s="280">
        <v>950</v>
      </c>
      <c r="H3222" s="280">
        <v>940</v>
      </c>
      <c r="I3222" s="280">
        <v>978</v>
      </c>
      <c r="J3222" s="280">
        <v>968</v>
      </c>
      <c r="K3222" s="281">
        <f t="shared" ref="K3222" si="2799">E3222-J3222</f>
        <v>0</v>
      </c>
      <c r="L3222" s="281">
        <f t="shared" si="2792"/>
        <v>0</v>
      </c>
      <c r="M3222" s="288" t="s">
        <v>171</v>
      </c>
    </row>
    <row r="3223" spans="1:13" s="284" customFormat="1" ht="15.75" customHeight="1">
      <c r="A3223" s="279">
        <v>43774</v>
      </c>
      <c r="B3223" s="224" t="s">
        <v>642</v>
      </c>
      <c r="C3223" s="280" t="s">
        <v>498</v>
      </c>
      <c r="D3223" s="281">
        <f t="shared" si="2793"/>
        <v>138.4083044982699</v>
      </c>
      <c r="E3223" s="280">
        <v>1445</v>
      </c>
      <c r="F3223" s="280">
        <v>1460</v>
      </c>
      <c r="G3223" s="280">
        <v>1475</v>
      </c>
      <c r="H3223" s="280">
        <v>1490</v>
      </c>
      <c r="I3223" s="280">
        <v>1430</v>
      </c>
      <c r="J3223" s="280">
        <v>1430</v>
      </c>
      <c r="K3223" s="289">
        <f t="shared" ref="K3223:K3226" si="2800">J3223-E3223</f>
        <v>-15</v>
      </c>
      <c r="L3223" s="289">
        <f t="shared" si="2792"/>
        <v>-2076.1245674740485</v>
      </c>
      <c r="M3223" s="287" t="s">
        <v>709</v>
      </c>
    </row>
    <row r="3224" spans="1:13" s="284" customFormat="1" ht="15.75" customHeight="1">
      <c r="A3224" s="279">
        <v>43773</v>
      </c>
      <c r="B3224" s="224" t="s">
        <v>839</v>
      </c>
      <c r="C3224" s="280" t="s">
        <v>8</v>
      </c>
      <c r="D3224" s="281">
        <f t="shared" si="2793"/>
        <v>453.41192473362048</v>
      </c>
      <c r="E3224" s="280">
        <v>441.1</v>
      </c>
      <c r="F3224" s="280">
        <v>445</v>
      </c>
      <c r="G3224" s="280">
        <v>450</v>
      </c>
      <c r="H3224" s="280">
        <v>455</v>
      </c>
      <c r="I3224" s="280">
        <v>435</v>
      </c>
      <c r="J3224" s="280">
        <v>441.1</v>
      </c>
      <c r="K3224" s="282">
        <f t="shared" si="2800"/>
        <v>0</v>
      </c>
      <c r="L3224" s="282">
        <f t="shared" si="2792"/>
        <v>0</v>
      </c>
      <c r="M3224" s="288" t="s">
        <v>171</v>
      </c>
    </row>
    <row r="3225" spans="1:13" s="284" customFormat="1" ht="15.75" customHeight="1">
      <c r="A3225" s="279">
        <v>43773</v>
      </c>
      <c r="B3225" s="224" t="s">
        <v>840</v>
      </c>
      <c r="C3225" s="280" t="s">
        <v>8</v>
      </c>
      <c r="D3225" s="281">
        <f t="shared" si="2793"/>
        <v>475.96382674916708</v>
      </c>
      <c r="E3225" s="280">
        <v>420.2</v>
      </c>
      <c r="F3225" s="280">
        <v>425</v>
      </c>
      <c r="G3225" s="280">
        <v>430</v>
      </c>
      <c r="H3225" s="280">
        <v>435</v>
      </c>
      <c r="I3225" s="280">
        <v>414</v>
      </c>
      <c r="J3225" s="280">
        <v>414</v>
      </c>
      <c r="K3225" s="289">
        <f t="shared" si="2800"/>
        <v>-6.1999999999999886</v>
      </c>
      <c r="L3225" s="289">
        <f t="shared" si="2792"/>
        <v>-2950.9757258448303</v>
      </c>
      <c r="M3225" s="287" t="s">
        <v>709</v>
      </c>
    </row>
    <row r="3226" spans="1:13" s="284" customFormat="1" ht="15.75" customHeight="1">
      <c r="A3226" s="279">
        <v>43773</v>
      </c>
      <c r="B3226" s="224" t="s">
        <v>841</v>
      </c>
      <c r="C3226" s="280" t="s">
        <v>8</v>
      </c>
      <c r="D3226" s="281">
        <f t="shared" si="2793"/>
        <v>475.96382674916708</v>
      </c>
      <c r="E3226" s="280">
        <v>420.2</v>
      </c>
      <c r="F3226" s="280">
        <v>425</v>
      </c>
      <c r="G3226" s="280">
        <v>430</v>
      </c>
      <c r="H3226" s="280">
        <v>435</v>
      </c>
      <c r="I3226" s="280">
        <v>414</v>
      </c>
      <c r="J3226" s="280">
        <v>414</v>
      </c>
      <c r="K3226" s="289">
        <f t="shared" si="2800"/>
        <v>-6.1999999999999886</v>
      </c>
      <c r="L3226" s="289">
        <f t="shared" si="2792"/>
        <v>-2950.9757258448303</v>
      </c>
      <c r="M3226" s="287" t="s">
        <v>709</v>
      </c>
    </row>
    <row r="3227" spans="1:13" s="284" customFormat="1" ht="15.75" customHeight="1">
      <c r="A3227" s="279">
        <v>43773</v>
      </c>
      <c r="B3227" s="224" t="s">
        <v>750</v>
      </c>
      <c r="C3227" s="280" t="s">
        <v>6</v>
      </c>
      <c r="D3227" s="281">
        <f t="shared" si="2793"/>
        <v>290.69767441860466</v>
      </c>
      <c r="E3227" s="280">
        <v>688</v>
      </c>
      <c r="F3227" s="280">
        <v>681</v>
      </c>
      <c r="G3227" s="280">
        <v>673</v>
      </c>
      <c r="H3227" s="280">
        <v>666</v>
      </c>
      <c r="I3227" s="280">
        <v>696</v>
      </c>
      <c r="J3227" s="280">
        <v>687</v>
      </c>
      <c r="K3227" s="281">
        <f t="shared" ref="K3227:K3228" si="2801">E3227-J3227</f>
        <v>1</v>
      </c>
      <c r="L3227" s="281">
        <f t="shared" si="2792"/>
        <v>290.69767441860466</v>
      </c>
      <c r="M3227" s="288" t="s">
        <v>701</v>
      </c>
    </row>
    <row r="3228" spans="1:13" s="284" customFormat="1" ht="15.75" customHeight="1">
      <c r="A3228" s="279">
        <v>43773</v>
      </c>
      <c r="B3228" s="224" t="s">
        <v>841</v>
      </c>
      <c r="C3228" s="280" t="s">
        <v>6</v>
      </c>
      <c r="D3228" s="281">
        <f t="shared" si="2793"/>
        <v>487.92388387411569</v>
      </c>
      <c r="E3228" s="280">
        <v>409.9</v>
      </c>
      <c r="F3228" s="280">
        <v>405</v>
      </c>
      <c r="G3228" s="280">
        <v>400</v>
      </c>
      <c r="H3228" s="280">
        <v>395</v>
      </c>
      <c r="I3228" s="280">
        <v>416</v>
      </c>
      <c r="J3228" s="280">
        <v>405</v>
      </c>
      <c r="K3228" s="281">
        <f t="shared" si="2801"/>
        <v>4.8999999999999773</v>
      </c>
      <c r="L3228" s="281">
        <f t="shared" si="2792"/>
        <v>2390.827030983156</v>
      </c>
      <c r="M3228" s="288" t="s">
        <v>701</v>
      </c>
    </row>
    <row r="3229" spans="1:13" s="284" customFormat="1" ht="15.75" customHeight="1">
      <c r="A3229" s="279">
        <v>43770</v>
      </c>
      <c r="B3229" s="224" t="s">
        <v>149</v>
      </c>
      <c r="C3229" s="280" t="s">
        <v>498</v>
      </c>
      <c r="D3229" s="281">
        <f t="shared" si="2793"/>
        <v>333.27778703549404</v>
      </c>
      <c r="E3229" s="280">
        <v>600.1</v>
      </c>
      <c r="F3229" s="280">
        <v>606</v>
      </c>
      <c r="G3229" s="280">
        <v>613</v>
      </c>
      <c r="H3229" s="280">
        <v>620</v>
      </c>
      <c r="I3229" s="280">
        <v>593</v>
      </c>
      <c r="J3229" s="280">
        <v>593</v>
      </c>
      <c r="K3229" s="289">
        <f t="shared" ref="K3229:K3233" si="2802">J3229-E3229</f>
        <v>-7.1000000000000227</v>
      </c>
      <c r="L3229" s="289">
        <f t="shared" si="2792"/>
        <v>-2366.2722879520152</v>
      </c>
      <c r="M3229" s="287" t="s">
        <v>709</v>
      </c>
    </row>
    <row r="3230" spans="1:13" s="284" customFormat="1" ht="15.75" customHeight="1">
      <c r="A3230" s="279">
        <v>43770</v>
      </c>
      <c r="B3230" s="224" t="s">
        <v>842</v>
      </c>
      <c r="C3230" s="280" t="s">
        <v>499</v>
      </c>
      <c r="D3230" s="281">
        <f t="shared" si="2793"/>
        <v>512.82051282051282</v>
      </c>
      <c r="E3230" s="280">
        <v>390</v>
      </c>
      <c r="F3230" s="280">
        <v>387</v>
      </c>
      <c r="G3230" s="280">
        <v>383</v>
      </c>
      <c r="H3230" s="280">
        <v>378</v>
      </c>
      <c r="I3230" s="280">
        <v>395</v>
      </c>
      <c r="J3230" s="280">
        <v>388</v>
      </c>
      <c r="K3230" s="281">
        <f t="shared" ref="K3230" si="2803">E3230-J3230</f>
        <v>2</v>
      </c>
      <c r="L3230" s="281">
        <f t="shared" si="2792"/>
        <v>1025.6410256410256</v>
      </c>
      <c r="M3230" s="288" t="s">
        <v>701</v>
      </c>
    </row>
    <row r="3231" spans="1:13" s="284" customFormat="1" ht="15.75" customHeight="1">
      <c r="A3231" s="279">
        <v>43770</v>
      </c>
      <c r="B3231" s="224" t="s">
        <v>843</v>
      </c>
      <c r="C3231" s="280" t="s">
        <v>498</v>
      </c>
      <c r="D3231" s="281">
        <f t="shared" si="2793"/>
        <v>49.079754601226995</v>
      </c>
      <c r="E3231" s="280">
        <v>4075</v>
      </c>
      <c r="F3231" s="280">
        <v>4105</v>
      </c>
      <c r="G3231" s="280">
        <v>4145</v>
      </c>
      <c r="H3231" s="280">
        <v>4190</v>
      </c>
      <c r="I3231" s="280">
        <v>4040</v>
      </c>
      <c r="J3231" s="280">
        <v>4105</v>
      </c>
      <c r="K3231" s="282">
        <f t="shared" si="2802"/>
        <v>30</v>
      </c>
      <c r="L3231" s="282">
        <f t="shared" si="2792"/>
        <v>1472.3926380368098</v>
      </c>
      <c r="M3231" s="283" t="s">
        <v>701</v>
      </c>
    </row>
    <row r="3232" spans="1:13" s="284" customFormat="1" ht="15.75" customHeight="1">
      <c r="A3232" s="279">
        <v>43770</v>
      </c>
      <c r="B3232" s="224" t="s">
        <v>844</v>
      </c>
      <c r="C3232" s="280" t="s">
        <v>6</v>
      </c>
      <c r="D3232" s="281">
        <f t="shared" si="2793"/>
        <v>353.98230088495575</v>
      </c>
      <c r="E3232" s="280">
        <v>565</v>
      </c>
      <c r="F3232" s="280">
        <v>560</v>
      </c>
      <c r="G3232" s="280">
        <v>553</v>
      </c>
      <c r="H3232" s="280">
        <v>546</v>
      </c>
      <c r="I3232" s="280">
        <v>572</v>
      </c>
      <c r="J3232" s="280">
        <v>560</v>
      </c>
      <c r="K3232" s="281">
        <f t="shared" ref="K3232" si="2804">E3232-J3232</f>
        <v>5</v>
      </c>
      <c r="L3232" s="281">
        <f t="shared" si="2792"/>
        <v>1769.9115044247787</v>
      </c>
      <c r="M3232" s="288" t="s">
        <v>701</v>
      </c>
    </row>
    <row r="3233" spans="1:13" s="284" customFormat="1" ht="15.75" customHeight="1">
      <c r="A3233" s="279">
        <v>43770</v>
      </c>
      <c r="B3233" s="224" t="s">
        <v>728</v>
      </c>
      <c r="C3233" s="280" t="s">
        <v>498</v>
      </c>
      <c r="D3233" s="281">
        <f t="shared" si="2793"/>
        <v>869.18730986527601</v>
      </c>
      <c r="E3233" s="280">
        <v>230.1</v>
      </c>
      <c r="F3233" s="280">
        <v>234</v>
      </c>
      <c r="G3233" s="280">
        <v>239</v>
      </c>
      <c r="H3233" s="280">
        <v>245</v>
      </c>
      <c r="I3233" s="280">
        <v>225</v>
      </c>
      <c r="J3233" s="280">
        <v>231.5</v>
      </c>
      <c r="K3233" s="282">
        <f t="shared" si="2802"/>
        <v>1.4000000000000057</v>
      </c>
      <c r="L3233" s="282">
        <f t="shared" si="2792"/>
        <v>1216.8622338113914</v>
      </c>
      <c r="M3233" s="283" t="s">
        <v>701</v>
      </c>
    </row>
    <row r="3234" spans="1:13" s="168" customFormat="1" ht="15.75" customHeight="1" thickBot="1">
      <c r="A3234" s="162"/>
      <c r="B3234" s="163"/>
      <c r="C3234" s="163"/>
      <c r="D3234" s="164"/>
      <c r="E3234" s="165"/>
      <c r="F3234" s="166"/>
      <c r="G3234" s="166"/>
      <c r="H3234" s="163"/>
      <c r="I3234" s="165"/>
      <c r="J3234" s="165"/>
      <c r="K3234" s="164"/>
      <c r="L3234" s="164"/>
      <c r="M3234" s="167"/>
    </row>
    <row r="3235" spans="1:13" ht="15.75" customHeight="1" thickBot="1">
      <c r="A3235" s="61" t="s">
        <v>12</v>
      </c>
      <c r="B3235" s="62" t="s">
        <v>13</v>
      </c>
      <c r="C3235" s="62" t="s">
        <v>14</v>
      </c>
      <c r="D3235" s="63" t="s">
        <v>20</v>
      </c>
      <c r="E3235" s="64" t="s">
        <v>15</v>
      </c>
      <c r="F3235" s="65" t="s">
        <v>1</v>
      </c>
      <c r="G3235" s="65" t="s">
        <v>2</v>
      </c>
      <c r="H3235" s="66" t="s">
        <v>3</v>
      </c>
      <c r="I3235" s="64" t="s">
        <v>0</v>
      </c>
      <c r="J3235" s="64" t="s">
        <v>16</v>
      </c>
      <c r="K3235" s="63" t="s">
        <v>17</v>
      </c>
      <c r="L3235" s="63" t="s">
        <v>18</v>
      </c>
      <c r="M3235" s="67" t="s">
        <v>19</v>
      </c>
    </row>
    <row r="3236" spans="1:13" s="284" customFormat="1" ht="15.75" customHeight="1">
      <c r="A3236" s="279">
        <v>43769</v>
      </c>
      <c r="B3236" s="224" t="s">
        <v>25</v>
      </c>
      <c r="C3236" s="280" t="s">
        <v>498</v>
      </c>
      <c r="D3236" s="281">
        <f t="shared" ref="D3236:D3299" si="2805">200000/E3236</f>
        <v>340.13605442176873</v>
      </c>
      <c r="E3236" s="280">
        <v>588</v>
      </c>
      <c r="F3236" s="280">
        <v>594</v>
      </c>
      <c r="G3236" s="280">
        <v>600</v>
      </c>
      <c r="H3236" s="280">
        <v>607</v>
      </c>
      <c r="I3236" s="280">
        <v>580</v>
      </c>
      <c r="J3236" s="280">
        <v>594</v>
      </c>
      <c r="K3236" s="282">
        <f t="shared" ref="K3236:K3243" si="2806">J3236-E3236</f>
        <v>6</v>
      </c>
      <c r="L3236" s="282">
        <f t="shared" ref="L3236:L3299" si="2807">K3236*D3236</f>
        <v>2040.8163265306125</v>
      </c>
      <c r="M3236" s="283" t="s">
        <v>701</v>
      </c>
    </row>
    <row r="3237" spans="1:13" s="284" customFormat="1" ht="15.75" customHeight="1">
      <c r="A3237" s="279">
        <v>43769</v>
      </c>
      <c r="B3237" s="224" t="s">
        <v>845</v>
      </c>
      <c r="C3237" s="280" t="s">
        <v>498</v>
      </c>
      <c r="D3237" s="281">
        <f t="shared" si="2805"/>
        <v>1593.6254980079682</v>
      </c>
      <c r="E3237" s="280">
        <v>125.5</v>
      </c>
      <c r="F3237" s="280">
        <v>127.5</v>
      </c>
      <c r="G3237" s="280">
        <v>130.5</v>
      </c>
      <c r="H3237" s="280">
        <v>134</v>
      </c>
      <c r="I3237" s="280">
        <v>122</v>
      </c>
      <c r="J3237" s="280">
        <v>126.75</v>
      </c>
      <c r="K3237" s="282">
        <f t="shared" si="2806"/>
        <v>1.25</v>
      </c>
      <c r="L3237" s="282">
        <f t="shared" si="2807"/>
        <v>1992.0318725099603</v>
      </c>
      <c r="M3237" s="283" t="s">
        <v>701</v>
      </c>
    </row>
    <row r="3238" spans="1:13" s="284" customFormat="1" ht="15.75" customHeight="1">
      <c r="A3238" s="279">
        <v>43769</v>
      </c>
      <c r="B3238" s="224" t="s">
        <v>846</v>
      </c>
      <c r="C3238" s="280" t="s">
        <v>498</v>
      </c>
      <c r="D3238" s="281">
        <f t="shared" si="2805"/>
        <v>199.80019980019981</v>
      </c>
      <c r="E3238" s="280">
        <v>1001</v>
      </c>
      <c r="F3238" s="280">
        <v>1010</v>
      </c>
      <c r="G3238" s="280">
        <v>1022</v>
      </c>
      <c r="H3238" s="280">
        <v>1033</v>
      </c>
      <c r="I3238" s="280">
        <v>988</v>
      </c>
      <c r="J3238" s="280">
        <v>1010</v>
      </c>
      <c r="K3238" s="282">
        <f t="shared" si="2806"/>
        <v>9</v>
      </c>
      <c r="L3238" s="282">
        <f t="shared" si="2807"/>
        <v>1798.2017982017983</v>
      </c>
      <c r="M3238" s="283" t="s">
        <v>701</v>
      </c>
    </row>
    <row r="3239" spans="1:13" s="284" customFormat="1" ht="15.75" customHeight="1">
      <c r="A3239" s="279">
        <v>43769</v>
      </c>
      <c r="B3239" s="224" t="s">
        <v>820</v>
      </c>
      <c r="C3239" s="280" t="s">
        <v>498</v>
      </c>
      <c r="D3239" s="281">
        <f t="shared" si="2805"/>
        <v>689.41744226128912</v>
      </c>
      <c r="E3239" s="280">
        <v>290.10000000000002</v>
      </c>
      <c r="F3239" s="280">
        <v>294</v>
      </c>
      <c r="G3239" s="280">
        <v>299</v>
      </c>
      <c r="H3239" s="280">
        <v>305</v>
      </c>
      <c r="I3239" s="280">
        <v>285</v>
      </c>
      <c r="J3239" s="280">
        <v>294</v>
      </c>
      <c r="K3239" s="282">
        <f t="shared" si="2806"/>
        <v>3.8999999999999773</v>
      </c>
      <c r="L3239" s="282">
        <f t="shared" si="2807"/>
        <v>2688.7280248190118</v>
      </c>
      <c r="M3239" s="283" t="s">
        <v>701</v>
      </c>
    </row>
    <row r="3240" spans="1:13" s="284" customFormat="1" ht="15.75" customHeight="1">
      <c r="A3240" s="279">
        <v>43768</v>
      </c>
      <c r="B3240" s="224" t="s">
        <v>847</v>
      </c>
      <c r="C3240" s="280" t="s">
        <v>498</v>
      </c>
      <c r="D3240" s="281">
        <f t="shared" si="2805"/>
        <v>391.38943248532291</v>
      </c>
      <c r="E3240" s="280">
        <v>511</v>
      </c>
      <c r="F3240" s="280">
        <v>516</v>
      </c>
      <c r="G3240" s="280">
        <v>522</v>
      </c>
      <c r="H3240" s="280">
        <v>528</v>
      </c>
      <c r="I3240" s="280">
        <v>505</v>
      </c>
      <c r="J3240" s="280">
        <v>514</v>
      </c>
      <c r="K3240" s="282">
        <f t="shared" si="2806"/>
        <v>3</v>
      </c>
      <c r="L3240" s="282">
        <f t="shared" si="2807"/>
        <v>1174.1682974559687</v>
      </c>
      <c r="M3240" s="283" t="s">
        <v>701</v>
      </c>
    </row>
    <row r="3241" spans="1:13" s="284" customFormat="1" ht="15.75" customHeight="1">
      <c r="A3241" s="279">
        <v>43768</v>
      </c>
      <c r="B3241" s="224" t="s">
        <v>343</v>
      </c>
      <c r="C3241" s="280" t="s">
        <v>498</v>
      </c>
      <c r="D3241" s="281">
        <f t="shared" si="2805"/>
        <v>114.94252873563218</v>
      </c>
      <c r="E3241" s="280">
        <v>1740</v>
      </c>
      <c r="F3241" s="280">
        <v>1758</v>
      </c>
      <c r="G3241" s="280">
        <v>1778</v>
      </c>
      <c r="H3241" s="280">
        <v>1798</v>
      </c>
      <c r="I3241" s="280">
        <v>1715</v>
      </c>
      <c r="J3241" s="280">
        <v>1750</v>
      </c>
      <c r="K3241" s="282">
        <f t="shared" si="2806"/>
        <v>10</v>
      </c>
      <c r="L3241" s="282">
        <f t="shared" si="2807"/>
        <v>1149.4252873563219</v>
      </c>
      <c r="M3241" s="283" t="s">
        <v>701</v>
      </c>
    </row>
    <row r="3242" spans="1:13" s="284" customFormat="1" ht="15.75" customHeight="1">
      <c r="A3242" s="279">
        <v>43768</v>
      </c>
      <c r="B3242" s="224" t="s">
        <v>753</v>
      </c>
      <c r="C3242" s="280" t="s">
        <v>498</v>
      </c>
      <c r="D3242" s="281">
        <f t="shared" si="2805"/>
        <v>267.73761713520747</v>
      </c>
      <c r="E3242" s="280">
        <v>747</v>
      </c>
      <c r="F3242" s="280">
        <v>754</v>
      </c>
      <c r="G3242" s="280">
        <v>762</v>
      </c>
      <c r="H3242" s="280">
        <v>770</v>
      </c>
      <c r="I3242" s="280">
        <v>738</v>
      </c>
      <c r="J3242" s="280">
        <v>747</v>
      </c>
      <c r="K3242" s="282">
        <f t="shared" si="2806"/>
        <v>0</v>
      </c>
      <c r="L3242" s="282">
        <f t="shared" si="2807"/>
        <v>0</v>
      </c>
      <c r="M3242" s="283" t="s">
        <v>171</v>
      </c>
    </row>
    <row r="3243" spans="1:13" s="284" customFormat="1" ht="15.75" customHeight="1">
      <c r="A3243" s="279">
        <v>43768</v>
      </c>
      <c r="B3243" s="224" t="s">
        <v>848</v>
      </c>
      <c r="C3243" s="280" t="s">
        <v>498</v>
      </c>
      <c r="D3243" s="281">
        <f t="shared" si="2805"/>
        <v>293.68575624082234</v>
      </c>
      <c r="E3243" s="280">
        <v>681</v>
      </c>
      <c r="F3243" s="280">
        <v>687</v>
      </c>
      <c r="G3243" s="280">
        <v>695</v>
      </c>
      <c r="H3243" s="280">
        <v>704</v>
      </c>
      <c r="I3243" s="280">
        <v>672</v>
      </c>
      <c r="J3243" s="280">
        <v>695</v>
      </c>
      <c r="K3243" s="282">
        <f t="shared" si="2806"/>
        <v>14</v>
      </c>
      <c r="L3243" s="282">
        <f t="shared" si="2807"/>
        <v>4111.600587371513</v>
      </c>
      <c r="M3243" s="283" t="s">
        <v>701</v>
      </c>
    </row>
    <row r="3244" spans="1:13" s="284" customFormat="1" ht="15.75" customHeight="1">
      <c r="A3244" s="279">
        <v>43768</v>
      </c>
      <c r="B3244" s="285" t="s">
        <v>727</v>
      </c>
      <c r="C3244" s="280" t="s">
        <v>6</v>
      </c>
      <c r="D3244" s="281">
        <f t="shared" si="2805"/>
        <v>476.1904761904762</v>
      </c>
      <c r="E3244" s="280">
        <v>420</v>
      </c>
      <c r="F3244" s="280">
        <v>416</v>
      </c>
      <c r="G3244" s="280">
        <v>411</v>
      </c>
      <c r="H3244" s="280">
        <v>406</v>
      </c>
      <c r="I3244" s="280">
        <v>425</v>
      </c>
      <c r="J3244" s="280">
        <v>425</v>
      </c>
      <c r="K3244" s="286">
        <f t="shared" ref="K3244:K3246" si="2808">E3244-J3244</f>
        <v>-5</v>
      </c>
      <c r="L3244" s="286">
        <f t="shared" si="2807"/>
        <v>-2380.9523809523812</v>
      </c>
      <c r="M3244" s="287" t="s">
        <v>709</v>
      </c>
    </row>
    <row r="3245" spans="1:13" s="284" customFormat="1" ht="15.75" customHeight="1">
      <c r="A3245" s="279">
        <v>43767</v>
      </c>
      <c r="B3245" s="224" t="s">
        <v>849</v>
      </c>
      <c r="C3245" s="280" t="s">
        <v>6</v>
      </c>
      <c r="D3245" s="281">
        <f t="shared" si="2805"/>
        <v>600.60060060060061</v>
      </c>
      <c r="E3245" s="280">
        <v>333</v>
      </c>
      <c r="F3245" s="280">
        <v>328</v>
      </c>
      <c r="G3245" s="280">
        <v>324</v>
      </c>
      <c r="H3245" s="280">
        <v>320</v>
      </c>
      <c r="I3245" s="280">
        <v>337</v>
      </c>
      <c r="J3245" s="280">
        <v>328</v>
      </c>
      <c r="K3245" s="281">
        <f t="shared" si="2808"/>
        <v>5</v>
      </c>
      <c r="L3245" s="281">
        <f t="shared" si="2807"/>
        <v>3003.003003003003</v>
      </c>
      <c r="M3245" s="288" t="s">
        <v>701</v>
      </c>
    </row>
    <row r="3246" spans="1:13" s="284" customFormat="1" ht="15.75" customHeight="1">
      <c r="A3246" s="279">
        <v>43767</v>
      </c>
      <c r="B3246" s="224" t="s">
        <v>450</v>
      </c>
      <c r="C3246" s="280" t="s">
        <v>6</v>
      </c>
      <c r="D3246" s="281">
        <f t="shared" si="2805"/>
        <v>380.95238095238096</v>
      </c>
      <c r="E3246" s="280">
        <v>525</v>
      </c>
      <c r="F3246" s="280">
        <v>520</v>
      </c>
      <c r="G3246" s="280">
        <v>515</v>
      </c>
      <c r="H3246" s="280">
        <v>510</v>
      </c>
      <c r="I3246" s="280">
        <v>531</v>
      </c>
      <c r="J3246" s="280">
        <v>520</v>
      </c>
      <c r="K3246" s="281">
        <f t="shared" si="2808"/>
        <v>5</v>
      </c>
      <c r="L3246" s="281">
        <f t="shared" si="2807"/>
        <v>1904.7619047619048</v>
      </c>
      <c r="M3246" s="288" t="s">
        <v>701</v>
      </c>
    </row>
    <row r="3247" spans="1:13" s="284" customFormat="1" ht="15.75" customHeight="1">
      <c r="A3247" s="279">
        <v>43767</v>
      </c>
      <c r="B3247" s="224" t="s">
        <v>727</v>
      </c>
      <c r="C3247" s="280" t="s">
        <v>8</v>
      </c>
      <c r="D3247" s="281">
        <f t="shared" si="2805"/>
        <v>475.6242568370987</v>
      </c>
      <c r="E3247" s="280">
        <v>420.5</v>
      </c>
      <c r="F3247" s="280">
        <v>425</v>
      </c>
      <c r="G3247" s="280">
        <v>430</v>
      </c>
      <c r="H3247" s="280">
        <v>435</v>
      </c>
      <c r="I3247" s="280">
        <v>415</v>
      </c>
      <c r="J3247" s="280">
        <v>425</v>
      </c>
      <c r="K3247" s="282">
        <f t="shared" ref="K3247:K3249" si="2809">J3247-E3247</f>
        <v>4.5</v>
      </c>
      <c r="L3247" s="282">
        <f t="shared" si="2807"/>
        <v>2140.3091557669441</v>
      </c>
      <c r="M3247" s="283" t="s">
        <v>701</v>
      </c>
    </row>
    <row r="3248" spans="1:13" s="284" customFormat="1" ht="15.75" customHeight="1">
      <c r="A3248" s="279">
        <v>43767</v>
      </c>
      <c r="B3248" s="224" t="s">
        <v>850</v>
      </c>
      <c r="C3248" s="280" t="s">
        <v>8</v>
      </c>
      <c r="D3248" s="281">
        <f t="shared" si="2805"/>
        <v>326.79738562091501</v>
      </c>
      <c r="E3248" s="280">
        <v>612</v>
      </c>
      <c r="F3248" s="280">
        <v>618</v>
      </c>
      <c r="G3248" s="280">
        <v>625</v>
      </c>
      <c r="H3248" s="280">
        <v>632</v>
      </c>
      <c r="I3248" s="280">
        <v>605</v>
      </c>
      <c r="J3248" s="280">
        <v>632</v>
      </c>
      <c r="K3248" s="282">
        <f t="shared" si="2809"/>
        <v>20</v>
      </c>
      <c r="L3248" s="282">
        <f t="shared" si="2807"/>
        <v>6535.9477124183004</v>
      </c>
      <c r="M3248" s="283" t="s">
        <v>701</v>
      </c>
    </row>
    <row r="3249" spans="1:13" s="284" customFormat="1" ht="15.75" customHeight="1">
      <c r="A3249" s="279">
        <v>43767</v>
      </c>
      <c r="B3249" s="224" t="s">
        <v>821</v>
      </c>
      <c r="C3249" s="280" t="s">
        <v>8</v>
      </c>
      <c r="D3249" s="281">
        <f t="shared" si="2805"/>
        <v>416.66666666666669</v>
      </c>
      <c r="E3249" s="280">
        <v>480</v>
      </c>
      <c r="F3249" s="280">
        <v>485</v>
      </c>
      <c r="G3249" s="280">
        <v>490</v>
      </c>
      <c r="H3249" s="280">
        <v>495</v>
      </c>
      <c r="I3249" s="280">
        <v>474</v>
      </c>
      <c r="J3249" s="280">
        <v>482</v>
      </c>
      <c r="K3249" s="282">
        <f t="shared" si="2809"/>
        <v>2</v>
      </c>
      <c r="L3249" s="282">
        <f t="shared" si="2807"/>
        <v>833.33333333333337</v>
      </c>
      <c r="M3249" s="283" t="s">
        <v>701</v>
      </c>
    </row>
    <row r="3250" spans="1:13" s="225" customFormat="1" ht="15.75" customHeight="1">
      <c r="A3250" s="256">
        <v>43763</v>
      </c>
      <c r="B3250" s="224" t="s">
        <v>646</v>
      </c>
      <c r="C3250" s="232" t="s">
        <v>6</v>
      </c>
      <c r="D3250" s="269">
        <f t="shared" si="2805"/>
        <v>370.37037037037038</v>
      </c>
      <c r="E3250" s="232">
        <v>540</v>
      </c>
      <c r="F3250" s="232">
        <v>535</v>
      </c>
      <c r="G3250" s="232">
        <v>530</v>
      </c>
      <c r="H3250" s="232">
        <v>524</v>
      </c>
      <c r="I3250" s="232">
        <v>546</v>
      </c>
      <c r="J3250" s="232">
        <v>546</v>
      </c>
      <c r="K3250" s="260">
        <f t="shared" ref="K3250:K3251" si="2810">E3250-J3250</f>
        <v>-6</v>
      </c>
      <c r="L3250" s="260">
        <f t="shared" si="2807"/>
        <v>-2222.2222222222222</v>
      </c>
      <c r="M3250" s="180" t="s">
        <v>709</v>
      </c>
    </row>
    <row r="3251" spans="1:13" s="225" customFormat="1" ht="15.75" customHeight="1">
      <c r="A3251" s="256">
        <v>43763</v>
      </c>
      <c r="B3251" s="224" t="s">
        <v>29</v>
      </c>
      <c r="C3251" s="232" t="s">
        <v>6</v>
      </c>
      <c r="D3251" s="269">
        <f t="shared" si="2805"/>
        <v>286.53295128939828</v>
      </c>
      <c r="E3251" s="232">
        <v>698</v>
      </c>
      <c r="F3251" s="232">
        <v>692</v>
      </c>
      <c r="G3251" s="232">
        <v>686</v>
      </c>
      <c r="H3251" s="232">
        <v>678</v>
      </c>
      <c r="I3251" s="232">
        <v>605</v>
      </c>
      <c r="J3251" s="232">
        <v>695</v>
      </c>
      <c r="K3251" s="270">
        <f t="shared" si="2810"/>
        <v>3</v>
      </c>
      <c r="L3251" s="270">
        <f t="shared" si="2807"/>
        <v>859.59885386819485</v>
      </c>
      <c r="M3251" s="271" t="s">
        <v>701</v>
      </c>
    </row>
    <row r="3252" spans="1:13" s="225" customFormat="1" ht="15.75" customHeight="1">
      <c r="A3252" s="256">
        <v>43763</v>
      </c>
      <c r="B3252" s="224" t="s">
        <v>26</v>
      </c>
      <c r="C3252" s="232" t="s">
        <v>8</v>
      </c>
      <c r="D3252" s="269">
        <f t="shared" si="2805"/>
        <v>423.37002540220152</v>
      </c>
      <c r="E3252" s="232">
        <v>472.4</v>
      </c>
      <c r="F3252" s="232">
        <v>477</v>
      </c>
      <c r="G3252" s="232">
        <v>483</v>
      </c>
      <c r="H3252" s="232">
        <v>489</v>
      </c>
      <c r="I3252" s="232">
        <v>466</v>
      </c>
      <c r="J3252" s="232">
        <v>466</v>
      </c>
      <c r="K3252" s="226">
        <f t="shared" ref="K3252" si="2811">J3252-E3252</f>
        <v>-6.3999999999999773</v>
      </c>
      <c r="L3252" s="226">
        <f t="shared" si="2807"/>
        <v>-2709.5681625740799</v>
      </c>
      <c r="M3252" s="180" t="s">
        <v>709</v>
      </c>
    </row>
    <row r="3253" spans="1:13" s="225" customFormat="1" ht="15.75" customHeight="1">
      <c r="A3253" s="256">
        <v>43763</v>
      </c>
      <c r="B3253" s="224" t="s">
        <v>851</v>
      </c>
      <c r="C3253" s="232" t="s">
        <v>6</v>
      </c>
      <c r="D3253" s="269">
        <f t="shared" si="2805"/>
        <v>595.23809523809518</v>
      </c>
      <c r="E3253" s="232">
        <v>336</v>
      </c>
      <c r="F3253" s="232">
        <v>332</v>
      </c>
      <c r="G3253" s="232">
        <v>327</v>
      </c>
      <c r="H3253" s="232">
        <v>322</v>
      </c>
      <c r="I3253" s="232">
        <v>341</v>
      </c>
      <c r="J3253" s="232">
        <v>334.6</v>
      </c>
      <c r="K3253" s="270">
        <f t="shared" ref="K3253:K3255" si="2812">E3253-J3253</f>
        <v>1.3999999999999773</v>
      </c>
      <c r="L3253" s="270">
        <f t="shared" si="2807"/>
        <v>833.33333333331973</v>
      </c>
      <c r="M3253" s="271" t="s">
        <v>701</v>
      </c>
    </row>
    <row r="3254" spans="1:13" s="225" customFormat="1" ht="15.75" customHeight="1">
      <c r="A3254" s="256">
        <v>43763</v>
      </c>
      <c r="B3254" s="224" t="s">
        <v>852</v>
      </c>
      <c r="C3254" s="232" t="s">
        <v>6</v>
      </c>
      <c r="D3254" s="269">
        <f t="shared" si="2805"/>
        <v>571.42857142857144</v>
      </c>
      <c r="E3254" s="232">
        <v>350</v>
      </c>
      <c r="F3254" s="232">
        <v>346</v>
      </c>
      <c r="G3254" s="232">
        <v>341</v>
      </c>
      <c r="H3254" s="232">
        <v>336</v>
      </c>
      <c r="I3254" s="232">
        <v>355</v>
      </c>
      <c r="J3254" s="232">
        <v>355</v>
      </c>
      <c r="K3254" s="260">
        <f t="shared" si="2812"/>
        <v>-5</v>
      </c>
      <c r="L3254" s="260">
        <f t="shared" si="2807"/>
        <v>-2857.1428571428573</v>
      </c>
      <c r="M3254" s="180" t="s">
        <v>709</v>
      </c>
    </row>
    <row r="3255" spans="1:13" s="225" customFormat="1" ht="15.75" customHeight="1">
      <c r="A3255" s="256">
        <v>43762</v>
      </c>
      <c r="B3255" s="224" t="s">
        <v>853</v>
      </c>
      <c r="C3255" s="232" t="s">
        <v>6</v>
      </c>
      <c r="D3255" s="269">
        <f t="shared" si="2805"/>
        <v>149.25373134328359</v>
      </c>
      <c r="E3255" s="225">
        <v>1340</v>
      </c>
      <c r="F3255" s="232">
        <v>1330</v>
      </c>
      <c r="G3255" s="232">
        <v>1320</v>
      </c>
      <c r="H3255" s="232">
        <v>1310</v>
      </c>
      <c r="I3255" s="232">
        <v>1352</v>
      </c>
      <c r="J3255" s="232">
        <v>1330</v>
      </c>
      <c r="K3255" s="270">
        <f t="shared" si="2812"/>
        <v>10</v>
      </c>
      <c r="L3255" s="270">
        <f t="shared" si="2807"/>
        <v>1492.5373134328358</v>
      </c>
      <c r="M3255" s="271" t="s">
        <v>701</v>
      </c>
    </row>
    <row r="3256" spans="1:13" s="168" customFormat="1" ht="15.75" customHeight="1">
      <c r="A3256" s="256">
        <v>43761</v>
      </c>
      <c r="B3256" s="224" t="s">
        <v>854</v>
      </c>
      <c r="C3256" s="232" t="s">
        <v>498</v>
      </c>
      <c r="D3256" s="269">
        <f t="shared" si="2805"/>
        <v>161.03059581320451</v>
      </c>
      <c r="E3256" s="232">
        <v>1242</v>
      </c>
      <c r="F3256" s="232">
        <v>1254</v>
      </c>
      <c r="G3256" s="232">
        <v>1267</v>
      </c>
      <c r="H3256" s="232">
        <v>1280</v>
      </c>
      <c r="I3256" s="232">
        <v>1227</v>
      </c>
      <c r="J3256" s="232">
        <v>1227</v>
      </c>
      <c r="K3256" s="226">
        <f t="shared" ref="K3256:K3259" si="2813">J3256-E3256</f>
        <v>-15</v>
      </c>
      <c r="L3256" s="226">
        <f t="shared" si="2807"/>
        <v>-2415.4589371980678</v>
      </c>
      <c r="M3256" s="180" t="s">
        <v>709</v>
      </c>
    </row>
    <row r="3257" spans="1:13" s="168" customFormat="1" ht="15.75" customHeight="1">
      <c r="A3257" s="256">
        <v>43761</v>
      </c>
      <c r="B3257" s="224" t="s">
        <v>855</v>
      </c>
      <c r="C3257" s="232" t="s">
        <v>498</v>
      </c>
      <c r="D3257" s="269">
        <f t="shared" si="2805"/>
        <v>146.84287812041117</v>
      </c>
      <c r="E3257" s="232">
        <v>1362</v>
      </c>
      <c r="F3257" s="232">
        <v>1375</v>
      </c>
      <c r="G3257" s="232">
        <v>1388</v>
      </c>
      <c r="H3257" s="232">
        <v>1405</v>
      </c>
      <c r="I3257" s="232">
        <v>1350</v>
      </c>
      <c r="J3257" s="232">
        <v>1350</v>
      </c>
      <c r="K3257" s="226">
        <f t="shared" si="2813"/>
        <v>-12</v>
      </c>
      <c r="L3257" s="226">
        <f t="shared" si="2807"/>
        <v>-1762.1145374449341</v>
      </c>
      <c r="M3257" s="180" t="s">
        <v>709</v>
      </c>
    </row>
    <row r="3258" spans="1:13" s="168" customFormat="1" ht="15.75" customHeight="1">
      <c r="A3258" s="256">
        <v>43761</v>
      </c>
      <c r="B3258" s="224" t="s">
        <v>856</v>
      </c>
      <c r="C3258" s="232" t="s">
        <v>498</v>
      </c>
      <c r="D3258" s="269">
        <f t="shared" si="2805"/>
        <v>314.71282454760029</v>
      </c>
      <c r="E3258" s="232">
        <v>635.5</v>
      </c>
      <c r="F3258" s="232">
        <v>641</v>
      </c>
      <c r="G3258" s="232">
        <v>648</v>
      </c>
      <c r="H3258" s="232">
        <v>658</v>
      </c>
      <c r="I3258" s="232">
        <v>627</v>
      </c>
      <c r="J3258" s="232">
        <v>648</v>
      </c>
      <c r="K3258" s="272">
        <f t="shared" si="2813"/>
        <v>12.5</v>
      </c>
      <c r="L3258" s="272">
        <f t="shared" si="2807"/>
        <v>3933.9103068450036</v>
      </c>
      <c r="M3258" s="273" t="s">
        <v>701</v>
      </c>
    </row>
    <row r="3259" spans="1:13" s="168" customFormat="1" ht="15.75" customHeight="1">
      <c r="A3259" s="256">
        <v>43761</v>
      </c>
      <c r="B3259" s="224" t="s">
        <v>399</v>
      </c>
      <c r="C3259" s="232" t="s">
        <v>498</v>
      </c>
      <c r="D3259" s="269">
        <f t="shared" si="2805"/>
        <v>148.03849000740192</v>
      </c>
      <c r="E3259" s="232">
        <v>1351</v>
      </c>
      <c r="F3259" s="232">
        <v>1364</v>
      </c>
      <c r="G3259" s="232">
        <v>1377</v>
      </c>
      <c r="H3259" s="232">
        <v>1389</v>
      </c>
      <c r="I3259" s="232">
        <v>1338</v>
      </c>
      <c r="J3259" s="232">
        <v>1364</v>
      </c>
      <c r="K3259" s="272">
        <f t="shared" si="2813"/>
        <v>13</v>
      </c>
      <c r="L3259" s="272">
        <f t="shared" si="2807"/>
        <v>1924.500370096225</v>
      </c>
      <c r="M3259" s="273" t="s">
        <v>701</v>
      </c>
    </row>
    <row r="3260" spans="1:13" s="168" customFormat="1" ht="15.75" customHeight="1">
      <c r="A3260" s="256">
        <v>43761</v>
      </c>
      <c r="B3260" s="224" t="s">
        <v>857</v>
      </c>
      <c r="C3260" s="232" t="s">
        <v>6</v>
      </c>
      <c r="D3260" s="269">
        <f t="shared" si="2805"/>
        <v>303.030303030303</v>
      </c>
      <c r="E3260" s="232">
        <v>660</v>
      </c>
      <c r="F3260" s="232">
        <v>654</v>
      </c>
      <c r="G3260" s="232">
        <v>648</v>
      </c>
      <c r="H3260" s="232">
        <v>641</v>
      </c>
      <c r="I3260" s="232">
        <v>668</v>
      </c>
      <c r="J3260" s="232">
        <v>657.6</v>
      </c>
      <c r="K3260" s="270">
        <f t="shared" ref="K3260" si="2814">E3260-J3260</f>
        <v>2.3999999999999773</v>
      </c>
      <c r="L3260" s="270">
        <f t="shared" si="2807"/>
        <v>727.27272727272032</v>
      </c>
      <c r="M3260" s="271" t="s">
        <v>701</v>
      </c>
    </row>
    <row r="3261" spans="1:13" s="168" customFormat="1" ht="15.75" customHeight="1">
      <c r="A3261" s="256">
        <v>43760</v>
      </c>
      <c r="B3261" s="224" t="s">
        <v>858</v>
      </c>
      <c r="C3261" s="232" t="s">
        <v>498</v>
      </c>
      <c r="D3261" s="269">
        <f t="shared" si="2805"/>
        <v>961.07640557424315</v>
      </c>
      <c r="E3261" s="232">
        <v>208.1</v>
      </c>
      <c r="F3261" s="232">
        <v>210</v>
      </c>
      <c r="G3261" s="232">
        <v>213</v>
      </c>
      <c r="H3261" s="232">
        <v>217</v>
      </c>
      <c r="I3261" s="232">
        <v>205</v>
      </c>
      <c r="J3261" s="232">
        <v>209.4</v>
      </c>
      <c r="K3261" s="272">
        <f t="shared" ref="K3261:K3275" si="2815">J3261-E3261</f>
        <v>1.3000000000000114</v>
      </c>
      <c r="L3261" s="272">
        <f t="shared" si="2807"/>
        <v>1249.399327246527</v>
      </c>
      <c r="M3261" s="273" t="s">
        <v>701</v>
      </c>
    </row>
    <row r="3262" spans="1:13" s="168" customFormat="1" ht="15.75" customHeight="1">
      <c r="A3262" s="256">
        <v>43760</v>
      </c>
      <c r="B3262" s="224" t="s">
        <v>421</v>
      </c>
      <c r="C3262" s="232" t="s">
        <v>498</v>
      </c>
      <c r="D3262" s="269">
        <f t="shared" si="2805"/>
        <v>2173.913043478261</v>
      </c>
      <c r="E3262" s="232">
        <v>92</v>
      </c>
      <c r="F3262" s="232">
        <v>94</v>
      </c>
      <c r="G3262" s="232">
        <v>96</v>
      </c>
      <c r="H3262" s="232">
        <v>99</v>
      </c>
      <c r="I3262" s="232">
        <v>90</v>
      </c>
      <c r="J3262" s="232">
        <v>90</v>
      </c>
      <c r="K3262" s="226">
        <f t="shared" si="2815"/>
        <v>-2</v>
      </c>
      <c r="L3262" s="226">
        <f t="shared" si="2807"/>
        <v>-4347.826086956522</v>
      </c>
      <c r="M3262" s="180" t="s">
        <v>709</v>
      </c>
    </row>
    <row r="3263" spans="1:13" s="168" customFormat="1" ht="15.75" customHeight="1">
      <c r="A3263" s="256">
        <v>43760</v>
      </c>
      <c r="B3263" s="224" t="s">
        <v>394</v>
      </c>
      <c r="C3263" s="232" t="s">
        <v>498</v>
      </c>
      <c r="D3263" s="269">
        <f t="shared" si="2805"/>
        <v>1137.6564277588168</v>
      </c>
      <c r="E3263" s="232">
        <v>175.8</v>
      </c>
      <c r="F3263" s="232">
        <v>178</v>
      </c>
      <c r="G3263" s="232">
        <v>181</v>
      </c>
      <c r="H3263" s="232">
        <v>185</v>
      </c>
      <c r="I3263" s="232">
        <v>172</v>
      </c>
      <c r="J3263" s="232">
        <v>181</v>
      </c>
      <c r="K3263" s="272">
        <f t="shared" si="2815"/>
        <v>5.1999999999999886</v>
      </c>
      <c r="L3263" s="272">
        <f t="shared" si="2807"/>
        <v>5915.8134243458344</v>
      </c>
      <c r="M3263" s="273" t="s">
        <v>701</v>
      </c>
    </row>
    <row r="3264" spans="1:13" s="168" customFormat="1" ht="15.75" customHeight="1">
      <c r="A3264" s="256">
        <v>43760</v>
      </c>
      <c r="B3264" s="224" t="s">
        <v>753</v>
      </c>
      <c r="C3264" s="232" t="s">
        <v>498</v>
      </c>
      <c r="D3264" s="269">
        <f t="shared" si="2805"/>
        <v>279.32960893854749</v>
      </c>
      <c r="E3264" s="232">
        <v>716</v>
      </c>
      <c r="F3264" s="232">
        <v>724</v>
      </c>
      <c r="G3264" s="232">
        <v>732</v>
      </c>
      <c r="H3264" s="232">
        <v>742</v>
      </c>
      <c r="I3264" s="232">
        <v>708</v>
      </c>
      <c r="J3264" s="232">
        <v>723</v>
      </c>
      <c r="K3264" s="272">
        <f t="shared" si="2815"/>
        <v>7</v>
      </c>
      <c r="L3264" s="272">
        <f t="shared" si="2807"/>
        <v>1955.3072625698323</v>
      </c>
      <c r="M3264" s="273" t="s">
        <v>701</v>
      </c>
    </row>
    <row r="3265" spans="1:13" s="168" customFormat="1" ht="15.75" customHeight="1">
      <c r="A3265" s="256">
        <v>43760</v>
      </c>
      <c r="B3265" s="224" t="s">
        <v>859</v>
      </c>
      <c r="C3265" s="232" t="s">
        <v>498</v>
      </c>
      <c r="D3265" s="269">
        <f t="shared" si="2805"/>
        <v>563.38028169014081</v>
      </c>
      <c r="E3265" s="232">
        <v>355</v>
      </c>
      <c r="F3265" s="232">
        <v>359</v>
      </c>
      <c r="G3265" s="232">
        <v>365</v>
      </c>
      <c r="H3265" s="232">
        <v>370</v>
      </c>
      <c r="I3265" s="232">
        <v>350</v>
      </c>
      <c r="J3265" s="232">
        <v>358.1</v>
      </c>
      <c r="K3265" s="272">
        <f t="shared" si="2815"/>
        <v>3.1000000000000227</v>
      </c>
      <c r="L3265" s="272">
        <f t="shared" si="2807"/>
        <v>1746.4788732394493</v>
      </c>
      <c r="M3265" s="273" t="s">
        <v>701</v>
      </c>
    </row>
    <row r="3266" spans="1:13" s="168" customFormat="1" ht="15.75" customHeight="1">
      <c r="A3266" s="256">
        <v>43756</v>
      </c>
      <c r="B3266" s="224" t="s">
        <v>860</v>
      </c>
      <c r="C3266" s="232" t="s">
        <v>498</v>
      </c>
      <c r="D3266" s="269">
        <f t="shared" si="2805"/>
        <v>258.89967637540451</v>
      </c>
      <c r="E3266" s="232">
        <v>772.5</v>
      </c>
      <c r="F3266" s="232">
        <v>779</v>
      </c>
      <c r="G3266" s="232">
        <v>787</v>
      </c>
      <c r="H3266" s="232">
        <v>797</v>
      </c>
      <c r="I3266" s="232">
        <v>764</v>
      </c>
      <c r="J3266" s="232">
        <v>764</v>
      </c>
      <c r="K3266" s="226">
        <f t="shared" si="2815"/>
        <v>-8.5</v>
      </c>
      <c r="L3266" s="226">
        <f t="shared" si="2807"/>
        <v>-2200.6472491909385</v>
      </c>
      <c r="M3266" s="180" t="s">
        <v>709</v>
      </c>
    </row>
    <row r="3267" spans="1:13" s="168" customFormat="1" ht="15.75" customHeight="1">
      <c r="A3267" s="256">
        <v>43756</v>
      </c>
      <c r="B3267" s="224" t="s">
        <v>861</v>
      </c>
      <c r="C3267" s="232" t="s">
        <v>498</v>
      </c>
      <c r="D3267" s="269">
        <f t="shared" si="2805"/>
        <v>141.64305949008499</v>
      </c>
      <c r="E3267" s="232">
        <v>1412</v>
      </c>
      <c r="F3267" s="232">
        <v>1424</v>
      </c>
      <c r="G3267" s="232">
        <v>1440</v>
      </c>
      <c r="H3267" s="232">
        <v>1460</v>
      </c>
      <c r="I3267" s="232">
        <v>1398</v>
      </c>
      <c r="J3267" s="232">
        <v>1424</v>
      </c>
      <c r="K3267" s="272">
        <f t="shared" si="2815"/>
        <v>12</v>
      </c>
      <c r="L3267" s="272">
        <f t="shared" si="2807"/>
        <v>1699.71671388102</v>
      </c>
      <c r="M3267" s="273" t="s">
        <v>701</v>
      </c>
    </row>
    <row r="3268" spans="1:13" s="168" customFormat="1" ht="15.75" customHeight="1">
      <c r="A3268" s="256">
        <v>43756</v>
      </c>
      <c r="B3268" s="224" t="s">
        <v>857</v>
      </c>
      <c r="C3268" s="232" t="s">
        <v>498</v>
      </c>
      <c r="D3268" s="269">
        <f t="shared" si="2805"/>
        <v>289.22631959508317</v>
      </c>
      <c r="E3268" s="232">
        <v>691.5</v>
      </c>
      <c r="F3268" s="232">
        <v>697</v>
      </c>
      <c r="G3268" s="232">
        <v>704</v>
      </c>
      <c r="H3268" s="232">
        <v>712</v>
      </c>
      <c r="I3268" s="232">
        <v>684</v>
      </c>
      <c r="J3268" s="232">
        <v>694.7</v>
      </c>
      <c r="K3268" s="272">
        <f t="shared" si="2815"/>
        <v>3.2000000000000455</v>
      </c>
      <c r="L3268" s="272">
        <f t="shared" si="2807"/>
        <v>925.52422270427928</v>
      </c>
      <c r="M3268" s="273" t="s">
        <v>701</v>
      </c>
    </row>
    <row r="3269" spans="1:13" s="168" customFormat="1" ht="15.75" customHeight="1">
      <c r="A3269" s="256">
        <v>43756</v>
      </c>
      <c r="B3269" s="232" t="s">
        <v>862</v>
      </c>
      <c r="C3269" s="232" t="s">
        <v>498</v>
      </c>
      <c r="D3269" s="269">
        <f t="shared" si="2805"/>
        <v>1694.9152542372881</v>
      </c>
      <c r="E3269" s="232">
        <v>118</v>
      </c>
      <c r="F3269" s="232">
        <v>120</v>
      </c>
      <c r="G3269" s="232">
        <v>123</v>
      </c>
      <c r="H3269" s="232">
        <v>126</v>
      </c>
      <c r="I3269" s="232">
        <v>115</v>
      </c>
      <c r="J3269" s="232">
        <v>120</v>
      </c>
      <c r="K3269" s="272">
        <f t="shared" si="2815"/>
        <v>2</v>
      </c>
      <c r="L3269" s="272">
        <f t="shared" si="2807"/>
        <v>3389.8305084745762</v>
      </c>
      <c r="M3269" s="273" t="s">
        <v>701</v>
      </c>
    </row>
    <row r="3270" spans="1:13" s="168" customFormat="1" ht="15.75" customHeight="1">
      <c r="A3270" s="256">
        <v>43755</v>
      </c>
      <c r="B3270" s="224" t="s">
        <v>753</v>
      </c>
      <c r="C3270" s="232" t="s">
        <v>498</v>
      </c>
      <c r="D3270" s="269">
        <f t="shared" si="2805"/>
        <v>284.69750889679716</v>
      </c>
      <c r="E3270" s="232">
        <v>702.5</v>
      </c>
      <c r="F3270" s="232">
        <v>710</v>
      </c>
      <c r="G3270" s="232">
        <v>719</v>
      </c>
      <c r="H3270" s="232">
        <v>729</v>
      </c>
      <c r="I3270" s="232">
        <v>694</v>
      </c>
      <c r="J3270" s="232">
        <v>710</v>
      </c>
      <c r="K3270" s="272">
        <f t="shared" si="2815"/>
        <v>7.5</v>
      </c>
      <c r="L3270" s="272">
        <f t="shared" si="2807"/>
        <v>2135.2313167259786</v>
      </c>
      <c r="M3270" s="273" t="s">
        <v>701</v>
      </c>
    </row>
    <row r="3271" spans="1:13" s="168" customFormat="1" ht="15.75" customHeight="1">
      <c r="A3271" s="256">
        <v>43755</v>
      </c>
      <c r="B3271" s="224" t="s">
        <v>370</v>
      </c>
      <c r="C3271" s="232" t="s">
        <v>498</v>
      </c>
      <c r="D3271" s="269">
        <f t="shared" si="2805"/>
        <v>314.46540880503147</v>
      </c>
      <c r="E3271" s="232">
        <v>636</v>
      </c>
      <c r="F3271" s="232">
        <v>642</v>
      </c>
      <c r="G3271" s="232">
        <v>649</v>
      </c>
      <c r="H3271" s="232">
        <v>658</v>
      </c>
      <c r="I3271" s="232">
        <v>628</v>
      </c>
      <c r="J3271" s="232">
        <v>648.85</v>
      </c>
      <c r="K3271" s="272">
        <f t="shared" si="2815"/>
        <v>12.850000000000023</v>
      </c>
      <c r="L3271" s="272">
        <f t="shared" si="2807"/>
        <v>4040.8805031446614</v>
      </c>
      <c r="M3271" s="273" t="s">
        <v>701</v>
      </c>
    </row>
    <row r="3272" spans="1:13" s="168" customFormat="1" ht="15.75" customHeight="1">
      <c r="A3272" s="256">
        <v>43755</v>
      </c>
      <c r="B3272" s="224" t="s">
        <v>513</v>
      </c>
      <c r="C3272" s="232" t="s">
        <v>498</v>
      </c>
      <c r="D3272" s="269">
        <f t="shared" si="2805"/>
        <v>759.01328273244781</v>
      </c>
      <c r="E3272" s="232">
        <v>263.5</v>
      </c>
      <c r="F3272" s="232">
        <v>267</v>
      </c>
      <c r="G3272" s="232">
        <v>274</v>
      </c>
      <c r="H3272" s="232">
        <v>279</v>
      </c>
      <c r="I3272" s="232">
        <v>259</v>
      </c>
      <c r="J3272" s="232">
        <v>274</v>
      </c>
      <c r="K3272" s="272">
        <f t="shared" si="2815"/>
        <v>10.5</v>
      </c>
      <c r="L3272" s="272">
        <f t="shared" si="2807"/>
        <v>7969.6394686907024</v>
      </c>
      <c r="M3272" s="273" t="s">
        <v>701</v>
      </c>
    </row>
    <row r="3273" spans="1:13" s="168" customFormat="1" ht="15.75" customHeight="1">
      <c r="A3273" s="256">
        <v>43755</v>
      </c>
      <c r="B3273" s="224" t="s">
        <v>863</v>
      </c>
      <c r="C3273" s="232" t="s">
        <v>498</v>
      </c>
      <c r="D3273" s="269">
        <f t="shared" si="2805"/>
        <v>487.80487804878049</v>
      </c>
      <c r="E3273" s="232">
        <v>410</v>
      </c>
      <c r="F3273" s="232">
        <v>414</v>
      </c>
      <c r="G3273" s="232">
        <v>419</v>
      </c>
      <c r="H3273" s="232">
        <v>425</v>
      </c>
      <c r="I3273" s="232">
        <v>405</v>
      </c>
      <c r="J3273" s="232">
        <v>425</v>
      </c>
      <c r="K3273" s="272">
        <f t="shared" si="2815"/>
        <v>15</v>
      </c>
      <c r="L3273" s="272">
        <f t="shared" si="2807"/>
        <v>7317.0731707317073</v>
      </c>
      <c r="M3273" s="273" t="s">
        <v>701</v>
      </c>
    </row>
    <row r="3274" spans="1:13" s="168" customFormat="1" ht="15.75" customHeight="1">
      <c r="A3274" s="256">
        <v>43754</v>
      </c>
      <c r="B3274" s="224" t="s">
        <v>864</v>
      </c>
      <c r="C3274" s="232" t="s">
        <v>498</v>
      </c>
      <c r="D3274" s="269">
        <f t="shared" si="2805"/>
        <v>784.31372549019613</v>
      </c>
      <c r="E3274" s="232">
        <v>255</v>
      </c>
      <c r="F3274" s="232">
        <v>260</v>
      </c>
      <c r="G3274" s="232">
        <v>265</v>
      </c>
      <c r="H3274" s="232">
        <v>270</v>
      </c>
      <c r="I3274" s="232">
        <v>248</v>
      </c>
      <c r="J3274" s="232">
        <v>260</v>
      </c>
      <c r="K3274" s="272">
        <f t="shared" si="2815"/>
        <v>5</v>
      </c>
      <c r="L3274" s="272">
        <f t="shared" si="2807"/>
        <v>3921.5686274509808</v>
      </c>
      <c r="M3274" s="273" t="s">
        <v>701</v>
      </c>
    </row>
    <row r="3275" spans="1:13" s="168" customFormat="1" ht="15.75" customHeight="1">
      <c r="A3275" s="256">
        <v>43754</v>
      </c>
      <c r="B3275" s="224" t="s">
        <v>865</v>
      </c>
      <c r="C3275" s="232" t="s">
        <v>498</v>
      </c>
      <c r="D3275" s="269">
        <f t="shared" si="2805"/>
        <v>499.75012493753127</v>
      </c>
      <c r="E3275" s="232">
        <v>400.2</v>
      </c>
      <c r="F3275" s="232">
        <v>405</v>
      </c>
      <c r="G3275" s="232">
        <v>410</v>
      </c>
      <c r="H3275" s="232">
        <v>415</v>
      </c>
      <c r="I3275" s="232">
        <v>394</v>
      </c>
      <c r="J3275" s="232">
        <v>400.2</v>
      </c>
      <c r="K3275" s="272">
        <f t="shared" si="2815"/>
        <v>0</v>
      </c>
      <c r="L3275" s="272">
        <f t="shared" si="2807"/>
        <v>0</v>
      </c>
      <c r="M3275" s="273" t="s">
        <v>70</v>
      </c>
    </row>
    <row r="3276" spans="1:13" s="168" customFormat="1" ht="15.75" customHeight="1">
      <c r="A3276" s="256">
        <v>43754</v>
      </c>
      <c r="B3276" s="224" t="s">
        <v>866</v>
      </c>
      <c r="C3276" s="232" t="s">
        <v>6</v>
      </c>
      <c r="D3276" s="269">
        <f t="shared" si="2805"/>
        <v>317.46031746031747</v>
      </c>
      <c r="E3276" s="232">
        <v>630</v>
      </c>
      <c r="F3276" s="232">
        <v>624</v>
      </c>
      <c r="G3276" s="232">
        <v>618</v>
      </c>
      <c r="H3276" s="232">
        <v>612</v>
      </c>
      <c r="I3276" s="232">
        <v>638</v>
      </c>
      <c r="J3276" s="232">
        <v>624</v>
      </c>
      <c r="K3276" s="270">
        <f t="shared" ref="K3276" si="2816">E3276-J3276</f>
        <v>6</v>
      </c>
      <c r="L3276" s="270">
        <f t="shared" si="2807"/>
        <v>1904.7619047619048</v>
      </c>
      <c r="M3276" s="271" t="s">
        <v>701</v>
      </c>
    </row>
    <row r="3277" spans="1:13" s="168" customFormat="1" ht="15.75" customHeight="1">
      <c r="A3277" s="256">
        <v>43754</v>
      </c>
      <c r="B3277" s="224" t="s">
        <v>755</v>
      </c>
      <c r="C3277" s="232" t="s">
        <v>498</v>
      </c>
      <c r="D3277" s="269">
        <f t="shared" si="2805"/>
        <v>540.24851431658567</v>
      </c>
      <c r="E3277" s="232">
        <v>370.2</v>
      </c>
      <c r="F3277" s="232">
        <v>374</v>
      </c>
      <c r="G3277" s="232">
        <v>379</v>
      </c>
      <c r="H3277" s="232">
        <v>385</v>
      </c>
      <c r="I3277" s="232">
        <v>365</v>
      </c>
      <c r="J3277" s="232">
        <v>373.85</v>
      </c>
      <c r="K3277" s="272">
        <f t="shared" ref="K3277:K3278" si="2817">J3277-E3277</f>
        <v>3.6500000000000341</v>
      </c>
      <c r="L3277" s="272">
        <f t="shared" si="2807"/>
        <v>1971.907077255556</v>
      </c>
      <c r="M3277" s="273" t="s">
        <v>701</v>
      </c>
    </row>
    <row r="3278" spans="1:13" s="168" customFormat="1" ht="15.75" customHeight="1">
      <c r="A3278" s="256">
        <v>43754</v>
      </c>
      <c r="B3278" s="224" t="s">
        <v>513</v>
      </c>
      <c r="C3278" s="232" t="s">
        <v>498</v>
      </c>
      <c r="D3278" s="269">
        <f t="shared" si="2805"/>
        <v>783.39208773991379</v>
      </c>
      <c r="E3278" s="225">
        <v>255.3</v>
      </c>
      <c r="F3278" s="225">
        <v>260</v>
      </c>
      <c r="G3278" s="225">
        <v>265</v>
      </c>
      <c r="H3278" s="225">
        <v>270</v>
      </c>
      <c r="I3278" s="225">
        <v>249</v>
      </c>
      <c r="J3278" s="225">
        <v>265</v>
      </c>
      <c r="K3278" s="272">
        <f t="shared" si="2817"/>
        <v>9.6999999999999886</v>
      </c>
      <c r="L3278" s="272">
        <f t="shared" si="2807"/>
        <v>7598.9032510771549</v>
      </c>
      <c r="M3278" s="273" t="s">
        <v>701</v>
      </c>
    </row>
    <row r="3279" spans="1:13" s="168" customFormat="1" ht="15.75" customHeight="1">
      <c r="A3279" s="256">
        <v>43753</v>
      </c>
      <c r="B3279" s="224" t="s">
        <v>867</v>
      </c>
      <c r="C3279" s="232" t="s">
        <v>6</v>
      </c>
      <c r="D3279" s="269">
        <f t="shared" si="2805"/>
        <v>338.9830508474576</v>
      </c>
      <c r="E3279" s="232">
        <v>590</v>
      </c>
      <c r="F3279" s="232">
        <v>585</v>
      </c>
      <c r="G3279" s="232">
        <v>580</v>
      </c>
      <c r="H3279" s="232">
        <v>574</v>
      </c>
      <c r="I3279" s="232">
        <v>596</v>
      </c>
      <c r="J3279" s="232">
        <v>574</v>
      </c>
      <c r="K3279" s="270">
        <f t="shared" ref="K3279:K3281" si="2818">E3279-J3279</f>
        <v>16</v>
      </c>
      <c r="L3279" s="270">
        <f t="shared" si="2807"/>
        <v>5423.7288135593217</v>
      </c>
      <c r="M3279" s="271" t="s">
        <v>701</v>
      </c>
    </row>
    <row r="3280" spans="1:13" s="168" customFormat="1" ht="15.75" customHeight="1">
      <c r="A3280" s="256">
        <v>43753</v>
      </c>
      <c r="B3280" s="224" t="s">
        <v>638</v>
      </c>
      <c r="C3280" s="232" t="s">
        <v>6</v>
      </c>
      <c r="D3280" s="269">
        <f t="shared" si="2805"/>
        <v>116.95906432748538</v>
      </c>
      <c r="E3280" s="232">
        <v>1710</v>
      </c>
      <c r="F3280" s="232">
        <v>1695</v>
      </c>
      <c r="G3280" s="232">
        <v>1678</v>
      </c>
      <c r="H3280" s="232">
        <v>1658</v>
      </c>
      <c r="I3280" s="225">
        <v>1730</v>
      </c>
      <c r="J3280" s="232">
        <v>1710</v>
      </c>
      <c r="K3280" s="270">
        <f t="shared" si="2818"/>
        <v>0</v>
      </c>
      <c r="L3280" s="270">
        <f t="shared" si="2807"/>
        <v>0</v>
      </c>
      <c r="M3280" s="271" t="s">
        <v>70</v>
      </c>
    </row>
    <row r="3281" spans="1:13" s="168" customFormat="1" ht="15.75" customHeight="1">
      <c r="A3281" s="256">
        <v>43753</v>
      </c>
      <c r="B3281" s="224" t="s">
        <v>868</v>
      </c>
      <c r="C3281" s="232" t="s">
        <v>6</v>
      </c>
      <c r="D3281" s="269">
        <f t="shared" si="2805"/>
        <v>952.38095238095241</v>
      </c>
      <c r="E3281" s="232">
        <v>210</v>
      </c>
      <c r="F3281" s="232">
        <v>207</v>
      </c>
      <c r="G3281" s="232">
        <v>204</v>
      </c>
      <c r="H3281" s="232">
        <v>198</v>
      </c>
      <c r="I3281" s="232">
        <v>215</v>
      </c>
      <c r="J3281" s="232">
        <v>208.6</v>
      </c>
      <c r="K3281" s="270">
        <f t="shared" si="2818"/>
        <v>1.4000000000000057</v>
      </c>
      <c r="L3281" s="270">
        <f t="shared" si="2807"/>
        <v>1333.3333333333387</v>
      </c>
      <c r="M3281" s="271" t="s">
        <v>701</v>
      </c>
    </row>
    <row r="3282" spans="1:13" s="168" customFormat="1" ht="15.75" customHeight="1">
      <c r="A3282" s="256">
        <v>43753</v>
      </c>
      <c r="B3282" s="224" t="s">
        <v>513</v>
      </c>
      <c r="C3282" s="232" t="s">
        <v>8</v>
      </c>
      <c r="D3282" s="269">
        <f t="shared" si="2805"/>
        <v>798.40319361277443</v>
      </c>
      <c r="E3282" s="232">
        <v>250.5</v>
      </c>
      <c r="F3282" s="232">
        <v>254</v>
      </c>
      <c r="G3282" s="232">
        <v>258</v>
      </c>
      <c r="H3282" s="232">
        <v>263</v>
      </c>
      <c r="I3282" s="232">
        <v>245</v>
      </c>
      <c r="J3282" s="232">
        <v>253.7</v>
      </c>
      <c r="K3282" s="272">
        <f t="shared" ref="K3282:K3286" si="2819">J3282-E3282</f>
        <v>3.1999999999999886</v>
      </c>
      <c r="L3282" s="272">
        <f t="shared" si="2807"/>
        <v>2554.8902195608689</v>
      </c>
      <c r="M3282" s="273" t="s">
        <v>701</v>
      </c>
    </row>
    <row r="3283" spans="1:13" s="168" customFormat="1" ht="15.75" customHeight="1">
      <c r="A3283" s="256">
        <v>43753</v>
      </c>
      <c r="B3283" s="224" t="s">
        <v>751</v>
      </c>
      <c r="C3283" s="232" t="s">
        <v>498</v>
      </c>
      <c r="D3283" s="269">
        <f t="shared" si="2805"/>
        <v>301.65912518853696</v>
      </c>
      <c r="E3283" s="232">
        <v>663</v>
      </c>
      <c r="F3283" s="232">
        <v>670</v>
      </c>
      <c r="G3283" s="232">
        <v>677</v>
      </c>
      <c r="H3283" s="232">
        <v>685</v>
      </c>
      <c r="I3283" s="232">
        <v>657</v>
      </c>
      <c r="J3283" s="232">
        <v>670</v>
      </c>
      <c r="K3283" s="272">
        <f t="shared" si="2819"/>
        <v>7</v>
      </c>
      <c r="L3283" s="272">
        <f t="shared" si="2807"/>
        <v>2111.6138763197587</v>
      </c>
      <c r="M3283" s="273" t="s">
        <v>701</v>
      </c>
    </row>
    <row r="3284" spans="1:13" s="168" customFormat="1" ht="15.75" customHeight="1">
      <c r="A3284" s="256">
        <v>43752</v>
      </c>
      <c r="B3284" s="224" t="s">
        <v>869</v>
      </c>
      <c r="C3284" s="232" t="s">
        <v>498</v>
      </c>
      <c r="D3284" s="269">
        <f t="shared" si="2805"/>
        <v>723.32730560578659</v>
      </c>
      <c r="E3284" s="232">
        <v>276.5</v>
      </c>
      <c r="F3284" s="232">
        <v>279.5</v>
      </c>
      <c r="G3284" s="232">
        <v>284</v>
      </c>
      <c r="H3284" s="232">
        <v>288</v>
      </c>
      <c r="I3284" s="232">
        <v>273</v>
      </c>
      <c r="J3284" s="232">
        <v>276.5</v>
      </c>
      <c r="K3284" s="272">
        <f t="shared" si="2819"/>
        <v>0</v>
      </c>
      <c r="L3284" s="272">
        <f t="shared" si="2807"/>
        <v>0</v>
      </c>
      <c r="M3284" s="273" t="s">
        <v>70</v>
      </c>
    </row>
    <row r="3285" spans="1:13" s="168" customFormat="1" ht="15.75" customHeight="1">
      <c r="A3285" s="256">
        <v>43752</v>
      </c>
      <c r="B3285" s="224" t="s">
        <v>463</v>
      </c>
      <c r="C3285" s="232" t="s">
        <v>498</v>
      </c>
      <c r="D3285" s="269">
        <f t="shared" si="2805"/>
        <v>100</v>
      </c>
      <c r="E3285" s="232">
        <v>2000</v>
      </c>
      <c r="F3285" s="232">
        <v>2018</v>
      </c>
      <c r="G3285" s="232">
        <v>2040</v>
      </c>
      <c r="H3285" s="232">
        <v>2065</v>
      </c>
      <c r="I3285" s="232">
        <v>1980</v>
      </c>
      <c r="J3285" s="232">
        <v>2018</v>
      </c>
      <c r="K3285" s="272">
        <f t="shared" si="2819"/>
        <v>18</v>
      </c>
      <c r="L3285" s="272">
        <f t="shared" si="2807"/>
        <v>1800</v>
      </c>
      <c r="M3285" s="273" t="s">
        <v>701</v>
      </c>
    </row>
    <row r="3286" spans="1:13" s="168" customFormat="1" ht="15.75" customHeight="1">
      <c r="A3286" s="256">
        <v>43752</v>
      </c>
      <c r="B3286" s="224" t="s">
        <v>870</v>
      </c>
      <c r="C3286" s="232" t="s">
        <v>498</v>
      </c>
      <c r="D3286" s="269">
        <f t="shared" si="2805"/>
        <v>1694.9152542372881</v>
      </c>
      <c r="E3286" s="232">
        <v>118</v>
      </c>
      <c r="F3286" s="232">
        <v>120</v>
      </c>
      <c r="G3286" s="232">
        <v>123</v>
      </c>
      <c r="H3286" s="232">
        <v>126</v>
      </c>
      <c r="I3286" s="232">
        <v>115</v>
      </c>
      <c r="J3286" s="232">
        <v>120</v>
      </c>
      <c r="K3286" s="272">
        <f t="shared" si="2819"/>
        <v>2</v>
      </c>
      <c r="L3286" s="272">
        <f t="shared" si="2807"/>
        <v>3389.8305084745762</v>
      </c>
      <c r="M3286" s="273" t="s">
        <v>701</v>
      </c>
    </row>
    <row r="3287" spans="1:13" s="168" customFormat="1" ht="15.75" customHeight="1">
      <c r="A3287" s="256">
        <v>43752</v>
      </c>
      <c r="B3287" s="224" t="s">
        <v>871</v>
      </c>
      <c r="C3287" s="232" t="s">
        <v>6</v>
      </c>
      <c r="D3287" s="269">
        <f t="shared" si="2805"/>
        <v>1000</v>
      </c>
      <c r="E3287" s="232">
        <v>200</v>
      </c>
      <c r="F3287" s="232">
        <v>196</v>
      </c>
      <c r="G3287" s="232">
        <v>191</v>
      </c>
      <c r="H3287" s="232">
        <v>186</v>
      </c>
      <c r="I3287" s="232">
        <v>205</v>
      </c>
      <c r="J3287" s="232">
        <v>196</v>
      </c>
      <c r="K3287" s="270">
        <f t="shared" ref="K3287" si="2820">E3287-J3287</f>
        <v>4</v>
      </c>
      <c r="L3287" s="270">
        <f t="shared" si="2807"/>
        <v>4000</v>
      </c>
      <c r="M3287" s="271" t="s">
        <v>701</v>
      </c>
    </row>
    <row r="3288" spans="1:13" s="168" customFormat="1" ht="15.75" customHeight="1">
      <c r="A3288" s="256">
        <v>43749</v>
      </c>
      <c r="B3288" s="224" t="s">
        <v>463</v>
      </c>
      <c r="C3288" s="232" t="s">
        <v>498</v>
      </c>
      <c r="D3288" s="269">
        <f t="shared" si="2805"/>
        <v>101.21457489878543</v>
      </c>
      <c r="E3288" s="232">
        <v>1976</v>
      </c>
      <c r="F3288" s="232">
        <v>1995</v>
      </c>
      <c r="G3288" s="232">
        <v>2020</v>
      </c>
      <c r="H3288" s="232">
        <v>2045</v>
      </c>
      <c r="I3288" s="232">
        <v>1950</v>
      </c>
      <c r="J3288" s="232">
        <v>1995</v>
      </c>
      <c r="K3288" s="272">
        <f t="shared" ref="K3288" si="2821">J3288-E3288</f>
        <v>19</v>
      </c>
      <c r="L3288" s="272">
        <f t="shared" si="2807"/>
        <v>1923.0769230769231</v>
      </c>
      <c r="M3288" s="273" t="s">
        <v>701</v>
      </c>
    </row>
    <row r="3289" spans="1:13" s="168" customFormat="1" ht="15.75" customHeight="1">
      <c r="A3289" s="256">
        <v>43749</v>
      </c>
      <c r="B3289" s="224" t="s">
        <v>872</v>
      </c>
      <c r="C3289" s="232" t="s">
        <v>6</v>
      </c>
      <c r="D3289" s="269">
        <f t="shared" si="2805"/>
        <v>416.66666666666669</v>
      </c>
      <c r="E3289" s="232">
        <v>480</v>
      </c>
      <c r="F3289" s="232">
        <v>476</v>
      </c>
      <c r="G3289" s="232">
        <v>471</v>
      </c>
      <c r="H3289" s="232">
        <v>466</v>
      </c>
      <c r="I3289" s="232">
        <v>485</v>
      </c>
      <c r="J3289" s="232">
        <v>485</v>
      </c>
      <c r="K3289" s="260">
        <f t="shared" ref="K3289:K3291" si="2822">E3289-J3289</f>
        <v>-5</v>
      </c>
      <c r="L3289" s="260">
        <f t="shared" si="2807"/>
        <v>-2083.3333333333335</v>
      </c>
      <c r="M3289" s="180" t="s">
        <v>709</v>
      </c>
    </row>
    <row r="3290" spans="1:13" s="168" customFormat="1" ht="15.75" customHeight="1">
      <c r="A3290" s="256">
        <v>43749</v>
      </c>
      <c r="B3290" s="224" t="s">
        <v>873</v>
      </c>
      <c r="C3290" s="232" t="s">
        <v>6</v>
      </c>
      <c r="D3290" s="269">
        <f t="shared" si="2805"/>
        <v>574.71264367816093</v>
      </c>
      <c r="E3290" s="232">
        <v>348</v>
      </c>
      <c r="F3290" s="232">
        <v>344</v>
      </c>
      <c r="G3290" s="232">
        <v>340</v>
      </c>
      <c r="H3290" s="232">
        <v>335</v>
      </c>
      <c r="I3290" s="232">
        <v>353</v>
      </c>
      <c r="J3290" s="232">
        <v>340</v>
      </c>
      <c r="K3290" s="270">
        <f t="shared" si="2822"/>
        <v>8</v>
      </c>
      <c r="L3290" s="270">
        <f t="shared" si="2807"/>
        <v>4597.7011494252874</v>
      </c>
      <c r="M3290" s="271" t="s">
        <v>701</v>
      </c>
    </row>
    <row r="3291" spans="1:13" s="168" customFormat="1" ht="15.75" customHeight="1">
      <c r="A3291" s="256">
        <v>43749</v>
      </c>
      <c r="B3291" s="224" t="s">
        <v>827</v>
      </c>
      <c r="C3291" s="232" t="s">
        <v>6</v>
      </c>
      <c r="D3291" s="269">
        <f t="shared" si="2805"/>
        <v>533.33333333333337</v>
      </c>
      <c r="E3291" s="232">
        <v>375</v>
      </c>
      <c r="F3291" s="232">
        <v>371</v>
      </c>
      <c r="G3291" s="232">
        <v>367</v>
      </c>
      <c r="H3291" s="232">
        <v>362</v>
      </c>
      <c r="I3291" s="232">
        <v>380</v>
      </c>
      <c r="J3291" s="232">
        <v>371</v>
      </c>
      <c r="K3291" s="270">
        <f t="shared" si="2822"/>
        <v>4</v>
      </c>
      <c r="L3291" s="270">
        <f t="shared" si="2807"/>
        <v>2133.3333333333335</v>
      </c>
      <c r="M3291" s="271" t="s">
        <v>701</v>
      </c>
    </row>
    <row r="3292" spans="1:13" s="168" customFormat="1" ht="15.75" customHeight="1">
      <c r="A3292" s="256">
        <v>43749</v>
      </c>
      <c r="B3292" s="224" t="s">
        <v>814</v>
      </c>
      <c r="C3292" s="232" t="s">
        <v>498</v>
      </c>
      <c r="D3292" s="269">
        <f t="shared" si="2805"/>
        <v>587.37151248164469</v>
      </c>
      <c r="E3292" s="232">
        <v>340.5</v>
      </c>
      <c r="F3292" s="232">
        <v>344</v>
      </c>
      <c r="G3292" s="232">
        <v>349</v>
      </c>
      <c r="H3292" s="232">
        <v>355</v>
      </c>
      <c r="I3292" s="232">
        <v>335</v>
      </c>
      <c r="J3292" s="232">
        <v>342</v>
      </c>
      <c r="K3292" s="272">
        <f t="shared" ref="K3292" si="2823">J3292-E3292</f>
        <v>1.5</v>
      </c>
      <c r="L3292" s="272">
        <f t="shared" si="2807"/>
        <v>881.05726872246703</v>
      </c>
      <c r="M3292" s="273" t="s">
        <v>701</v>
      </c>
    </row>
    <row r="3293" spans="1:13" s="168" customFormat="1" ht="15.75" customHeight="1">
      <c r="A3293" s="256">
        <v>43748</v>
      </c>
      <c r="B3293" s="224" t="s">
        <v>753</v>
      </c>
      <c r="C3293" s="232" t="s">
        <v>6</v>
      </c>
      <c r="D3293" s="269">
        <f t="shared" si="2805"/>
        <v>299.40119760479041</v>
      </c>
      <c r="E3293" s="232">
        <v>668</v>
      </c>
      <c r="F3293" s="232">
        <v>661</v>
      </c>
      <c r="G3293" s="232">
        <v>654</v>
      </c>
      <c r="H3293" s="232">
        <v>647</v>
      </c>
      <c r="I3293" s="232">
        <v>675</v>
      </c>
      <c r="J3293" s="232">
        <v>665.35</v>
      </c>
      <c r="K3293" s="270">
        <f t="shared" ref="K3293" si="2824">E3293-J3293</f>
        <v>2.6499999999999773</v>
      </c>
      <c r="L3293" s="270">
        <f t="shared" si="2807"/>
        <v>793.41317365268776</v>
      </c>
      <c r="M3293" s="271" t="s">
        <v>701</v>
      </c>
    </row>
    <row r="3294" spans="1:13" s="168" customFormat="1" ht="15.75" customHeight="1">
      <c r="A3294" s="256">
        <v>43748</v>
      </c>
      <c r="B3294" s="224" t="s">
        <v>859</v>
      </c>
      <c r="C3294" s="232" t="s">
        <v>498</v>
      </c>
      <c r="D3294" s="269">
        <f t="shared" si="2805"/>
        <v>621.11801242236027</v>
      </c>
      <c r="E3294" s="232">
        <v>322</v>
      </c>
      <c r="F3294" s="232">
        <v>326</v>
      </c>
      <c r="G3294" s="232">
        <v>331</v>
      </c>
      <c r="H3294" s="232">
        <v>336</v>
      </c>
      <c r="I3294" s="232">
        <v>317</v>
      </c>
      <c r="J3294" s="232">
        <v>324</v>
      </c>
      <c r="K3294" s="272">
        <f t="shared" ref="K3294" si="2825">J3294-E3294</f>
        <v>2</v>
      </c>
      <c r="L3294" s="272">
        <f t="shared" si="2807"/>
        <v>1242.2360248447205</v>
      </c>
      <c r="M3294" s="273" t="s">
        <v>701</v>
      </c>
    </row>
    <row r="3295" spans="1:13" s="168" customFormat="1" ht="15.75" customHeight="1">
      <c r="A3295" s="256">
        <v>43748</v>
      </c>
      <c r="B3295" s="224" t="s">
        <v>874</v>
      </c>
      <c r="C3295" s="232" t="s">
        <v>6</v>
      </c>
      <c r="D3295" s="269">
        <f t="shared" si="2805"/>
        <v>324.14910858995137</v>
      </c>
      <c r="E3295" s="232">
        <v>617</v>
      </c>
      <c r="F3295" s="232">
        <v>611</v>
      </c>
      <c r="G3295" s="232">
        <v>605</v>
      </c>
      <c r="H3295" s="232">
        <v>598</v>
      </c>
      <c r="I3295" s="232">
        <v>624</v>
      </c>
      <c r="J3295" s="232">
        <v>611.75</v>
      </c>
      <c r="K3295" s="270">
        <f t="shared" ref="K3295:K3296" si="2826">E3295-J3295</f>
        <v>5.25</v>
      </c>
      <c r="L3295" s="270">
        <f t="shared" si="2807"/>
        <v>1701.7828200972447</v>
      </c>
      <c r="M3295" s="271" t="s">
        <v>701</v>
      </c>
    </row>
    <row r="3296" spans="1:13" s="168" customFormat="1" ht="15.75" customHeight="1">
      <c r="A3296" s="256">
        <v>43748</v>
      </c>
      <c r="B3296" s="224" t="s">
        <v>871</v>
      </c>
      <c r="C3296" s="232" t="s">
        <v>6</v>
      </c>
      <c r="D3296" s="269">
        <f t="shared" si="2805"/>
        <v>1025.6410256410256</v>
      </c>
      <c r="E3296" s="232">
        <v>195</v>
      </c>
      <c r="F3296" s="232">
        <v>191</v>
      </c>
      <c r="G3296" s="232">
        <v>188</v>
      </c>
      <c r="H3296" s="232">
        <v>185</v>
      </c>
      <c r="I3296" s="232">
        <v>200.2</v>
      </c>
      <c r="J3296" s="232">
        <v>200.2</v>
      </c>
      <c r="K3296" s="260">
        <f t="shared" si="2826"/>
        <v>-5.1999999999999886</v>
      </c>
      <c r="L3296" s="260">
        <f t="shared" si="2807"/>
        <v>-5333.3333333333212</v>
      </c>
      <c r="M3296" s="180" t="s">
        <v>709</v>
      </c>
    </row>
    <row r="3297" spans="1:13" s="168" customFormat="1" ht="15.75" customHeight="1">
      <c r="A3297" s="256">
        <v>43748</v>
      </c>
      <c r="B3297" s="224" t="s">
        <v>379</v>
      </c>
      <c r="C3297" s="232" t="s">
        <v>498</v>
      </c>
      <c r="D3297" s="269">
        <f t="shared" si="2805"/>
        <v>832.98625572678054</v>
      </c>
      <c r="E3297" s="232">
        <v>240.1</v>
      </c>
      <c r="F3297" s="232">
        <v>243</v>
      </c>
      <c r="G3297" s="232">
        <v>246</v>
      </c>
      <c r="H3297" s="232">
        <v>250</v>
      </c>
      <c r="I3297" s="232">
        <v>236</v>
      </c>
      <c r="J3297" s="232">
        <v>243</v>
      </c>
      <c r="K3297" s="272">
        <f t="shared" ref="K3297:K3300" si="2827">J3297-E3297</f>
        <v>2.9000000000000057</v>
      </c>
      <c r="L3297" s="272">
        <f t="shared" si="2807"/>
        <v>2415.6601416076683</v>
      </c>
      <c r="M3297" s="273" t="s">
        <v>701</v>
      </c>
    </row>
    <row r="3298" spans="1:13" s="168" customFormat="1" ht="15.75" customHeight="1">
      <c r="A3298" s="256">
        <v>43747</v>
      </c>
      <c r="B3298" s="224" t="s">
        <v>809</v>
      </c>
      <c r="C3298" s="232" t="s">
        <v>498</v>
      </c>
      <c r="D3298" s="269">
        <f t="shared" si="2805"/>
        <v>294.11764705882354</v>
      </c>
      <c r="E3298" s="232">
        <v>680</v>
      </c>
      <c r="F3298" s="232">
        <v>686</v>
      </c>
      <c r="G3298" s="232">
        <v>692</v>
      </c>
      <c r="H3298" s="232">
        <v>699</v>
      </c>
      <c r="I3298" s="232">
        <v>673</v>
      </c>
      <c r="J3298" s="232">
        <v>686</v>
      </c>
      <c r="K3298" s="272">
        <f t="shared" si="2827"/>
        <v>6</v>
      </c>
      <c r="L3298" s="272">
        <f t="shared" si="2807"/>
        <v>1764.7058823529412</v>
      </c>
      <c r="M3298" s="273" t="s">
        <v>701</v>
      </c>
    </row>
    <row r="3299" spans="1:13" s="168" customFormat="1" ht="15.75" customHeight="1">
      <c r="A3299" s="256">
        <v>43747</v>
      </c>
      <c r="B3299" s="224" t="s">
        <v>842</v>
      </c>
      <c r="C3299" s="232" t="s">
        <v>498</v>
      </c>
      <c r="D3299" s="269">
        <f t="shared" si="2805"/>
        <v>501.88205771643663</v>
      </c>
      <c r="E3299" s="232">
        <v>398.5</v>
      </c>
      <c r="F3299" s="232">
        <v>402</v>
      </c>
      <c r="G3299" s="232">
        <v>407</v>
      </c>
      <c r="H3299" s="232">
        <v>413</v>
      </c>
      <c r="I3299" s="232">
        <v>393</v>
      </c>
      <c r="J3299" s="232">
        <v>402</v>
      </c>
      <c r="K3299" s="272">
        <f t="shared" si="2827"/>
        <v>3.5</v>
      </c>
      <c r="L3299" s="272">
        <f t="shared" si="2807"/>
        <v>1756.5872020075283</v>
      </c>
      <c r="M3299" s="273" t="s">
        <v>701</v>
      </c>
    </row>
    <row r="3300" spans="1:13" s="168" customFormat="1" ht="15.75" customHeight="1">
      <c r="A3300" s="256">
        <v>43747</v>
      </c>
      <c r="B3300" s="224" t="s">
        <v>875</v>
      </c>
      <c r="C3300" s="232" t="s">
        <v>498</v>
      </c>
      <c r="D3300" s="269">
        <f t="shared" ref="D3300:D3320" si="2828">200000/E3300</f>
        <v>448.83303411131055</v>
      </c>
      <c r="E3300" s="232">
        <v>445.6</v>
      </c>
      <c r="F3300" s="232">
        <v>450</v>
      </c>
      <c r="G3300" s="232">
        <v>455</v>
      </c>
      <c r="H3300" s="232">
        <v>460</v>
      </c>
      <c r="I3300" s="232">
        <v>440</v>
      </c>
      <c r="J3300" s="232">
        <v>450</v>
      </c>
      <c r="K3300" s="272">
        <f t="shared" si="2827"/>
        <v>4.3999999999999773</v>
      </c>
      <c r="L3300" s="272">
        <f t="shared" ref="L3300:L3320" si="2829">K3300*D3300</f>
        <v>1974.8653500897562</v>
      </c>
      <c r="M3300" s="273" t="s">
        <v>701</v>
      </c>
    </row>
    <row r="3301" spans="1:13" s="168" customFormat="1" ht="15.75" customHeight="1">
      <c r="A3301" s="256">
        <v>43747</v>
      </c>
      <c r="B3301" s="224" t="s">
        <v>859</v>
      </c>
      <c r="C3301" s="232" t="s">
        <v>6</v>
      </c>
      <c r="D3301" s="269">
        <f t="shared" si="2828"/>
        <v>666.66666666666663</v>
      </c>
      <c r="E3301" s="232">
        <v>300</v>
      </c>
      <c r="F3301" s="232">
        <v>296</v>
      </c>
      <c r="G3301" s="232">
        <v>292</v>
      </c>
      <c r="H3301" s="232">
        <v>286</v>
      </c>
      <c r="I3301" s="232">
        <v>305</v>
      </c>
      <c r="J3301" s="232">
        <v>292</v>
      </c>
      <c r="K3301" s="270">
        <f t="shared" ref="K3301:K3307" si="2830">E3301-J3301</f>
        <v>8</v>
      </c>
      <c r="L3301" s="270">
        <f t="shared" si="2829"/>
        <v>5333.333333333333</v>
      </c>
      <c r="M3301" s="271" t="s">
        <v>701</v>
      </c>
    </row>
    <row r="3302" spans="1:13" s="168" customFormat="1" ht="15.75" customHeight="1">
      <c r="A3302" s="256">
        <v>43745</v>
      </c>
      <c r="B3302" s="224" t="s">
        <v>67</v>
      </c>
      <c r="C3302" s="232" t="s">
        <v>6</v>
      </c>
      <c r="D3302" s="269">
        <f t="shared" si="2828"/>
        <v>487.80487804878049</v>
      </c>
      <c r="E3302" s="232">
        <v>410</v>
      </c>
      <c r="F3302" s="232">
        <v>406</v>
      </c>
      <c r="G3302" s="232">
        <v>401</v>
      </c>
      <c r="H3302" s="232">
        <v>396</v>
      </c>
      <c r="I3302" s="232">
        <v>415</v>
      </c>
      <c r="J3302" s="232">
        <v>406</v>
      </c>
      <c r="K3302" s="270">
        <f t="shared" si="2830"/>
        <v>4</v>
      </c>
      <c r="L3302" s="270">
        <f t="shared" si="2829"/>
        <v>1951.219512195122</v>
      </c>
      <c r="M3302" s="271" t="s">
        <v>701</v>
      </c>
    </row>
    <row r="3303" spans="1:13" s="168" customFormat="1" ht="15.75" customHeight="1">
      <c r="A3303" s="256">
        <v>43745</v>
      </c>
      <c r="B3303" s="224" t="s">
        <v>513</v>
      </c>
      <c r="C3303" s="232" t="s">
        <v>498</v>
      </c>
      <c r="D3303" s="269">
        <f t="shared" si="2828"/>
        <v>833.33333333333337</v>
      </c>
      <c r="E3303" s="232">
        <v>240</v>
      </c>
      <c r="F3303" s="232">
        <v>245</v>
      </c>
      <c r="G3303" s="232">
        <v>250</v>
      </c>
      <c r="H3303" s="232">
        <v>255</v>
      </c>
      <c r="I3303" s="232">
        <v>235</v>
      </c>
      <c r="J3303" s="232">
        <v>255</v>
      </c>
      <c r="K3303" s="272">
        <f t="shared" ref="K3303" si="2831">J3303-E3303</f>
        <v>15</v>
      </c>
      <c r="L3303" s="272">
        <f t="shared" si="2829"/>
        <v>12500</v>
      </c>
      <c r="M3303" s="273" t="s">
        <v>701</v>
      </c>
    </row>
    <row r="3304" spans="1:13" s="168" customFormat="1" ht="15.75" customHeight="1">
      <c r="A3304" s="256">
        <v>43745</v>
      </c>
      <c r="B3304" s="224" t="s">
        <v>378</v>
      </c>
      <c r="C3304" s="232" t="s">
        <v>6</v>
      </c>
      <c r="D3304" s="269">
        <f t="shared" si="2828"/>
        <v>373.8317757009346</v>
      </c>
      <c r="E3304" s="232">
        <v>535</v>
      </c>
      <c r="F3304" s="232">
        <v>530</v>
      </c>
      <c r="G3304" s="232">
        <v>525</v>
      </c>
      <c r="H3304" s="232">
        <v>520</v>
      </c>
      <c r="I3304" s="232">
        <v>541</v>
      </c>
      <c r="J3304" s="232">
        <v>520</v>
      </c>
      <c r="K3304" s="270">
        <f t="shared" si="2830"/>
        <v>15</v>
      </c>
      <c r="L3304" s="270">
        <f t="shared" si="2829"/>
        <v>5607.4766355140191</v>
      </c>
      <c r="M3304" s="271" t="s">
        <v>701</v>
      </c>
    </row>
    <row r="3305" spans="1:13" s="168" customFormat="1" ht="15.75" customHeight="1">
      <c r="A3305" s="256">
        <v>43745</v>
      </c>
      <c r="B3305" s="224" t="s">
        <v>849</v>
      </c>
      <c r="C3305" s="232" t="s">
        <v>6</v>
      </c>
      <c r="D3305" s="269">
        <f t="shared" si="2828"/>
        <v>555.55555555555554</v>
      </c>
      <c r="E3305" s="232">
        <v>360</v>
      </c>
      <c r="F3305" s="232">
        <v>356</v>
      </c>
      <c r="G3305" s="232">
        <v>351</v>
      </c>
      <c r="H3305" s="232">
        <v>345</v>
      </c>
      <c r="I3305" s="232">
        <v>365</v>
      </c>
      <c r="J3305" s="232">
        <v>358</v>
      </c>
      <c r="K3305" s="270">
        <f t="shared" si="2830"/>
        <v>2</v>
      </c>
      <c r="L3305" s="270">
        <f t="shared" si="2829"/>
        <v>1111.1111111111111</v>
      </c>
      <c r="M3305" s="271" t="s">
        <v>701</v>
      </c>
    </row>
    <row r="3306" spans="1:13" s="168" customFormat="1" ht="15.75" customHeight="1">
      <c r="A3306" s="256">
        <v>43742</v>
      </c>
      <c r="B3306" s="224" t="s">
        <v>876</v>
      </c>
      <c r="C3306" s="232" t="s">
        <v>6</v>
      </c>
      <c r="D3306" s="269">
        <f t="shared" si="2828"/>
        <v>303.49013657056145</v>
      </c>
      <c r="E3306" s="232">
        <v>659</v>
      </c>
      <c r="F3306" s="232">
        <v>653</v>
      </c>
      <c r="G3306" s="232">
        <v>645</v>
      </c>
      <c r="H3306" s="232">
        <v>638</v>
      </c>
      <c r="I3306" s="232">
        <v>666</v>
      </c>
      <c r="J3306" s="232">
        <v>653</v>
      </c>
      <c r="K3306" s="270">
        <f t="shared" si="2830"/>
        <v>6</v>
      </c>
      <c r="L3306" s="270">
        <f t="shared" si="2829"/>
        <v>1820.9408194233688</v>
      </c>
      <c r="M3306" s="271" t="s">
        <v>701</v>
      </c>
    </row>
    <row r="3307" spans="1:13" s="168" customFormat="1" ht="15.75" customHeight="1">
      <c r="A3307" s="256">
        <v>43742</v>
      </c>
      <c r="B3307" s="224" t="s">
        <v>830</v>
      </c>
      <c r="C3307" s="232" t="s">
        <v>6</v>
      </c>
      <c r="D3307" s="269">
        <f t="shared" si="2828"/>
        <v>419.28721174004193</v>
      </c>
      <c r="E3307" s="232">
        <v>477</v>
      </c>
      <c r="F3307" s="232">
        <v>474</v>
      </c>
      <c r="G3307" s="232">
        <v>469</v>
      </c>
      <c r="H3307" s="232">
        <v>463</v>
      </c>
      <c r="I3307" s="232">
        <v>482</v>
      </c>
      <c r="J3307" s="232">
        <v>477</v>
      </c>
      <c r="K3307" s="270">
        <f t="shared" si="2830"/>
        <v>0</v>
      </c>
      <c r="L3307" s="270">
        <f t="shared" si="2829"/>
        <v>0</v>
      </c>
      <c r="M3307" s="271" t="s">
        <v>701</v>
      </c>
    </row>
    <row r="3308" spans="1:13" s="168" customFormat="1" ht="15.75" customHeight="1">
      <c r="A3308" s="256">
        <v>43742</v>
      </c>
      <c r="B3308" s="224" t="s">
        <v>708</v>
      </c>
      <c r="C3308" s="232" t="s">
        <v>8</v>
      </c>
      <c r="D3308" s="269">
        <f t="shared" si="2828"/>
        <v>635.93004769475363</v>
      </c>
      <c r="E3308" s="225">
        <v>314.5</v>
      </c>
      <c r="F3308" s="225">
        <v>319</v>
      </c>
      <c r="G3308" s="225">
        <v>324</v>
      </c>
      <c r="H3308" s="225">
        <v>330</v>
      </c>
      <c r="I3308" s="225">
        <v>309</v>
      </c>
      <c r="J3308" s="225">
        <v>309</v>
      </c>
      <c r="K3308" s="226">
        <f t="shared" ref="K3308" si="2832">J3308-E3308</f>
        <v>-5.5</v>
      </c>
      <c r="L3308" s="226">
        <f t="shared" si="2829"/>
        <v>-3497.6152623211451</v>
      </c>
      <c r="M3308" s="180" t="s">
        <v>709</v>
      </c>
    </row>
    <row r="3309" spans="1:13" s="168" customFormat="1" ht="15.75" customHeight="1">
      <c r="A3309" s="256">
        <v>43742</v>
      </c>
      <c r="B3309" s="224" t="s">
        <v>500</v>
      </c>
      <c r="C3309" s="232" t="s">
        <v>6</v>
      </c>
      <c r="D3309" s="269">
        <f t="shared" si="2828"/>
        <v>299.40119760479041</v>
      </c>
      <c r="E3309" s="225">
        <v>668</v>
      </c>
      <c r="F3309" s="225">
        <v>662</v>
      </c>
      <c r="G3309" s="225">
        <v>655</v>
      </c>
      <c r="H3309" s="225">
        <v>648</v>
      </c>
      <c r="I3309" s="225">
        <v>675</v>
      </c>
      <c r="J3309" s="225">
        <v>655</v>
      </c>
      <c r="K3309" s="270">
        <f t="shared" ref="K3309:K3310" si="2833">E3309-J3309</f>
        <v>13</v>
      </c>
      <c r="L3309" s="270">
        <f t="shared" si="2829"/>
        <v>3892.2155688622752</v>
      </c>
      <c r="M3309" s="271" t="s">
        <v>701</v>
      </c>
    </row>
    <row r="3310" spans="1:13" s="168" customFormat="1" ht="15.75" customHeight="1">
      <c r="A3310" s="256">
        <v>43742</v>
      </c>
      <c r="B3310" s="224" t="s">
        <v>877</v>
      </c>
      <c r="C3310" s="232" t="s">
        <v>6</v>
      </c>
      <c r="D3310" s="269">
        <f t="shared" si="2828"/>
        <v>635.52589768033044</v>
      </c>
      <c r="E3310" s="225">
        <v>314.7</v>
      </c>
      <c r="F3310" s="225">
        <v>312</v>
      </c>
      <c r="G3310" s="225">
        <v>308</v>
      </c>
      <c r="H3310" s="225">
        <v>304</v>
      </c>
      <c r="I3310" s="225">
        <v>320</v>
      </c>
      <c r="J3310" s="225">
        <v>320</v>
      </c>
      <c r="K3310" s="260">
        <f t="shared" si="2833"/>
        <v>-5.3000000000000114</v>
      </c>
      <c r="L3310" s="260">
        <f t="shared" si="2829"/>
        <v>-3368.2872577057587</v>
      </c>
      <c r="M3310" s="180" t="s">
        <v>709</v>
      </c>
    </row>
    <row r="3311" spans="1:13" s="168" customFormat="1" ht="15.75" customHeight="1">
      <c r="A3311" s="256">
        <v>43741</v>
      </c>
      <c r="B3311" s="224" t="s">
        <v>878</v>
      </c>
      <c r="C3311" s="232" t="s">
        <v>8</v>
      </c>
      <c r="D3311" s="269">
        <f t="shared" si="2828"/>
        <v>11049.723756906076</v>
      </c>
      <c r="E3311" s="232">
        <v>18.100000000000001</v>
      </c>
      <c r="F3311" s="232">
        <v>18.5</v>
      </c>
      <c r="G3311" s="232">
        <v>19.2</v>
      </c>
      <c r="H3311" s="232">
        <v>20</v>
      </c>
      <c r="I3311" s="232">
        <v>17.5</v>
      </c>
      <c r="J3311" s="232">
        <v>17.5</v>
      </c>
      <c r="K3311" s="226">
        <f t="shared" ref="K3311:K3312" si="2834">J3311-E3311</f>
        <v>-0.60000000000000142</v>
      </c>
      <c r="L3311" s="226">
        <f t="shared" si="2829"/>
        <v>-6629.8342541436614</v>
      </c>
      <c r="M3311" s="180" t="s">
        <v>709</v>
      </c>
    </row>
    <row r="3312" spans="1:13" s="168" customFormat="1" ht="15.75" customHeight="1">
      <c r="A3312" s="256">
        <v>43741</v>
      </c>
      <c r="B3312" s="224" t="s">
        <v>872</v>
      </c>
      <c r="C3312" s="232" t="s">
        <v>8</v>
      </c>
      <c r="D3312" s="269">
        <f t="shared" si="2828"/>
        <v>392.15686274509807</v>
      </c>
      <c r="E3312" s="232">
        <v>510</v>
      </c>
      <c r="F3312" s="232">
        <v>515</v>
      </c>
      <c r="G3312" s="232">
        <v>520</v>
      </c>
      <c r="H3312" s="232">
        <v>525</v>
      </c>
      <c r="I3312" s="232">
        <v>504</v>
      </c>
      <c r="J3312" s="232">
        <v>525</v>
      </c>
      <c r="K3312" s="272">
        <f t="shared" si="2834"/>
        <v>15</v>
      </c>
      <c r="L3312" s="272">
        <f t="shared" si="2829"/>
        <v>5882.3529411764712</v>
      </c>
      <c r="M3312" s="273" t="s">
        <v>701</v>
      </c>
    </row>
    <row r="3313" spans="1:13" s="168" customFormat="1" ht="15.75" customHeight="1">
      <c r="A3313" s="256">
        <v>43741</v>
      </c>
      <c r="B3313" s="224" t="s">
        <v>828</v>
      </c>
      <c r="C3313" s="232" t="s">
        <v>6</v>
      </c>
      <c r="D3313" s="269">
        <f t="shared" si="2828"/>
        <v>163.26530612244898</v>
      </c>
      <c r="E3313" s="232">
        <v>1225</v>
      </c>
      <c r="F3313" s="232">
        <v>1216</v>
      </c>
      <c r="G3313" s="232">
        <v>1202</v>
      </c>
      <c r="H3313" s="232">
        <v>1185</v>
      </c>
      <c r="I3313" s="232">
        <v>1238</v>
      </c>
      <c r="J3313" s="232">
        <v>1220</v>
      </c>
      <c r="K3313" s="270">
        <f t="shared" ref="K3313:K3320" si="2835">E3313-J3313</f>
        <v>5</v>
      </c>
      <c r="L3313" s="270">
        <f t="shared" si="2829"/>
        <v>816.32653061224482</v>
      </c>
      <c r="M3313" s="271" t="s">
        <v>701</v>
      </c>
    </row>
    <row r="3314" spans="1:13" s="168" customFormat="1" ht="15.75" customHeight="1">
      <c r="A3314" s="256">
        <v>43741</v>
      </c>
      <c r="B3314" s="224" t="s">
        <v>879</v>
      </c>
      <c r="C3314" s="232" t="s">
        <v>8</v>
      </c>
      <c r="D3314" s="269">
        <f t="shared" si="2828"/>
        <v>826.44628099173553</v>
      </c>
      <c r="E3314" s="232">
        <v>242</v>
      </c>
      <c r="F3314" s="232">
        <v>246</v>
      </c>
      <c r="G3314" s="232">
        <v>252</v>
      </c>
      <c r="H3314" s="232">
        <v>258</v>
      </c>
      <c r="I3314" s="232">
        <v>236</v>
      </c>
      <c r="J3314" s="232">
        <v>257.95</v>
      </c>
      <c r="K3314" s="272">
        <f t="shared" ref="K3314" si="2836">J3314-E3314</f>
        <v>15.949999999999989</v>
      </c>
      <c r="L3314" s="272">
        <f t="shared" si="2829"/>
        <v>13181.818181818173</v>
      </c>
      <c r="M3314" s="273" t="s">
        <v>701</v>
      </c>
    </row>
    <row r="3315" spans="1:13" s="168" customFormat="1" ht="15.75" customHeight="1">
      <c r="A3315" s="256">
        <v>43741</v>
      </c>
      <c r="B3315" s="224" t="s">
        <v>880</v>
      </c>
      <c r="C3315" s="232" t="s">
        <v>6</v>
      </c>
      <c r="D3315" s="269">
        <f t="shared" si="2828"/>
        <v>588.23529411764707</v>
      </c>
      <c r="E3315" s="232">
        <v>340</v>
      </c>
      <c r="F3315" s="232">
        <v>336</v>
      </c>
      <c r="G3315" s="232">
        <v>331</v>
      </c>
      <c r="H3315" s="232">
        <v>325</v>
      </c>
      <c r="I3315" s="232">
        <v>345</v>
      </c>
      <c r="J3315" s="232">
        <v>340</v>
      </c>
      <c r="K3315" s="270">
        <f t="shared" si="2835"/>
        <v>0</v>
      </c>
      <c r="L3315" s="270">
        <f t="shared" si="2829"/>
        <v>0</v>
      </c>
      <c r="M3315" s="271" t="s">
        <v>70</v>
      </c>
    </row>
    <row r="3316" spans="1:13" s="168" customFormat="1" ht="15.75" customHeight="1">
      <c r="A3316" s="256">
        <v>43739</v>
      </c>
      <c r="B3316" s="232" t="s">
        <v>37</v>
      </c>
      <c r="C3316" s="232" t="s">
        <v>6</v>
      </c>
      <c r="D3316" s="269">
        <f t="shared" si="2828"/>
        <v>754.71698113207549</v>
      </c>
      <c r="E3316" s="232">
        <v>265</v>
      </c>
      <c r="F3316" s="232">
        <v>262</v>
      </c>
      <c r="G3316" s="232">
        <v>256</v>
      </c>
      <c r="H3316" s="232">
        <v>251</v>
      </c>
      <c r="I3316" s="232">
        <v>269</v>
      </c>
      <c r="J3316" s="232">
        <v>251</v>
      </c>
      <c r="K3316" s="270">
        <f t="shared" si="2835"/>
        <v>14</v>
      </c>
      <c r="L3316" s="270">
        <f t="shared" si="2829"/>
        <v>10566.037735849057</v>
      </c>
      <c r="M3316" s="271" t="s">
        <v>701</v>
      </c>
    </row>
    <row r="3317" spans="1:13" s="168" customFormat="1" ht="15.75" customHeight="1">
      <c r="A3317" s="256">
        <v>43739</v>
      </c>
      <c r="B3317" s="224" t="s">
        <v>442</v>
      </c>
      <c r="C3317" s="232" t="s">
        <v>6</v>
      </c>
      <c r="D3317" s="269">
        <f t="shared" si="2828"/>
        <v>3278.688524590164</v>
      </c>
      <c r="E3317" s="232">
        <v>61</v>
      </c>
      <c r="F3317" s="232">
        <v>60.2</v>
      </c>
      <c r="G3317" s="232">
        <v>58.6</v>
      </c>
      <c r="H3317" s="232">
        <v>57</v>
      </c>
      <c r="I3317" s="232">
        <v>62.1</v>
      </c>
      <c r="J3317" s="232">
        <v>57</v>
      </c>
      <c r="K3317" s="270">
        <f t="shared" si="2835"/>
        <v>4</v>
      </c>
      <c r="L3317" s="270">
        <f t="shared" si="2829"/>
        <v>13114.754098360656</v>
      </c>
      <c r="M3317" s="271" t="s">
        <v>701</v>
      </c>
    </row>
    <row r="3318" spans="1:13" s="168" customFormat="1" ht="15.75" customHeight="1">
      <c r="A3318" s="256">
        <v>43739</v>
      </c>
      <c r="B3318" s="224" t="s">
        <v>67</v>
      </c>
      <c r="C3318" s="232" t="s">
        <v>6</v>
      </c>
      <c r="D3318" s="269">
        <f t="shared" si="2828"/>
        <v>476.1904761904762</v>
      </c>
      <c r="E3318" s="232">
        <v>420</v>
      </c>
      <c r="F3318" s="232">
        <v>416</v>
      </c>
      <c r="G3318" s="232">
        <v>411</v>
      </c>
      <c r="H3318" s="232">
        <v>405</v>
      </c>
      <c r="I3318" s="232">
        <v>425</v>
      </c>
      <c r="J3318" s="232">
        <v>405</v>
      </c>
      <c r="K3318" s="270">
        <f t="shared" si="2835"/>
        <v>15</v>
      </c>
      <c r="L3318" s="270">
        <f t="shared" si="2829"/>
        <v>7142.8571428571431</v>
      </c>
      <c r="M3318" s="271" t="s">
        <v>701</v>
      </c>
    </row>
    <row r="3319" spans="1:13" s="168" customFormat="1" ht="15.75" customHeight="1">
      <c r="A3319" s="256">
        <v>43739</v>
      </c>
      <c r="B3319" s="224" t="s">
        <v>753</v>
      </c>
      <c r="C3319" s="232" t="s">
        <v>6</v>
      </c>
      <c r="D3319" s="269">
        <f t="shared" si="2828"/>
        <v>289.85507246376812</v>
      </c>
      <c r="E3319" s="232">
        <v>690</v>
      </c>
      <c r="F3319" s="232">
        <v>685</v>
      </c>
      <c r="G3319" s="232">
        <v>678</v>
      </c>
      <c r="H3319" s="232">
        <v>670</v>
      </c>
      <c r="I3319" s="232">
        <v>697</v>
      </c>
      <c r="J3319" s="232">
        <v>670</v>
      </c>
      <c r="K3319" s="270">
        <f t="shared" si="2835"/>
        <v>20</v>
      </c>
      <c r="L3319" s="270">
        <f t="shared" si="2829"/>
        <v>5797.101449275362</v>
      </c>
      <c r="M3319" s="271" t="s">
        <v>701</v>
      </c>
    </row>
    <row r="3320" spans="1:13" s="168" customFormat="1" ht="15.75" customHeight="1">
      <c r="A3320" s="256">
        <v>43739</v>
      </c>
      <c r="B3320" s="108" t="s">
        <v>708</v>
      </c>
      <c r="C3320" s="232" t="s">
        <v>6</v>
      </c>
      <c r="D3320" s="269">
        <f t="shared" si="2828"/>
        <v>615.38461538461536</v>
      </c>
      <c r="E3320" s="232">
        <v>325</v>
      </c>
      <c r="F3320" s="232">
        <v>321</v>
      </c>
      <c r="G3320" s="232">
        <v>317</v>
      </c>
      <c r="H3320" s="232">
        <v>312</v>
      </c>
      <c r="I3320" s="232">
        <v>330</v>
      </c>
      <c r="J3320" s="232">
        <v>312</v>
      </c>
      <c r="K3320" s="270">
        <f t="shared" si="2835"/>
        <v>13</v>
      </c>
      <c r="L3320" s="270">
        <f t="shared" si="2829"/>
        <v>8000</v>
      </c>
      <c r="M3320" s="271" t="s">
        <v>701</v>
      </c>
    </row>
    <row r="3321" spans="1:13" s="168" customFormat="1" ht="15.75" customHeight="1" thickBot="1">
      <c r="A3321" s="162"/>
      <c r="B3321" s="163"/>
      <c r="C3321" s="163"/>
      <c r="D3321" s="164"/>
      <c r="E3321" s="165"/>
      <c r="F3321" s="166"/>
      <c r="G3321" s="166"/>
      <c r="H3321" s="163"/>
      <c r="I3321" s="165"/>
      <c r="J3321" s="165"/>
      <c r="K3321" s="164"/>
      <c r="L3321" s="164"/>
      <c r="M3321" s="167"/>
    </row>
    <row r="3322" spans="1:13" ht="15.75" customHeight="1" thickBot="1">
      <c r="A3322" s="61" t="s">
        <v>12</v>
      </c>
      <c r="B3322" s="62" t="s">
        <v>13</v>
      </c>
      <c r="C3322" s="62" t="s">
        <v>14</v>
      </c>
      <c r="D3322" s="63" t="s">
        <v>20</v>
      </c>
      <c r="E3322" s="64" t="s">
        <v>15</v>
      </c>
      <c r="F3322" s="65" t="s">
        <v>1</v>
      </c>
      <c r="G3322" s="65" t="s">
        <v>2</v>
      </c>
      <c r="H3322" s="66" t="s">
        <v>3</v>
      </c>
      <c r="I3322" s="64" t="s">
        <v>0</v>
      </c>
      <c r="J3322" s="64" t="s">
        <v>16</v>
      </c>
      <c r="K3322" s="63" t="s">
        <v>17</v>
      </c>
      <c r="L3322" s="63" t="s">
        <v>18</v>
      </c>
      <c r="M3322" s="67" t="s">
        <v>19</v>
      </c>
    </row>
    <row r="3323" spans="1:13" s="266" customFormat="1" ht="15.75" customHeight="1">
      <c r="A3323" s="256">
        <v>43738</v>
      </c>
      <c r="B3323" s="219" t="s">
        <v>594</v>
      </c>
      <c r="C3323" s="232" t="s">
        <v>6</v>
      </c>
      <c r="D3323" s="269">
        <f t="shared" ref="D3323:D3386" si="2837">200000/E3323</f>
        <v>515.46391752577324</v>
      </c>
      <c r="E3323" s="219">
        <v>388</v>
      </c>
      <c r="F3323" s="219">
        <v>384</v>
      </c>
      <c r="G3323" s="219">
        <v>380</v>
      </c>
      <c r="H3323" s="219">
        <v>375</v>
      </c>
      <c r="I3323" s="219">
        <v>393</v>
      </c>
      <c r="J3323" s="219">
        <v>375</v>
      </c>
      <c r="K3323" s="269">
        <f t="shared" ref="K3323:K3330" si="2838">E3323-J3323</f>
        <v>13</v>
      </c>
      <c r="L3323" s="269">
        <f t="shared" ref="L3323:L3386" si="2839">K3323*D3323</f>
        <v>6701.0309278350524</v>
      </c>
      <c r="M3323" s="275" t="s">
        <v>701</v>
      </c>
    </row>
    <row r="3324" spans="1:13" s="266" customFormat="1" ht="15.75" customHeight="1">
      <c r="A3324" s="256">
        <v>43738</v>
      </c>
      <c r="B3324" s="219" t="s">
        <v>737</v>
      </c>
      <c r="C3324" s="232" t="s">
        <v>6</v>
      </c>
      <c r="D3324" s="269">
        <f t="shared" si="2837"/>
        <v>576.36887608069162</v>
      </c>
      <c r="E3324" s="219">
        <v>347</v>
      </c>
      <c r="F3324" s="219">
        <v>344</v>
      </c>
      <c r="G3324" s="219">
        <v>340</v>
      </c>
      <c r="H3324" s="219">
        <v>335</v>
      </c>
      <c r="I3324" s="219">
        <v>352</v>
      </c>
      <c r="J3324" s="219">
        <v>352</v>
      </c>
      <c r="K3324" s="267">
        <f t="shared" si="2838"/>
        <v>-5</v>
      </c>
      <c r="L3324" s="267">
        <f t="shared" si="2839"/>
        <v>-2881.8443804034582</v>
      </c>
      <c r="M3324" s="180" t="s">
        <v>709</v>
      </c>
    </row>
    <row r="3325" spans="1:13" s="266" customFormat="1" ht="15.75" customHeight="1">
      <c r="A3325" s="256">
        <v>43738</v>
      </c>
      <c r="B3325" s="219" t="s">
        <v>803</v>
      </c>
      <c r="C3325" s="232" t="s">
        <v>6</v>
      </c>
      <c r="D3325" s="269">
        <f t="shared" si="2837"/>
        <v>431.0344827586207</v>
      </c>
      <c r="E3325" s="219">
        <v>464</v>
      </c>
      <c r="F3325" s="219">
        <v>460</v>
      </c>
      <c r="G3325" s="219">
        <v>456</v>
      </c>
      <c r="H3325" s="219">
        <v>451</v>
      </c>
      <c r="I3325" s="219">
        <v>469</v>
      </c>
      <c r="J3325" s="219">
        <v>460</v>
      </c>
      <c r="K3325" s="269">
        <f t="shared" si="2838"/>
        <v>4</v>
      </c>
      <c r="L3325" s="269">
        <f t="shared" si="2839"/>
        <v>1724.1379310344828</v>
      </c>
      <c r="M3325" s="275" t="s">
        <v>701</v>
      </c>
    </row>
    <row r="3326" spans="1:13" s="266" customFormat="1" ht="15.75" customHeight="1">
      <c r="A3326" s="256">
        <v>43738</v>
      </c>
      <c r="B3326" s="219" t="s">
        <v>881</v>
      </c>
      <c r="C3326" s="232" t="s">
        <v>6</v>
      </c>
      <c r="D3326" s="269">
        <f t="shared" si="2837"/>
        <v>655.73770491803282</v>
      </c>
      <c r="E3326" s="219">
        <v>305</v>
      </c>
      <c r="F3326" s="219">
        <v>301</v>
      </c>
      <c r="G3326" s="219">
        <v>296</v>
      </c>
      <c r="H3326" s="219">
        <v>292</v>
      </c>
      <c r="I3326" s="219">
        <v>311</v>
      </c>
      <c r="J3326" s="219">
        <v>292</v>
      </c>
      <c r="K3326" s="269">
        <f t="shared" si="2838"/>
        <v>13</v>
      </c>
      <c r="L3326" s="269">
        <f t="shared" si="2839"/>
        <v>8524.5901639344265</v>
      </c>
      <c r="M3326" s="275" t="s">
        <v>701</v>
      </c>
    </row>
    <row r="3327" spans="1:13" s="266" customFormat="1" ht="15.75" customHeight="1">
      <c r="A3327" s="256">
        <v>43735</v>
      </c>
      <c r="B3327" s="219" t="s">
        <v>738</v>
      </c>
      <c r="C3327" s="232" t="s">
        <v>6</v>
      </c>
      <c r="D3327" s="269">
        <f t="shared" si="2837"/>
        <v>526.31578947368416</v>
      </c>
      <c r="E3327" s="219">
        <v>380</v>
      </c>
      <c r="F3327" s="219">
        <v>376</v>
      </c>
      <c r="G3327" s="219">
        <v>372</v>
      </c>
      <c r="H3327" s="219">
        <v>366</v>
      </c>
      <c r="I3327" s="219">
        <v>385</v>
      </c>
      <c r="J3327" s="219">
        <v>366</v>
      </c>
      <c r="K3327" s="269">
        <f t="shared" si="2838"/>
        <v>14</v>
      </c>
      <c r="L3327" s="269">
        <f t="shared" si="2839"/>
        <v>7368.4210526315783</v>
      </c>
      <c r="M3327" s="275" t="s">
        <v>701</v>
      </c>
    </row>
    <row r="3328" spans="1:13" s="266" customFormat="1" ht="15.75" customHeight="1">
      <c r="A3328" s="256">
        <v>43735</v>
      </c>
      <c r="B3328" s="219" t="s">
        <v>882</v>
      </c>
      <c r="C3328" s="232" t="s">
        <v>6</v>
      </c>
      <c r="D3328" s="269">
        <f t="shared" si="2837"/>
        <v>177.77777777777777</v>
      </c>
      <c r="E3328" s="219">
        <v>1125</v>
      </c>
      <c r="F3328" s="219">
        <v>1116</v>
      </c>
      <c r="G3328" s="219">
        <v>1105</v>
      </c>
      <c r="H3328" s="219">
        <v>1090</v>
      </c>
      <c r="I3328" s="219">
        <v>1138</v>
      </c>
      <c r="J3328" s="219">
        <v>1090</v>
      </c>
      <c r="K3328" s="269">
        <f t="shared" si="2838"/>
        <v>35</v>
      </c>
      <c r="L3328" s="269">
        <f t="shared" si="2839"/>
        <v>6222.2222222222217</v>
      </c>
      <c r="M3328" s="275" t="s">
        <v>701</v>
      </c>
    </row>
    <row r="3329" spans="1:13" s="266" customFormat="1" ht="15.75" customHeight="1">
      <c r="A3329" s="256">
        <v>43735</v>
      </c>
      <c r="B3329" s="219" t="s">
        <v>883</v>
      </c>
      <c r="C3329" s="232" t="s">
        <v>6</v>
      </c>
      <c r="D3329" s="269">
        <f t="shared" si="2837"/>
        <v>1673.6401673640166</v>
      </c>
      <c r="E3329" s="219">
        <v>119.5</v>
      </c>
      <c r="F3329" s="219">
        <v>118</v>
      </c>
      <c r="G3329" s="219">
        <v>116</v>
      </c>
      <c r="H3329" s="219">
        <v>113</v>
      </c>
      <c r="I3329" s="219">
        <v>122</v>
      </c>
      <c r="J3329" s="219">
        <v>118.2</v>
      </c>
      <c r="K3329" s="269">
        <f t="shared" si="2838"/>
        <v>1.2999999999999972</v>
      </c>
      <c r="L3329" s="269">
        <f t="shared" si="2839"/>
        <v>2175.732217573217</v>
      </c>
      <c r="M3329" s="275" t="s">
        <v>701</v>
      </c>
    </row>
    <row r="3330" spans="1:13" s="266" customFormat="1" ht="15.75" customHeight="1">
      <c r="A3330" s="256">
        <v>43735</v>
      </c>
      <c r="B3330" s="219" t="s">
        <v>720</v>
      </c>
      <c r="C3330" s="232" t="s">
        <v>6</v>
      </c>
      <c r="D3330" s="269">
        <f t="shared" si="2837"/>
        <v>727.27272727272725</v>
      </c>
      <c r="E3330" s="219">
        <v>275</v>
      </c>
      <c r="F3330" s="219">
        <v>271</v>
      </c>
      <c r="G3330" s="219">
        <v>266</v>
      </c>
      <c r="H3330" s="219">
        <v>261</v>
      </c>
      <c r="I3330" s="219">
        <v>280</v>
      </c>
      <c r="J3330" s="219">
        <v>272.2</v>
      </c>
      <c r="K3330" s="269">
        <f t="shared" si="2838"/>
        <v>2.8000000000000114</v>
      </c>
      <c r="L3330" s="269">
        <f t="shared" si="2839"/>
        <v>2036.3636363636447</v>
      </c>
      <c r="M3330" s="275" t="s">
        <v>701</v>
      </c>
    </row>
    <row r="3331" spans="1:13" s="168" customFormat="1" ht="15.75" customHeight="1">
      <c r="A3331" s="256">
        <v>43734</v>
      </c>
      <c r="B3331" s="224" t="s">
        <v>513</v>
      </c>
      <c r="C3331" s="232" t="s">
        <v>8</v>
      </c>
      <c r="D3331" s="269">
        <f t="shared" si="2837"/>
        <v>519.48051948051943</v>
      </c>
      <c r="E3331" s="232">
        <v>385</v>
      </c>
      <c r="F3331" s="232">
        <v>388</v>
      </c>
      <c r="G3331" s="232">
        <v>392</v>
      </c>
      <c r="H3331" s="232">
        <v>398</v>
      </c>
      <c r="I3331" s="232">
        <v>380</v>
      </c>
      <c r="J3331" s="232">
        <v>388</v>
      </c>
      <c r="K3331" s="272">
        <f t="shared" ref="K3331:K3334" si="2840">J3331-E3331</f>
        <v>3</v>
      </c>
      <c r="L3331" s="272">
        <f t="shared" si="2839"/>
        <v>1558.4415584415583</v>
      </c>
      <c r="M3331" s="273" t="s">
        <v>701</v>
      </c>
    </row>
    <row r="3332" spans="1:13" s="168" customFormat="1" ht="15.75" customHeight="1">
      <c r="A3332" s="256">
        <v>43734</v>
      </c>
      <c r="B3332" s="224" t="s">
        <v>821</v>
      </c>
      <c r="C3332" s="232" t="s">
        <v>8</v>
      </c>
      <c r="D3332" s="269">
        <f t="shared" si="2837"/>
        <v>444.0497335701599</v>
      </c>
      <c r="E3332" s="232">
        <v>450.4</v>
      </c>
      <c r="F3332" s="232">
        <v>455</v>
      </c>
      <c r="G3332" s="232">
        <v>460</v>
      </c>
      <c r="H3332" s="232">
        <v>466</v>
      </c>
      <c r="I3332" s="232">
        <v>444</v>
      </c>
      <c r="J3332" s="232">
        <v>452</v>
      </c>
      <c r="K3332" s="272">
        <f t="shared" si="2840"/>
        <v>1.6000000000000227</v>
      </c>
      <c r="L3332" s="272">
        <f t="shared" si="2839"/>
        <v>710.47957371226596</v>
      </c>
      <c r="M3332" s="273" t="s">
        <v>701</v>
      </c>
    </row>
    <row r="3333" spans="1:13" s="168" customFormat="1" ht="15.75" customHeight="1">
      <c r="A3333" s="256">
        <v>43734</v>
      </c>
      <c r="B3333" s="232" t="s">
        <v>450</v>
      </c>
      <c r="C3333" s="232" t="s">
        <v>8</v>
      </c>
      <c r="D3333" s="269">
        <f t="shared" si="2837"/>
        <v>423.28042328042329</v>
      </c>
      <c r="E3333" s="232">
        <v>472.5</v>
      </c>
      <c r="F3333" s="232">
        <v>477</v>
      </c>
      <c r="G3333" s="232">
        <v>484</v>
      </c>
      <c r="H3333" s="232">
        <v>490</v>
      </c>
      <c r="I3333" s="232">
        <v>465</v>
      </c>
      <c r="J3333" s="232">
        <v>477</v>
      </c>
      <c r="K3333" s="272">
        <f t="shared" si="2840"/>
        <v>4.5</v>
      </c>
      <c r="L3333" s="272">
        <f t="shared" si="2839"/>
        <v>1904.7619047619048</v>
      </c>
      <c r="M3333" s="273" t="s">
        <v>701</v>
      </c>
    </row>
    <row r="3334" spans="1:13" s="168" customFormat="1" ht="15.75" customHeight="1">
      <c r="A3334" s="256">
        <v>43734</v>
      </c>
      <c r="B3334" s="278" t="s">
        <v>884</v>
      </c>
      <c r="C3334" s="232" t="s">
        <v>8</v>
      </c>
      <c r="D3334" s="269">
        <f t="shared" si="2837"/>
        <v>378.78787878787881</v>
      </c>
      <c r="E3334" s="232">
        <v>528</v>
      </c>
      <c r="F3334" s="232">
        <v>533</v>
      </c>
      <c r="G3334" s="232">
        <v>539</v>
      </c>
      <c r="H3334" s="232">
        <v>547</v>
      </c>
      <c r="I3334" s="232">
        <v>520</v>
      </c>
      <c r="J3334" s="232">
        <v>520</v>
      </c>
      <c r="K3334" s="226">
        <f t="shared" si="2840"/>
        <v>-8</v>
      </c>
      <c r="L3334" s="226">
        <f t="shared" si="2839"/>
        <v>-3030.3030303030305</v>
      </c>
      <c r="M3334" s="180" t="s">
        <v>709</v>
      </c>
    </row>
    <row r="3335" spans="1:13" s="168" customFormat="1" ht="15.75" customHeight="1">
      <c r="A3335" s="256">
        <v>43733</v>
      </c>
      <c r="B3335" s="278" t="s">
        <v>814</v>
      </c>
      <c r="C3335" s="232" t="s">
        <v>6</v>
      </c>
      <c r="D3335" s="269">
        <f t="shared" si="2837"/>
        <v>548.69684499314133</v>
      </c>
      <c r="E3335" s="232">
        <v>364.5</v>
      </c>
      <c r="F3335" s="232">
        <v>360.5</v>
      </c>
      <c r="G3335" s="232">
        <v>355.5</v>
      </c>
      <c r="H3335" s="232">
        <v>350.5</v>
      </c>
      <c r="I3335" s="232">
        <v>370</v>
      </c>
      <c r="J3335" s="232">
        <v>360.5</v>
      </c>
      <c r="K3335" s="270">
        <f t="shared" ref="K3335:K3342" si="2841">E3335-J3335</f>
        <v>4</v>
      </c>
      <c r="L3335" s="270">
        <f t="shared" si="2839"/>
        <v>2194.7873799725653</v>
      </c>
      <c r="M3335" s="271" t="s">
        <v>701</v>
      </c>
    </row>
    <row r="3336" spans="1:13" s="168" customFormat="1" ht="15.75" customHeight="1">
      <c r="A3336" s="256">
        <v>43733</v>
      </c>
      <c r="B3336" s="278" t="s">
        <v>753</v>
      </c>
      <c r="C3336" s="232" t="s">
        <v>6</v>
      </c>
      <c r="D3336" s="269">
        <f t="shared" si="2837"/>
        <v>289.85507246376812</v>
      </c>
      <c r="E3336" s="232">
        <v>690</v>
      </c>
      <c r="F3336" s="232">
        <v>684</v>
      </c>
      <c r="G3336" s="232">
        <v>677</v>
      </c>
      <c r="H3336" s="232">
        <v>670</v>
      </c>
      <c r="I3336" s="232">
        <v>697</v>
      </c>
      <c r="J3336" s="232">
        <v>697</v>
      </c>
      <c r="K3336" s="260">
        <f t="shared" si="2841"/>
        <v>-7</v>
      </c>
      <c r="L3336" s="260">
        <f t="shared" si="2839"/>
        <v>-2028.985507246377</v>
      </c>
      <c r="M3336" s="180" t="s">
        <v>709</v>
      </c>
    </row>
    <row r="3337" spans="1:13" s="168" customFormat="1" ht="15.75" customHeight="1">
      <c r="A3337" s="256">
        <v>43733</v>
      </c>
      <c r="B3337" s="278" t="s">
        <v>885</v>
      </c>
      <c r="C3337" s="232" t="s">
        <v>6</v>
      </c>
      <c r="D3337" s="269">
        <f t="shared" si="2837"/>
        <v>483.09178743961354</v>
      </c>
      <c r="E3337" s="232">
        <v>414</v>
      </c>
      <c r="F3337" s="232">
        <v>410</v>
      </c>
      <c r="G3337" s="232">
        <v>405</v>
      </c>
      <c r="H3337" s="232">
        <v>400</v>
      </c>
      <c r="I3337" s="232">
        <v>420</v>
      </c>
      <c r="J3337" s="232">
        <v>410</v>
      </c>
      <c r="K3337" s="270">
        <f t="shared" si="2841"/>
        <v>4</v>
      </c>
      <c r="L3337" s="270">
        <f t="shared" si="2839"/>
        <v>1932.3671497584542</v>
      </c>
      <c r="M3337" s="271" t="s">
        <v>701</v>
      </c>
    </row>
    <row r="3338" spans="1:13" s="168" customFormat="1" ht="15.75" customHeight="1">
      <c r="A3338" s="256">
        <v>43733</v>
      </c>
      <c r="B3338" s="232" t="s">
        <v>859</v>
      </c>
      <c r="C3338" s="232" t="s">
        <v>6</v>
      </c>
      <c r="D3338" s="269">
        <f t="shared" si="2837"/>
        <v>597.01492537313436</v>
      </c>
      <c r="E3338" s="232">
        <v>335</v>
      </c>
      <c r="F3338" s="232">
        <v>331</v>
      </c>
      <c r="G3338" s="232">
        <v>326</v>
      </c>
      <c r="H3338" s="232">
        <v>320</v>
      </c>
      <c r="I3338" s="232">
        <v>340</v>
      </c>
      <c r="J3338" s="232">
        <v>331</v>
      </c>
      <c r="K3338" s="270">
        <f t="shared" si="2841"/>
        <v>4</v>
      </c>
      <c r="L3338" s="270">
        <f t="shared" si="2839"/>
        <v>2388.0597014925374</v>
      </c>
      <c r="M3338" s="271" t="s">
        <v>701</v>
      </c>
    </row>
    <row r="3339" spans="1:13" s="168" customFormat="1" ht="15.75" customHeight="1">
      <c r="A3339" s="256">
        <v>43733</v>
      </c>
      <c r="B3339" s="278" t="s">
        <v>886</v>
      </c>
      <c r="C3339" s="232" t="s">
        <v>6</v>
      </c>
      <c r="D3339" s="269">
        <f t="shared" si="2837"/>
        <v>493.82716049382714</v>
      </c>
      <c r="E3339" s="232">
        <v>405</v>
      </c>
      <c r="F3339" s="232">
        <v>401</v>
      </c>
      <c r="G3339" s="232">
        <v>396</v>
      </c>
      <c r="H3339" s="232">
        <v>391</v>
      </c>
      <c r="I3339" s="232">
        <v>410.2</v>
      </c>
      <c r="J3339" s="232">
        <v>402</v>
      </c>
      <c r="K3339" s="270">
        <f t="shared" si="2841"/>
        <v>3</v>
      </c>
      <c r="L3339" s="270">
        <f t="shared" si="2839"/>
        <v>1481.4814814814813</v>
      </c>
      <c r="M3339" s="271" t="s">
        <v>701</v>
      </c>
    </row>
    <row r="3340" spans="1:13" s="236" customFormat="1" ht="15.75" customHeight="1">
      <c r="A3340" s="256">
        <v>43732</v>
      </c>
      <c r="B3340" s="232" t="s">
        <v>887</v>
      </c>
      <c r="C3340" s="232" t="s">
        <v>6</v>
      </c>
      <c r="D3340" s="269">
        <f t="shared" si="2837"/>
        <v>160.64257028112451</v>
      </c>
      <c r="E3340" s="232">
        <v>1245</v>
      </c>
      <c r="F3340" s="232">
        <v>1230</v>
      </c>
      <c r="G3340" s="232">
        <v>1215</v>
      </c>
      <c r="H3340" s="232">
        <v>1200</v>
      </c>
      <c r="I3340" s="232">
        <v>1263</v>
      </c>
      <c r="J3340" s="232">
        <v>1230</v>
      </c>
      <c r="K3340" s="270">
        <f t="shared" si="2841"/>
        <v>15</v>
      </c>
      <c r="L3340" s="270">
        <f t="shared" si="2839"/>
        <v>2409.6385542168678</v>
      </c>
      <c r="M3340" s="271" t="s">
        <v>701</v>
      </c>
    </row>
    <row r="3341" spans="1:13" s="236" customFormat="1" ht="15.75" customHeight="1">
      <c r="A3341" s="256">
        <v>43732</v>
      </c>
      <c r="B3341" s="232" t="s">
        <v>593</v>
      </c>
      <c r="C3341" s="232" t="s">
        <v>6</v>
      </c>
      <c r="D3341" s="269">
        <f t="shared" si="2837"/>
        <v>416.66666666666669</v>
      </c>
      <c r="E3341" s="232">
        <v>480</v>
      </c>
      <c r="F3341" s="232">
        <v>474</v>
      </c>
      <c r="G3341" s="232">
        <v>468</v>
      </c>
      <c r="H3341" s="232">
        <v>462</v>
      </c>
      <c r="I3341" s="232">
        <v>488</v>
      </c>
      <c r="J3341" s="232">
        <v>474</v>
      </c>
      <c r="K3341" s="270">
        <f t="shared" si="2841"/>
        <v>6</v>
      </c>
      <c r="L3341" s="270">
        <f t="shared" si="2839"/>
        <v>2500</v>
      </c>
      <c r="M3341" s="271" t="s">
        <v>701</v>
      </c>
    </row>
    <row r="3342" spans="1:13" s="168" customFormat="1" ht="15.75" customHeight="1">
      <c r="A3342" s="256">
        <v>43731</v>
      </c>
      <c r="B3342" s="224" t="s">
        <v>513</v>
      </c>
      <c r="C3342" s="232" t="s">
        <v>6</v>
      </c>
      <c r="D3342" s="269">
        <f t="shared" si="2837"/>
        <v>714.28571428571433</v>
      </c>
      <c r="E3342" s="232">
        <v>280</v>
      </c>
      <c r="F3342" s="232">
        <v>276</v>
      </c>
      <c r="G3342" s="232">
        <v>274</v>
      </c>
      <c r="H3342" s="232">
        <v>266</v>
      </c>
      <c r="I3342" s="232">
        <v>285</v>
      </c>
      <c r="J3342" s="232">
        <v>277.7</v>
      </c>
      <c r="K3342" s="270">
        <f t="shared" si="2841"/>
        <v>2.3000000000000114</v>
      </c>
      <c r="L3342" s="270">
        <f t="shared" si="2839"/>
        <v>1642.8571428571511</v>
      </c>
      <c r="M3342" s="271" t="s">
        <v>701</v>
      </c>
    </row>
    <row r="3343" spans="1:13" s="168" customFormat="1" ht="15.75" customHeight="1">
      <c r="A3343" s="256">
        <v>43731</v>
      </c>
      <c r="B3343" s="224" t="s">
        <v>708</v>
      </c>
      <c r="C3343" s="232" t="s">
        <v>498</v>
      </c>
      <c r="D3343" s="269">
        <f t="shared" si="2837"/>
        <v>495.04950495049508</v>
      </c>
      <c r="E3343" s="232">
        <v>404</v>
      </c>
      <c r="F3343" s="232">
        <v>409</v>
      </c>
      <c r="G3343" s="232">
        <v>415</v>
      </c>
      <c r="H3343" s="232">
        <v>420</v>
      </c>
      <c r="I3343" s="232">
        <v>399</v>
      </c>
      <c r="J3343" s="232">
        <v>409</v>
      </c>
      <c r="K3343" s="272">
        <f t="shared" ref="K3343:K3348" si="2842">J3343-E3343</f>
        <v>5</v>
      </c>
      <c r="L3343" s="272">
        <f t="shared" si="2839"/>
        <v>2475.2475247524753</v>
      </c>
      <c r="M3343" s="273" t="s">
        <v>701</v>
      </c>
    </row>
    <row r="3344" spans="1:13" s="168" customFormat="1" ht="15.75" customHeight="1">
      <c r="A3344" s="256">
        <v>43731</v>
      </c>
      <c r="B3344" s="224" t="s">
        <v>814</v>
      </c>
      <c r="C3344" s="232" t="s">
        <v>498</v>
      </c>
      <c r="D3344" s="269">
        <f t="shared" si="2837"/>
        <v>524.65897166841557</v>
      </c>
      <c r="E3344" s="232">
        <v>381.2</v>
      </c>
      <c r="F3344" s="232">
        <v>384</v>
      </c>
      <c r="G3344" s="232">
        <v>389</v>
      </c>
      <c r="H3344" s="232">
        <v>395</v>
      </c>
      <c r="I3344" s="232">
        <v>375</v>
      </c>
      <c r="J3344" s="232">
        <v>384</v>
      </c>
      <c r="K3344" s="272">
        <f t="shared" si="2842"/>
        <v>2.8000000000000114</v>
      </c>
      <c r="L3344" s="272">
        <f t="shared" si="2839"/>
        <v>1469.0451206715695</v>
      </c>
      <c r="M3344" s="273" t="s">
        <v>701</v>
      </c>
    </row>
    <row r="3345" spans="1:13" s="168" customFormat="1" ht="15.75" customHeight="1">
      <c r="A3345" s="256">
        <v>43731</v>
      </c>
      <c r="B3345" s="224" t="s">
        <v>450</v>
      </c>
      <c r="C3345" s="232" t="s">
        <v>498</v>
      </c>
      <c r="D3345" s="269">
        <f t="shared" si="2837"/>
        <v>470.58823529411762</v>
      </c>
      <c r="E3345" s="232">
        <v>425</v>
      </c>
      <c r="F3345" s="232">
        <v>430</v>
      </c>
      <c r="G3345" s="232">
        <v>435</v>
      </c>
      <c r="H3345" s="232">
        <v>440</v>
      </c>
      <c r="I3345" s="232">
        <v>420</v>
      </c>
      <c r="J3345" s="232">
        <v>440</v>
      </c>
      <c r="K3345" s="272">
        <f t="shared" si="2842"/>
        <v>15</v>
      </c>
      <c r="L3345" s="272">
        <f t="shared" si="2839"/>
        <v>7058.823529411764</v>
      </c>
      <c r="M3345" s="273" t="s">
        <v>701</v>
      </c>
    </row>
    <row r="3346" spans="1:13" s="168" customFormat="1" ht="15.75" customHeight="1">
      <c r="A3346" s="256">
        <v>43731</v>
      </c>
      <c r="B3346" s="224" t="s">
        <v>888</v>
      </c>
      <c r="C3346" s="232" t="s">
        <v>498</v>
      </c>
      <c r="D3346" s="269">
        <f t="shared" si="2837"/>
        <v>150.15015015015015</v>
      </c>
      <c r="E3346" s="232">
        <v>1332</v>
      </c>
      <c r="F3346" s="232">
        <v>1348</v>
      </c>
      <c r="G3346" s="232">
        <v>1364</v>
      </c>
      <c r="H3346" s="232">
        <v>1380</v>
      </c>
      <c r="I3346" s="232">
        <v>1320</v>
      </c>
      <c r="J3346" s="232">
        <v>1345</v>
      </c>
      <c r="K3346" s="272">
        <f t="shared" si="2842"/>
        <v>13</v>
      </c>
      <c r="L3346" s="272">
        <f t="shared" si="2839"/>
        <v>1951.951951951952</v>
      </c>
      <c r="M3346" s="273" t="s">
        <v>701</v>
      </c>
    </row>
    <row r="3347" spans="1:13" s="168" customFormat="1" ht="15.75" customHeight="1">
      <c r="A3347" s="256">
        <v>43728</v>
      </c>
      <c r="B3347" s="224" t="s">
        <v>819</v>
      </c>
      <c r="C3347" s="277" t="s">
        <v>8</v>
      </c>
      <c r="D3347" s="269">
        <f t="shared" si="2837"/>
        <v>304.41400304414003</v>
      </c>
      <c r="E3347" s="277">
        <v>657</v>
      </c>
      <c r="F3347" s="277">
        <v>662</v>
      </c>
      <c r="G3347" s="277">
        <v>669</v>
      </c>
      <c r="H3347" s="277">
        <v>678</v>
      </c>
      <c r="I3347" s="277">
        <v>649</v>
      </c>
      <c r="J3347" s="277">
        <v>678</v>
      </c>
      <c r="K3347" s="272">
        <f t="shared" si="2842"/>
        <v>21</v>
      </c>
      <c r="L3347" s="272">
        <f t="shared" si="2839"/>
        <v>6392.6940639269405</v>
      </c>
      <c r="M3347" s="273" t="s">
        <v>701</v>
      </c>
    </row>
    <row r="3348" spans="1:13" s="168" customFormat="1" ht="15.75" customHeight="1">
      <c r="A3348" s="256">
        <v>43728</v>
      </c>
      <c r="B3348" s="224" t="s">
        <v>500</v>
      </c>
      <c r="C3348" s="277" t="s">
        <v>8</v>
      </c>
      <c r="D3348" s="269">
        <f t="shared" si="2837"/>
        <v>312.5</v>
      </c>
      <c r="E3348" s="277">
        <v>640</v>
      </c>
      <c r="F3348" s="277">
        <v>645</v>
      </c>
      <c r="G3348" s="277">
        <v>652</v>
      </c>
      <c r="H3348" s="277">
        <v>659</v>
      </c>
      <c r="I3348" s="277">
        <v>633</v>
      </c>
      <c r="J3348" s="277">
        <v>659</v>
      </c>
      <c r="K3348" s="272">
        <f t="shared" si="2842"/>
        <v>19</v>
      </c>
      <c r="L3348" s="272">
        <f t="shared" si="2839"/>
        <v>5937.5</v>
      </c>
      <c r="M3348" s="273" t="s">
        <v>701</v>
      </c>
    </row>
    <row r="3349" spans="1:13" s="168" customFormat="1" ht="15.75" customHeight="1">
      <c r="A3349" s="256">
        <v>43728</v>
      </c>
      <c r="B3349" s="224" t="s">
        <v>889</v>
      </c>
      <c r="C3349" s="277" t="s">
        <v>6</v>
      </c>
      <c r="D3349" s="269">
        <f t="shared" si="2837"/>
        <v>727.27272727272725</v>
      </c>
      <c r="E3349" s="277">
        <v>275</v>
      </c>
      <c r="F3349" s="277">
        <v>270</v>
      </c>
      <c r="G3349" s="277">
        <v>275</v>
      </c>
      <c r="H3349" s="277">
        <v>260</v>
      </c>
      <c r="I3349" s="277">
        <v>282</v>
      </c>
      <c r="J3349" s="277">
        <v>282</v>
      </c>
      <c r="K3349" s="260">
        <f t="shared" ref="K3349:K3356" si="2843">E3349-J3349</f>
        <v>-7</v>
      </c>
      <c r="L3349" s="260">
        <f t="shared" si="2839"/>
        <v>-5090.909090909091</v>
      </c>
      <c r="M3349" s="180" t="s">
        <v>709</v>
      </c>
    </row>
    <row r="3350" spans="1:13" s="168" customFormat="1" ht="15.75" customHeight="1">
      <c r="A3350" s="256">
        <v>43728</v>
      </c>
      <c r="B3350" s="224" t="s">
        <v>378</v>
      </c>
      <c r="C3350" s="277" t="s">
        <v>6</v>
      </c>
      <c r="D3350" s="269">
        <f t="shared" si="2837"/>
        <v>334.44816053511704</v>
      </c>
      <c r="E3350" s="277">
        <v>598</v>
      </c>
      <c r="F3350" s="277">
        <v>592</v>
      </c>
      <c r="G3350" s="277">
        <v>586</v>
      </c>
      <c r="H3350" s="277">
        <v>578</v>
      </c>
      <c r="I3350" s="277">
        <v>605</v>
      </c>
      <c r="J3350" s="277">
        <v>605</v>
      </c>
      <c r="K3350" s="260">
        <f t="shared" si="2843"/>
        <v>-7</v>
      </c>
      <c r="L3350" s="260">
        <f t="shared" si="2839"/>
        <v>-2341.1371237458193</v>
      </c>
      <c r="M3350" s="180" t="s">
        <v>709</v>
      </c>
    </row>
    <row r="3351" spans="1:13" s="168" customFormat="1" ht="15.75" customHeight="1">
      <c r="A3351" s="256">
        <v>43728</v>
      </c>
      <c r="B3351" s="224" t="s">
        <v>753</v>
      </c>
      <c r="C3351" s="277" t="s">
        <v>6</v>
      </c>
      <c r="D3351" s="269">
        <f t="shared" si="2837"/>
        <v>317.46031746031747</v>
      </c>
      <c r="E3351" s="277">
        <v>630</v>
      </c>
      <c r="F3351" s="277">
        <v>624</v>
      </c>
      <c r="G3351" s="277">
        <v>618</v>
      </c>
      <c r="H3351" s="277">
        <v>610</v>
      </c>
      <c r="I3351" s="277">
        <v>636</v>
      </c>
      <c r="J3351" s="277">
        <v>624</v>
      </c>
      <c r="K3351" s="270">
        <f t="shared" si="2843"/>
        <v>6</v>
      </c>
      <c r="L3351" s="270">
        <f t="shared" si="2839"/>
        <v>1904.7619047619048</v>
      </c>
      <c r="M3351" s="271" t="s">
        <v>701</v>
      </c>
    </row>
    <row r="3352" spans="1:13" s="168" customFormat="1" ht="15.75" customHeight="1">
      <c r="A3352" s="256">
        <v>43727</v>
      </c>
      <c r="B3352" s="224" t="s">
        <v>890</v>
      </c>
      <c r="C3352" s="232" t="s">
        <v>6</v>
      </c>
      <c r="D3352" s="269">
        <f t="shared" si="2837"/>
        <v>515.46391752577324</v>
      </c>
      <c r="E3352" s="232">
        <v>388</v>
      </c>
      <c r="F3352" s="232">
        <v>385</v>
      </c>
      <c r="G3352" s="232">
        <v>381</v>
      </c>
      <c r="H3352" s="232">
        <v>376</v>
      </c>
      <c r="I3352" s="232">
        <v>392</v>
      </c>
      <c r="J3352" s="232">
        <v>388</v>
      </c>
      <c r="K3352" s="270">
        <f t="shared" si="2843"/>
        <v>0</v>
      </c>
      <c r="L3352" s="270">
        <f t="shared" si="2839"/>
        <v>0</v>
      </c>
      <c r="M3352" s="271" t="s">
        <v>70</v>
      </c>
    </row>
    <row r="3353" spans="1:13" s="168" customFormat="1" ht="15.75" customHeight="1">
      <c r="A3353" s="256">
        <v>43727</v>
      </c>
      <c r="B3353" s="224" t="s">
        <v>399</v>
      </c>
      <c r="C3353" s="232" t="s">
        <v>6</v>
      </c>
      <c r="D3353" s="269">
        <f t="shared" si="2837"/>
        <v>173.91304347826087</v>
      </c>
      <c r="E3353" s="232">
        <v>1150</v>
      </c>
      <c r="F3353" s="232">
        <v>1140</v>
      </c>
      <c r="G3353" s="232">
        <v>1128</v>
      </c>
      <c r="H3353" s="232">
        <v>1116</v>
      </c>
      <c r="I3353" s="232">
        <v>1162</v>
      </c>
      <c r="J3353" s="232">
        <v>1150</v>
      </c>
      <c r="K3353" s="270">
        <f t="shared" si="2843"/>
        <v>0</v>
      </c>
      <c r="L3353" s="270">
        <f t="shared" si="2839"/>
        <v>0</v>
      </c>
      <c r="M3353" s="271" t="s">
        <v>70</v>
      </c>
    </row>
    <row r="3354" spans="1:13" s="168" customFormat="1" ht="15.75" customHeight="1">
      <c r="A3354" s="256">
        <v>43727</v>
      </c>
      <c r="B3354" s="224" t="s">
        <v>829</v>
      </c>
      <c r="C3354" s="232" t="s">
        <v>6</v>
      </c>
      <c r="D3354" s="269">
        <f t="shared" si="2837"/>
        <v>588.23529411764707</v>
      </c>
      <c r="E3354" s="232">
        <v>340</v>
      </c>
      <c r="F3354" s="232">
        <v>336</v>
      </c>
      <c r="G3354" s="232">
        <v>331</v>
      </c>
      <c r="H3354" s="232">
        <v>325</v>
      </c>
      <c r="I3354" s="232">
        <v>345</v>
      </c>
      <c r="J3354" s="232">
        <v>325</v>
      </c>
      <c r="K3354" s="270">
        <f t="shared" si="2843"/>
        <v>15</v>
      </c>
      <c r="L3354" s="270">
        <f t="shared" si="2839"/>
        <v>8823.5294117647063</v>
      </c>
      <c r="M3354" s="271" t="s">
        <v>701</v>
      </c>
    </row>
    <row r="3355" spans="1:13" s="168" customFormat="1" ht="15.75" customHeight="1">
      <c r="A3355" s="256">
        <v>43727</v>
      </c>
      <c r="B3355" s="224" t="s">
        <v>865</v>
      </c>
      <c r="C3355" s="232" t="s">
        <v>6</v>
      </c>
      <c r="D3355" s="269">
        <f t="shared" si="2837"/>
        <v>483.09178743961354</v>
      </c>
      <c r="E3355" s="232">
        <v>414</v>
      </c>
      <c r="F3355" s="232">
        <v>410</v>
      </c>
      <c r="G3355" s="232">
        <v>405</v>
      </c>
      <c r="H3355" s="232">
        <v>400</v>
      </c>
      <c r="I3355" s="232">
        <v>420</v>
      </c>
      <c r="J3355" s="232">
        <v>410</v>
      </c>
      <c r="K3355" s="270">
        <f t="shared" si="2843"/>
        <v>4</v>
      </c>
      <c r="L3355" s="270">
        <f t="shared" si="2839"/>
        <v>1932.3671497584542</v>
      </c>
      <c r="M3355" s="271" t="s">
        <v>701</v>
      </c>
    </row>
    <row r="3356" spans="1:13" s="168" customFormat="1" ht="15.75" customHeight="1">
      <c r="A3356" s="256">
        <v>43727</v>
      </c>
      <c r="B3356" s="224" t="s">
        <v>810</v>
      </c>
      <c r="C3356" s="232" t="s">
        <v>6</v>
      </c>
      <c r="D3356" s="269">
        <f t="shared" si="2837"/>
        <v>519.48051948051943</v>
      </c>
      <c r="E3356" s="232">
        <v>385</v>
      </c>
      <c r="F3356" s="232">
        <v>381</v>
      </c>
      <c r="G3356" s="232">
        <v>375</v>
      </c>
      <c r="H3356" s="232">
        <v>370</v>
      </c>
      <c r="I3356" s="232">
        <v>391</v>
      </c>
      <c r="J3356" s="232">
        <v>381</v>
      </c>
      <c r="K3356" s="270">
        <f t="shared" si="2843"/>
        <v>4</v>
      </c>
      <c r="L3356" s="270">
        <f t="shared" si="2839"/>
        <v>2077.9220779220777</v>
      </c>
      <c r="M3356" s="271" t="s">
        <v>701</v>
      </c>
    </row>
    <row r="3357" spans="1:13" s="168" customFormat="1" ht="15.75" customHeight="1">
      <c r="A3357" s="256">
        <v>43726</v>
      </c>
      <c r="B3357" s="224" t="s">
        <v>450</v>
      </c>
      <c r="C3357" s="232" t="s">
        <v>498</v>
      </c>
      <c r="D3357" s="269">
        <f t="shared" si="2837"/>
        <v>521.92066805845513</v>
      </c>
      <c r="E3357" s="232">
        <v>383.2</v>
      </c>
      <c r="F3357" s="232">
        <v>387</v>
      </c>
      <c r="G3357" s="232">
        <v>393</v>
      </c>
      <c r="H3357" s="232">
        <v>398</v>
      </c>
      <c r="I3357" s="232">
        <v>377</v>
      </c>
      <c r="J3357" s="232">
        <v>387</v>
      </c>
      <c r="K3357" s="272">
        <f t="shared" ref="K3357" si="2844">J3357-E3357</f>
        <v>3.8000000000000114</v>
      </c>
      <c r="L3357" s="272">
        <f t="shared" si="2839"/>
        <v>1983.2985386221355</v>
      </c>
      <c r="M3357" s="273" t="s">
        <v>701</v>
      </c>
    </row>
    <row r="3358" spans="1:13" s="168" customFormat="1" ht="15.75" customHeight="1">
      <c r="A3358" s="256">
        <v>43726</v>
      </c>
      <c r="B3358" s="224" t="s">
        <v>891</v>
      </c>
      <c r="C3358" s="232" t="s">
        <v>6</v>
      </c>
      <c r="D3358" s="269">
        <f t="shared" si="2837"/>
        <v>477.326968973747</v>
      </c>
      <c r="E3358" s="232">
        <v>419</v>
      </c>
      <c r="F3358" s="232">
        <v>415</v>
      </c>
      <c r="G3358" s="232">
        <v>410</v>
      </c>
      <c r="H3358" s="232">
        <v>405</v>
      </c>
      <c r="I3358" s="232">
        <v>425</v>
      </c>
      <c r="J3358" s="232">
        <v>415</v>
      </c>
      <c r="K3358" s="270">
        <f t="shared" ref="K3358:K3364" si="2845">E3358-J3358</f>
        <v>4</v>
      </c>
      <c r="L3358" s="270">
        <f t="shared" si="2839"/>
        <v>1909.307875894988</v>
      </c>
      <c r="M3358" s="271" t="s">
        <v>701</v>
      </c>
    </row>
    <row r="3359" spans="1:13" s="168" customFormat="1" ht="15.75" customHeight="1">
      <c r="A3359" s="256">
        <v>43726</v>
      </c>
      <c r="B3359" s="224" t="s">
        <v>810</v>
      </c>
      <c r="C3359" s="232" t="s">
        <v>6</v>
      </c>
      <c r="D3359" s="269">
        <f t="shared" si="2837"/>
        <v>515.46391752577324</v>
      </c>
      <c r="E3359" s="232">
        <v>388</v>
      </c>
      <c r="F3359" s="232">
        <v>384</v>
      </c>
      <c r="G3359" s="232">
        <v>380</v>
      </c>
      <c r="H3359" s="232">
        <v>375</v>
      </c>
      <c r="I3359" s="232">
        <v>393</v>
      </c>
      <c r="J3359" s="232">
        <v>385.75</v>
      </c>
      <c r="K3359" s="270">
        <f t="shared" si="2845"/>
        <v>2.25</v>
      </c>
      <c r="L3359" s="270">
        <f t="shared" si="2839"/>
        <v>1159.7938144329898</v>
      </c>
      <c r="M3359" s="271" t="s">
        <v>701</v>
      </c>
    </row>
    <row r="3360" spans="1:13" s="168" customFormat="1" ht="15.75" customHeight="1">
      <c r="A3360" s="256">
        <v>43726</v>
      </c>
      <c r="B3360" s="224" t="s">
        <v>888</v>
      </c>
      <c r="C3360" s="232" t="s">
        <v>6</v>
      </c>
      <c r="D3360" s="269">
        <f t="shared" si="2837"/>
        <v>173.3102253032929</v>
      </c>
      <c r="E3360" s="232">
        <v>1154</v>
      </c>
      <c r="F3360" s="232">
        <v>1146</v>
      </c>
      <c r="G3360" s="232">
        <v>1135</v>
      </c>
      <c r="H3360" s="232">
        <v>1125</v>
      </c>
      <c r="I3360" s="232">
        <v>1166</v>
      </c>
      <c r="J3360" s="232">
        <v>1154</v>
      </c>
      <c r="K3360" s="270">
        <f t="shared" si="2845"/>
        <v>0</v>
      </c>
      <c r="L3360" s="270">
        <f t="shared" si="2839"/>
        <v>0</v>
      </c>
      <c r="M3360" s="271" t="s">
        <v>70</v>
      </c>
    </row>
    <row r="3361" spans="1:13" s="236" customFormat="1" ht="15.75" customHeight="1">
      <c r="A3361" s="256">
        <v>43725</v>
      </c>
      <c r="B3361" s="232" t="s">
        <v>26</v>
      </c>
      <c r="C3361" s="232" t="s">
        <v>6</v>
      </c>
      <c r="D3361" s="269">
        <f t="shared" si="2837"/>
        <v>318.97926634768743</v>
      </c>
      <c r="E3361" s="232">
        <v>627</v>
      </c>
      <c r="F3361" s="232">
        <v>621</v>
      </c>
      <c r="G3361" s="232">
        <v>615</v>
      </c>
      <c r="H3361" s="232">
        <v>608</v>
      </c>
      <c r="I3361" s="232">
        <v>635</v>
      </c>
      <c r="J3361" s="232">
        <v>621</v>
      </c>
      <c r="K3361" s="269">
        <f t="shared" si="2845"/>
        <v>6</v>
      </c>
      <c r="L3361" s="269">
        <f t="shared" si="2839"/>
        <v>1913.8755980861247</v>
      </c>
      <c r="M3361" s="275" t="s">
        <v>701</v>
      </c>
    </row>
    <row r="3362" spans="1:13" s="236" customFormat="1" ht="15.75" customHeight="1">
      <c r="A3362" s="256">
        <v>43725</v>
      </c>
      <c r="B3362" s="232" t="s">
        <v>29</v>
      </c>
      <c r="C3362" s="232" t="s">
        <v>6</v>
      </c>
      <c r="D3362" s="269">
        <f t="shared" si="2837"/>
        <v>303.951367781155</v>
      </c>
      <c r="E3362" s="232">
        <v>658</v>
      </c>
      <c r="F3362" s="232">
        <v>652</v>
      </c>
      <c r="G3362" s="232">
        <v>645</v>
      </c>
      <c r="H3362" s="232">
        <v>638</v>
      </c>
      <c r="I3362" s="232">
        <v>665</v>
      </c>
      <c r="J3362" s="232">
        <v>645</v>
      </c>
      <c r="K3362" s="269">
        <f t="shared" si="2845"/>
        <v>13</v>
      </c>
      <c r="L3362" s="269">
        <f t="shared" si="2839"/>
        <v>3951.3677811550151</v>
      </c>
      <c r="M3362" s="275" t="s">
        <v>701</v>
      </c>
    </row>
    <row r="3363" spans="1:13" s="236" customFormat="1" ht="15.75" customHeight="1">
      <c r="A3363" s="256">
        <v>43725</v>
      </c>
      <c r="B3363" s="232" t="s">
        <v>840</v>
      </c>
      <c r="C3363" s="232" t="s">
        <v>6</v>
      </c>
      <c r="D3363" s="269">
        <f t="shared" si="2837"/>
        <v>555.55555555555554</v>
      </c>
      <c r="E3363" s="232">
        <v>360</v>
      </c>
      <c r="F3363" s="232">
        <v>356</v>
      </c>
      <c r="G3363" s="232">
        <v>351</v>
      </c>
      <c r="H3363" s="232">
        <v>346</v>
      </c>
      <c r="I3363" s="232">
        <v>365</v>
      </c>
      <c r="J3363" s="232">
        <v>346</v>
      </c>
      <c r="K3363" s="269">
        <f t="shared" si="2845"/>
        <v>14</v>
      </c>
      <c r="L3363" s="269">
        <f t="shared" si="2839"/>
        <v>7777.7777777777774</v>
      </c>
      <c r="M3363" s="275" t="s">
        <v>701</v>
      </c>
    </row>
    <row r="3364" spans="1:13" s="236" customFormat="1" ht="15.75" customHeight="1">
      <c r="A3364" s="256">
        <v>43725</v>
      </c>
      <c r="B3364" s="232" t="s">
        <v>892</v>
      </c>
      <c r="C3364" s="232" t="s">
        <v>6</v>
      </c>
      <c r="D3364" s="269">
        <f t="shared" si="2837"/>
        <v>502.51256281407035</v>
      </c>
      <c r="E3364" s="232">
        <v>398</v>
      </c>
      <c r="F3364" s="232">
        <v>394</v>
      </c>
      <c r="G3364" s="232">
        <v>389</v>
      </c>
      <c r="H3364" s="232">
        <v>383</v>
      </c>
      <c r="I3364" s="232">
        <v>404</v>
      </c>
      <c r="J3364" s="232">
        <v>394</v>
      </c>
      <c r="K3364" s="269">
        <f t="shared" si="2845"/>
        <v>4</v>
      </c>
      <c r="L3364" s="269">
        <f t="shared" si="2839"/>
        <v>2010.0502512562814</v>
      </c>
      <c r="M3364" s="275" t="s">
        <v>701</v>
      </c>
    </row>
    <row r="3365" spans="1:13" s="266" customFormat="1" ht="15.75" customHeight="1">
      <c r="A3365" s="256">
        <v>43724</v>
      </c>
      <c r="B3365" s="232" t="s">
        <v>893</v>
      </c>
      <c r="C3365" s="232" t="s">
        <v>8</v>
      </c>
      <c r="D3365" s="269">
        <f t="shared" si="2837"/>
        <v>176.3668430335097</v>
      </c>
      <c r="E3365" s="232">
        <v>1134</v>
      </c>
      <c r="F3365" s="232">
        <v>1143</v>
      </c>
      <c r="G3365" s="232">
        <v>1155</v>
      </c>
      <c r="H3365" s="232">
        <v>1170</v>
      </c>
      <c r="I3365" s="232">
        <v>1120</v>
      </c>
      <c r="J3365" s="232">
        <v>1143</v>
      </c>
      <c r="K3365" s="272">
        <f t="shared" ref="K3365:K3370" si="2846">J3365-E3365</f>
        <v>9</v>
      </c>
      <c r="L3365" s="272">
        <f t="shared" si="2839"/>
        <v>1587.3015873015872</v>
      </c>
      <c r="M3365" s="273" t="s">
        <v>701</v>
      </c>
    </row>
    <row r="3366" spans="1:13" s="266" customFormat="1" ht="15.75" customHeight="1">
      <c r="A3366" s="256">
        <v>43724</v>
      </c>
      <c r="B3366" s="232" t="s">
        <v>894</v>
      </c>
      <c r="C3366" s="232" t="s">
        <v>8</v>
      </c>
      <c r="D3366" s="269">
        <f t="shared" si="2837"/>
        <v>384.54143433955005</v>
      </c>
      <c r="E3366" s="232">
        <v>520.1</v>
      </c>
      <c r="F3366" s="232">
        <v>525</v>
      </c>
      <c r="G3366" s="232">
        <v>530</v>
      </c>
      <c r="H3366" s="232">
        <v>537</v>
      </c>
      <c r="I3366" s="232">
        <v>514</v>
      </c>
      <c r="J3366" s="232">
        <v>530</v>
      </c>
      <c r="K3366" s="272">
        <f t="shared" si="2846"/>
        <v>9.8999999999999773</v>
      </c>
      <c r="L3366" s="272">
        <f t="shared" si="2839"/>
        <v>3806.9601999615365</v>
      </c>
      <c r="M3366" s="273" t="s">
        <v>701</v>
      </c>
    </row>
    <row r="3367" spans="1:13" s="266" customFormat="1" ht="15.75" customHeight="1">
      <c r="A3367" s="256">
        <v>43724</v>
      </c>
      <c r="B3367" s="232" t="s">
        <v>895</v>
      </c>
      <c r="C3367" s="232" t="s">
        <v>8</v>
      </c>
      <c r="D3367" s="269">
        <f t="shared" si="2837"/>
        <v>384.24591738712775</v>
      </c>
      <c r="E3367" s="232">
        <v>520.5</v>
      </c>
      <c r="F3367" s="232">
        <v>525</v>
      </c>
      <c r="G3367" s="232">
        <v>531</v>
      </c>
      <c r="H3367" s="232">
        <v>536</v>
      </c>
      <c r="I3367" s="232">
        <v>514</v>
      </c>
      <c r="J3367" s="232">
        <v>523.5</v>
      </c>
      <c r="K3367" s="272">
        <f t="shared" si="2846"/>
        <v>3</v>
      </c>
      <c r="L3367" s="272">
        <f t="shared" si="2839"/>
        <v>1152.7377521613832</v>
      </c>
      <c r="M3367" s="273" t="s">
        <v>701</v>
      </c>
    </row>
    <row r="3368" spans="1:13" s="266" customFormat="1" ht="15.75" customHeight="1">
      <c r="A3368" s="256">
        <v>43724</v>
      </c>
      <c r="B3368" s="232" t="s">
        <v>896</v>
      </c>
      <c r="C3368" s="232" t="s">
        <v>8</v>
      </c>
      <c r="D3368" s="269">
        <f t="shared" si="2837"/>
        <v>568.18181818181813</v>
      </c>
      <c r="E3368" s="232">
        <v>352</v>
      </c>
      <c r="F3368" s="232">
        <v>357</v>
      </c>
      <c r="G3368" s="232">
        <v>362</v>
      </c>
      <c r="H3368" s="232">
        <v>368</v>
      </c>
      <c r="I3368" s="232">
        <v>347</v>
      </c>
      <c r="J3368" s="232">
        <v>356.8</v>
      </c>
      <c r="K3368" s="272">
        <f t="shared" si="2846"/>
        <v>4.8000000000000114</v>
      </c>
      <c r="L3368" s="272">
        <f t="shared" si="2839"/>
        <v>2727.2727272727334</v>
      </c>
      <c r="M3368" s="273" t="s">
        <v>701</v>
      </c>
    </row>
    <row r="3369" spans="1:13" s="266" customFormat="1" ht="15.75" customHeight="1">
      <c r="A3369" s="256">
        <v>43724</v>
      </c>
      <c r="B3369" s="232" t="s">
        <v>897</v>
      </c>
      <c r="C3369" s="232" t="s">
        <v>8</v>
      </c>
      <c r="D3369" s="269">
        <f t="shared" si="2837"/>
        <v>187.79342723004694</v>
      </c>
      <c r="E3369" s="232">
        <v>1065</v>
      </c>
      <c r="F3369" s="232">
        <v>1077</v>
      </c>
      <c r="G3369" s="232">
        <v>1088</v>
      </c>
      <c r="H3369" s="232">
        <v>1098</v>
      </c>
      <c r="I3369" s="232">
        <v>1050</v>
      </c>
      <c r="J3369" s="232">
        <v>1050</v>
      </c>
      <c r="K3369" s="226">
        <f t="shared" si="2846"/>
        <v>-15</v>
      </c>
      <c r="L3369" s="226">
        <f t="shared" si="2839"/>
        <v>-2816.9014084507044</v>
      </c>
      <c r="M3369" s="180" t="s">
        <v>709</v>
      </c>
    </row>
    <row r="3370" spans="1:13" s="266" customFormat="1" ht="15.75" customHeight="1">
      <c r="A3370" s="256">
        <v>43721</v>
      </c>
      <c r="B3370" s="219" t="s">
        <v>898</v>
      </c>
      <c r="C3370" s="232" t="s">
        <v>8</v>
      </c>
      <c r="D3370" s="269">
        <f t="shared" si="2837"/>
        <v>391.77277179236046</v>
      </c>
      <c r="E3370" s="219">
        <v>510.5</v>
      </c>
      <c r="F3370" s="219">
        <v>515</v>
      </c>
      <c r="G3370" s="219">
        <v>520</v>
      </c>
      <c r="H3370" s="219">
        <v>527</v>
      </c>
      <c r="I3370" s="219">
        <v>504</v>
      </c>
      <c r="J3370" s="219">
        <v>515</v>
      </c>
      <c r="K3370" s="272">
        <f t="shared" si="2846"/>
        <v>4.5</v>
      </c>
      <c r="L3370" s="272">
        <f t="shared" si="2839"/>
        <v>1762.977473065622</v>
      </c>
      <c r="M3370" s="273" t="s">
        <v>701</v>
      </c>
    </row>
    <row r="3371" spans="1:13" s="266" customFormat="1" ht="15.75" customHeight="1">
      <c r="A3371" s="256">
        <v>43721</v>
      </c>
      <c r="B3371" s="219" t="s">
        <v>899</v>
      </c>
      <c r="C3371" s="232" t="s">
        <v>6</v>
      </c>
      <c r="D3371" s="269">
        <f t="shared" si="2837"/>
        <v>1600</v>
      </c>
      <c r="E3371" s="219">
        <v>125</v>
      </c>
      <c r="F3371" s="219">
        <v>123.5</v>
      </c>
      <c r="G3371" s="219">
        <v>121.5</v>
      </c>
      <c r="H3371" s="219">
        <v>118.5</v>
      </c>
      <c r="I3371" s="219">
        <v>127.5</v>
      </c>
      <c r="J3371" s="219">
        <v>123.65</v>
      </c>
      <c r="K3371" s="269">
        <f t="shared" ref="K3371:K3373" si="2847">E3371-J3371</f>
        <v>1.3499999999999943</v>
      </c>
      <c r="L3371" s="269">
        <f t="shared" si="2839"/>
        <v>2159.9999999999909</v>
      </c>
      <c r="M3371" s="275" t="s">
        <v>701</v>
      </c>
    </row>
    <row r="3372" spans="1:13" s="266" customFormat="1" ht="15.75" customHeight="1">
      <c r="A3372" s="256">
        <v>43721</v>
      </c>
      <c r="B3372" s="219" t="s">
        <v>737</v>
      </c>
      <c r="C3372" s="232" t="s">
        <v>6</v>
      </c>
      <c r="D3372" s="269">
        <f t="shared" si="2837"/>
        <v>550.96418732782365</v>
      </c>
      <c r="E3372" s="219">
        <v>363</v>
      </c>
      <c r="F3372" s="219">
        <v>358</v>
      </c>
      <c r="G3372" s="219">
        <v>355</v>
      </c>
      <c r="H3372" s="219">
        <v>350</v>
      </c>
      <c r="I3372" s="219">
        <v>368</v>
      </c>
      <c r="J3372" s="219">
        <v>358</v>
      </c>
      <c r="K3372" s="269">
        <f t="shared" si="2847"/>
        <v>5</v>
      </c>
      <c r="L3372" s="269">
        <f t="shared" si="2839"/>
        <v>2754.8209366391184</v>
      </c>
      <c r="M3372" s="275" t="s">
        <v>701</v>
      </c>
    </row>
    <row r="3373" spans="1:13" s="266" customFormat="1" ht="15.75" customHeight="1">
      <c r="A3373" s="256">
        <v>43721</v>
      </c>
      <c r="B3373" s="219" t="s">
        <v>713</v>
      </c>
      <c r="C3373" s="232" t="s">
        <v>6</v>
      </c>
      <c r="D3373" s="269">
        <f t="shared" si="2837"/>
        <v>303.49013657056145</v>
      </c>
      <c r="E3373" s="219">
        <v>659</v>
      </c>
      <c r="F3373" s="219">
        <v>653</v>
      </c>
      <c r="G3373" s="219">
        <v>647</v>
      </c>
      <c r="H3373" s="219">
        <v>640</v>
      </c>
      <c r="I3373" s="219">
        <v>665</v>
      </c>
      <c r="J3373" s="219">
        <v>659</v>
      </c>
      <c r="K3373" s="269">
        <f t="shared" si="2847"/>
        <v>0</v>
      </c>
      <c r="L3373" s="269">
        <f t="shared" si="2839"/>
        <v>0</v>
      </c>
      <c r="M3373" s="275" t="s">
        <v>70</v>
      </c>
    </row>
    <row r="3374" spans="1:13" s="266" customFormat="1" ht="15.75" customHeight="1">
      <c r="A3374" s="256">
        <v>43721</v>
      </c>
      <c r="B3374" s="219" t="s">
        <v>719</v>
      </c>
      <c r="C3374" s="232" t="s">
        <v>8</v>
      </c>
      <c r="D3374" s="269">
        <f t="shared" si="2837"/>
        <v>261.43790849673201</v>
      </c>
      <c r="E3374" s="219">
        <v>765</v>
      </c>
      <c r="F3374" s="219">
        <v>772</v>
      </c>
      <c r="G3374" s="219">
        <v>780</v>
      </c>
      <c r="H3374" s="219">
        <v>789</v>
      </c>
      <c r="I3374" s="219">
        <v>757</v>
      </c>
      <c r="J3374" s="219">
        <v>772</v>
      </c>
      <c r="K3374" s="272">
        <f t="shared" ref="K3374:K3386" si="2848">J3374-E3374</f>
        <v>7</v>
      </c>
      <c r="L3374" s="272">
        <f t="shared" si="2839"/>
        <v>1830.065359477124</v>
      </c>
      <c r="M3374" s="273" t="s">
        <v>701</v>
      </c>
    </row>
    <row r="3375" spans="1:13" s="168" customFormat="1" ht="15.75" customHeight="1">
      <c r="A3375" s="256">
        <v>43720</v>
      </c>
      <c r="B3375" s="224" t="s">
        <v>900</v>
      </c>
      <c r="C3375" s="232" t="s">
        <v>8</v>
      </c>
      <c r="D3375" s="269">
        <f t="shared" si="2837"/>
        <v>1990.0497512437812</v>
      </c>
      <c r="E3375" s="232">
        <v>100.5</v>
      </c>
      <c r="F3375" s="232">
        <v>101.5</v>
      </c>
      <c r="G3375" s="232">
        <v>103.5</v>
      </c>
      <c r="H3375" s="232">
        <v>106.5</v>
      </c>
      <c r="I3375" s="232">
        <v>98.5</v>
      </c>
      <c r="J3375" s="232">
        <v>101.5</v>
      </c>
      <c r="K3375" s="272">
        <f t="shared" si="2848"/>
        <v>1</v>
      </c>
      <c r="L3375" s="272">
        <f t="shared" si="2839"/>
        <v>1990.0497512437812</v>
      </c>
      <c r="M3375" s="273" t="s">
        <v>701</v>
      </c>
    </row>
    <row r="3376" spans="1:13" s="168" customFormat="1" ht="15.75" customHeight="1">
      <c r="A3376" s="256">
        <v>43720</v>
      </c>
      <c r="B3376" s="232" t="s">
        <v>368</v>
      </c>
      <c r="C3376" s="232" t="s">
        <v>8</v>
      </c>
      <c r="D3376" s="269">
        <f t="shared" si="2837"/>
        <v>240.96385542168676</v>
      </c>
      <c r="E3376" s="232">
        <v>830</v>
      </c>
      <c r="F3376" s="232">
        <v>837</v>
      </c>
      <c r="G3376" s="232">
        <v>846</v>
      </c>
      <c r="H3376" s="232">
        <v>856</v>
      </c>
      <c r="I3376" s="232">
        <v>819</v>
      </c>
      <c r="J3376" s="232">
        <v>819</v>
      </c>
      <c r="K3376" s="226">
        <f t="shared" si="2848"/>
        <v>-11</v>
      </c>
      <c r="L3376" s="226">
        <f t="shared" si="2839"/>
        <v>-2650.6024096385545</v>
      </c>
      <c r="M3376" s="180" t="s">
        <v>709</v>
      </c>
    </row>
    <row r="3377" spans="1:13" s="168" customFormat="1" ht="15.75" customHeight="1">
      <c r="A3377" s="256">
        <v>43720</v>
      </c>
      <c r="B3377" s="224" t="s">
        <v>901</v>
      </c>
      <c r="C3377" s="232" t="s">
        <v>6</v>
      </c>
      <c r="D3377" s="269">
        <f t="shared" si="2837"/>
        <v>132.4503311258278</v>
      </c>
      <c r="E3377" s="232">
        <v>1510</v>
      </c>
      <c r="F3377" s="232">
        <v>1492</v>
      </c>
      <c r="G3377" s="232">
        <v>1465</v>
      </c>
      <c r="H3377" s="232">
        <v>1445</v>
      </c>
      <c r="I3377" s="232">
        <v>1431</v>
      </c>
      <c r="J3377" s="232">
        <v>1465</v>
      </c>
      <c r="K3377" s="270">
        <f t="shared" ref="K3377" si="2849">E3377-J3377</f>
        <v>45</v>
      </c>
      <c r="L3377" s="270">
        <f t="shared" si="2839"/>
        <v>5960.2649006622514</v>
      </c>
      <c r="M3377" s="271" t="s">
        <v>701</v>
      </c>
    </row>
    <row r="3378" spans="1:13" s="168" customFormat="1" ht="15.75" customHeight="1">
      <c r="A3378" s="256">
        <v>43720</v>
      </c>
      <c r="B3378" s="224" t="s">
        <v>828</v>
      </c>
      <c r="C3378" s="232" t="s">
        <v>8</v>
      </c>
      <c r="D3378" s="269">
        <f t="shared" si="2837"/>
        <v>142.85714285714286</v>
      </c>
      <c r="E3378" s="232">
        <v>1400</v>
      </c>
      <c r="F3378" s="232">
        <v>1414</v>
      </c>
      <c r="G3378" s="232">
        <v>1430</v>
      </c>
      <c r="H3378" s="232">
        <v>1448</v>
      </c>
      <c r="I3378" s="232">
        <v>1388</v>
      </c>
      <c r="J3378" s="232">
        <v>1410</v>
      </c>
      <c r="K3378" s="272">
        <f t="shared" si="2848"/>
        <v>10</v>
      </c>
      <c r="L3378" s="272">
        <f t="shared" si="2839"/>
        <v>1428.5714285714287</v>
      </c>
      <c r="M3378" s="273" t="s">
        <v>701</v>
      </c>
    </row>
    <row r="3379" spans="1:13" s="168" customFormat="1" ht="15.75" customHeight="1">
      <c r="A3379" s="256">
        <v>43720</v>
      </c>
      <c r="B3379" s="224" t="s">
        <v>654</v>
      </c>
      <c r="C3379" s="232" t="s">
        <v>8</v>
      </c>
      <c r="D3379" s="269">
        <f t="shared" si="2837"/>
        <v>388.34951456310682</v>
      </c>
      <c r="E3379" s="232">
        <v>515</v>
      </c>
      <c r="F3379" s="232">
        <v>520</v>
      </c>
      <c r="G3379" s="232">
        <v>526</v>
      </c>
      <c r="H3379" s="232">
        <v>532</v>
      </c>
      <c r="I3379" s="232">
        <v>508</v>
      </c>
      <c r="J3379" s="232">
        <v>517</v>
      </c>
      <c r="K3379" s="272">
        <f t="shared" si="2848"/>
        <v>2</v>
      </c>
      <c r="L3379" s="272">
        <f t="shared" si="2839"/>
        <v>776.69902912621365</v>
      </c>
      <c r="M3379" s="273" t="s">
        <v>701</v>
      </c>
    </row>
    <row r="3380" spans="1:13" s="225" customFormat="1" ht="15.75" customHeight="1">
      <c r="A3380" s="256">
        <v>43719</v>
      </c>
      <c r="B3380" s="224" t="s">
        <v>902</v>
      </c>
      <c r="C3380" s="232" t="s">
        <v>8</v>
      </c>
      <c r="D3380" s="269">
        <f t="shared" si="2837"/>
        <v>147.05882352941177</v>
      </c>
      <c r="E3380" s="232">
        <v>1360</v>
      </c>
      <c r="F3380" s="232">
        <v>1371</v>
      </c>
      <c r="G3380" s="232">
        <v>1385</v>
      </c>
      <c r="H3380" s="232">
        <v>1399</v>
      </c>
      <c r="I3380" s="232">
        <v>1345</v>
      </c>
      <c r="J3380" s="232">
        <v>1371</v>
      </c>
      <c r="K3380" s="272">
        <f t="shared" si="2848"/>
        <v>11</v>
      </c>
      <c r="L3380" s="272">
        <f t="shared" si="2839"/>
        <v>1617.6470588235295</v>
      </c>
      <c r="M3380" s="273" t="s">
        <v>701</v>
      </c>
    </row>
    <row r="3381" spans="1:13" s="225" customFormat="1" ht="15.75" customHeight="1">
      <c r="A3381" s="256">
        <v>43719</v>
      </c>
      <c r="B3381" s="224" t="s">
        <v>827</v>
      </c>
      <c r="C3381" s="232" t="s">
        <v>8</v>
      </c>
      <c r="D3381" s="269">
        <f t="shared" si="2837"/>
        <v>434.78260869565219</v>
      </c>
      <c r="E3381" s="232">
        <v>460</v>
      </c>
      <c r="F3381" s="232">
        <v>465</v>
      </c>
      <c r="G3381" s="232">
        <v>470</v>
      </c>
      <c r="H3381" s="232">
        <v>475</v>
      </c>
      <c r="I3381" s="232">
        <v>454</v>
      </c>
      <c r="J3381" s="232">
        <v>465</v>
      </c>
      <c r="K3381" s="272">
        <f t="shared" si="2848"/>
        <v>5</v>
      </c>
      <c r="L3381" s="272">
        <f t="shared" si="2839"/>
        <v>2173.913043478261</v>
      </c>
      <c r="M3381" s="273" t="s">
        <v>701</v>
      </c>
    </row>
    <row r="3382" spans="1:13" s="225" customFormat="1" ht="15.75" customHeight="1">
      <c r="A3382" s="256">
        <v>43719</v>
      </c>
      <c r="B3382" s="224" t="s">
        <v>903</v>
      </c>
      <c r="C3382" s="232" t="s">
        <v>8</v>
      </c>
      <c r="D3382" s="269">
        <f t="shared" si="2837"/>
        <v>499.87503124218944</v>
      </c>
      <c r="E3382" s="232">
        <v>400.1</v>
      </c>
      <c r="F3382" s="232">
        <v>404</v>
      </c>
      <c r="G3382" s="232">
        <v>409</v>
      </c>
      <c r="H3382" s="232">
        <v>415</v>
      </c>
      <c r="I3382" s="232">
        <v>395</v>
      </c>
      <c r="J3382" s="232">
        <v>404</v>
      </c>
      <c r="K3382" s="272">
        <f t="shared" si="2848"/>
        <v>3.8999999999999773</v>
      </c>
      <c r="L3382" s="272">
        <f t="shared" si="2839"/>
        <v>1949.5126218445275</v>
      </c>
      <c r="M3382" s="273" t="s">
        <v>701</v>
      </c>
    </row>
    <row r="3383" spans="1:13" s="225" customFormat="1" ht="15.75" customHeight="1">
      <c r="A3383" s="256">
        <v>43719</v>
      </c>
      <c r="B3383" s="224" t="s">
        <v>809</v>
      </c>
      <c r="C3383" s="232" t="s">
        <v>8</v>
      </c>
      <c r="D3383" s="269">
        <f t="shared" si="2837"/>
        <v>294.11764705882354</v>
      </c>
      <c r="E3383" s="232">
        <v>680</v>
      </c>
      <c r="F3383" s="232" t="s">
        <v>904</v>
      </c>
      <c r="G3383" s="232">
        <v>692</v>
      </c>
      <c r="H3383" s="232">
        <v>698</v>
      </c>
      <c r="I3383" s="232">
        <v>673</v>
      </c>
      <c r="J3383" s="232">
        <v>683.5</v>
      </c>
      <c r="K3383" s="272">
        <f t="shared" si="2848"/>
        <v>3.5</v>
      </c>
      <c r="L3383" s="272">
        <f t="shared" si="2839"/>
        <v>1029.4117647058824</v>
      </c>
      <c r="M3383" s="273" t="s">
        <v>701</v>
      </c>
    </row>
    <row r="3384" spans="1:13" s="168" customFormat="1" ht="15.75" customHeight="1">
      <c r="A3384" s="256">
        <v>43717</v>
      </c>
      <c r="B3384" s="224" t="s">
        <v>905</v>
      </c>
      <c r="C3384" s="232" t="s">
        <v>8</v>
      </c>
      <c r="D3384" s="269">
        <f t="shared" si="2837"/>
        <v>558.65921787709499</v>
      </c>
      <c r="E3384" s="232">
        <v>358</v>
      </c>
      <c r="F3384" s="232">
        <v>362</v>
      </c>
      <c r="G3384" s="232">
        <v>368</v>
      </c>
      <c r="H3384" s="232">
        <v>375</v>
      </c>
      <c r="I3384" s="232">
        <v>350</v>
      </c>
      <c r="J3384" s="232">
        <v>368</v>
      </c>
      <c r="K3384" s="272">
        <f t="shared" si="2848"/>
        <v>10</v>
      </c>
      <c r="L3384" s="272">
        <f t="shared" si="2839"/>
        <v>5586.5921787709503</v>
      </c>
      <c r="M3384" s="273" t="s">
        <v>701</v>
      </c>
    </row>
    <row r="3385" spans="1:13" s="168" customFormat="1" ht="15.75" customHeight="1">
      <c r="A3385" s="256">
        <v>43717</v>
      </c>
      <c r="B3385" s="224" t="s">
        <v>713</v>
      </c>
      <c r="C3385" s="232" t="s">
        <v>8</v>
      </c>
      <c r="D3385" s="269">
        <f t="shared" si="2837"/>
        <v>297.1768202080238</v>
      </c>
      <c r="E3385" s="232">
        <v>673</v>
      </c>
      <c r="F3385" s="232">
        <v>679</v>
      </c>
      <c r="G3385" s="232">
        <v>686</v>
      </c>
      <c r="H3385" s="232">
        <v>693</v>
      </c>
      <c r="I3385" s="232">
        <v>667</v>
      </c>
      <c r="J3385" s="232">
        <v>679</v>
      </c>
      <c r="K3385" s="272">
        <f t="shared" si="2848"/>
        <v>6</v>
      </c>
      <c r="L3385" s="272">
        <f t="shared" si="2839"/>
        <v>1783.0609212481427</v>
      </c>
      <c r="M3385" s="273" t="s">
        <v>701</v>
      </c>
    </row>
    <row r="3386" spans="1:13" s="168" customFormat="1" ht="15.75" customHeight="1">
      <c r="A3386" s="256">
        <v>43717</v>
      </c>
      <c r="B3386" s="224" t="s">
        <v>906</v>
      </c>
      <c r="C3386" s="232" t="s">
        <v>8</v>
      </c>
      <c r="D3386" s="269">
        <f t="shared" si="2837"/>
        <v>487.80487804878049</v>
      </c>
      <c r="E3386" s="232">
        <v>410</v>
      </c>
      <c r="F3386" s="232">
        <v>414</v>
      </c>
      <c r="G3386" s="232">
        <v>419</v>
      </c>
      <c r="H3386" s="232">
        <v>425</v>
      </c>
      <c r="I3386" s="232">
        <v>405</v>
      </c>
      <c r="J3386" s="232">
        <v>419</v>
      </c>
      <c r="K3386" s="272">
        <f t="shared" si="2848"/>
        <v>9</v>
      </c>
      <c r="L3386" s="272">
        <f t="shared" si="2839"/>
        <v>4390.2439024390242</v>
      </c>
      <c r="M3386" s="273" t="s">
        <v>701</v>
      </c>
    </row>
    <row r="3387" spans="1:13" s="168" customFormat="1" ht="15.75" customHeight="1">
      <c r="A3387" s="256">
        <v>43717</v>
      </c>
      <c r="B3387" s="224" t="s">
        <v>892</v>
      </c>
      <c r="C3387" s="232" t="s">
        <v>6</v>
      </c>
      <c r="D3387" s="269">
        <f t="shared" ref="D3387:D3407" si="2850">200000/E3387</f>
        <v>506.32911392405066</v>
      </c>
      <c r="E3387" s="232">
        <v>395</v>
      </c>
      <c r="F3387" s="232">
        <v>391</v>
      </c>
      <c r="G3387" s="232">
        <v>386</v>
      </c>
      <c r="H3387" s="232">
        <v>381</v>
      </c>
      <c r="I3387" s="232">
        <v>400.2</v>
      </c>
      <c r="J3387" s="232">
        <v>392.5</v>
      </c>
      <c r="K3387" s="270">
        <f t="shared" ref="K3387:K3388" si="2851">E3387-J3387</f>
        <v>2.5</v>
      </c>
      <c r="L3387" s="270">
        <f t="shared" ref="L3387:L3407" si="2852">K3387*D3387</f>
        <v>1265.8227848101267</v>
      </c>
      <c r="M3387" s="271" t="s">
        <v>701</v>
      </c>
    </row>
    <row r="3388" spans="1:13" s="168" customFormat="1" ht="15.75" customHeight="1">
      <c r="A3388" s="256">
        <v>43717</v>
      </c>
      <c r="B3388" s="224" t="s">
        <v>907</v>
      </c>
      <c r="C3388" s="232" t="s">
        <v>6</v>
      </c>
      <c r="D3388" s="269">
        <f t="shared" si="2850"/>
        <v>152.09125475285171</v>
      </c>
      <c r="E3388" s="232">
        <v>1315</v>
      </c>
      <c r="F3388" s="232">
        <v>1305</v>
      </c>
      <c r="G3388" s="232">
        <v>1290</v>
      </c>
      <c r="H3388" s="232">
        <v>1265</v>
      </c>
      <c r="I3388" s="232">
        <v>1335</v>
      </c>
      <c r="J3388" s="232">
        <v>1308</v>
      </c>
      <c r="K3388" s="270">
        <f t="shared" si="2851"/>
        <v>7</v>
      </c>
      <c r="L3388" s="270">
        <f t="shared" si="2852"/>
        <v>1064.638783269962</v>
      </c>
      <c r="M3388" s="271" t="s">
        <v>701</v>
      </c>
    </row>
    <row r="3389" spans="1:13" s="168" customFormat="1" ht="15.75" customHeight="1">
      <c r="A3389" s="256">
        <v>43714</v>
      </c>
      <c r="B3389" s="224" t="s">
        <v>708</v>
      </c>
      <c r="C3389" s="232" t="s">
        <v>8</v>
      </c>
      <c r="D3389" s="269">
        <f t="shared" si="2850"/>
        <v>605.14372163388805</v>
      </c>
      <c r="E3389" s="232">
        <v>330.5</v>
      </c>
      <c r="F3389" s="232">
        <v>335</v>
      </c>
      <c r="G3389" s="232">
        <v>340</v>
      </c>
      <c r="H3389" s="232">
        <v>345</v>
      </c>
      <c r="I3389" s="232">
        <v>325</v>
      </c>
      <c r="J3389" s="232">
        <v>335</v>
      </c>
      <c r="K3389" s="272">
        <f t="shared" ref="K3389:K3393" si="2853">J3389-E3389</f>
        <v>4.5</v>
      </c>
      <c r="L3389" s="272">
        <f t="shared" si="2852"/>
        <v>2723.1467473524963</v>
      </c>
      <c r="M3389" s="273" t="s">
        <v>701</v>
      </c>
    </row>
    <row r="3390" spans="1:13" s="168" customFormat="1" ht="15.75" customHeight="1">
      <c r="A3390" s="256">
        <v>43714</v>
      </c>
      <c r="B3390" s="224" t="s">
        <v>814</v>
      </c>
      <c r="C3390" s="232" t="s">
        <v>8</v>
      </c>
      <c r="D3390" s="269">
        <f t="shared" si="2850"/>
        <v>571.42857142857144</v>
      </c>
      <c r="E3390" s="232">
        <v>350</v>
      </c>
      <c r="F3390" s="232">
        <v>354</v>
      </c>
      <c r="G3390" s="232">
        <v>359</v>
      </c>
      <c r="H3390" s="232">
        <v>364</v>
      </c>
      <c r="I3390" s="232">
        <v>345</v>
      </c>
      <c r="J3390" s="232">
        <v>354</v>
      </c>
      <c r="K3390" s="272">
        <f t="shared" si="2853"/>
        <v>4</v>
      </c>
      <c r="L3390" s="272">
        <f t="shared" si="2852"/>
        <v>2285.7142857142858</v>
      </c>
      <c r="M3390" s="273" t="s">
        <v>701</v>
      </c>
    </row>
    <row r="3391" spans="1:13" s="168" customFormat="1" ht="15.75" customHeight="1">
      <c r="A3391" s="256">
        <v>43714</v>
      </c>
      <c r="B3391" s="224" t="s">
        <v>755</v>
      </c>
      <c r="C3391" s="232" t="s">
        <v>8</v>
      </c>
      <c r="D3391" s="269">
        <f t="shared" si="2850"/>
        <v>499.37578027465668</v>
      </c>
      <c r="E3391" s="232">
        <v>400.5</v>
      </c>
      <c r="F3391" s="232">
        <v>405</v>
      </c>
      <c r="G3391" s="232">
        <v>410</v>
      </c>
      <c r="H3391" s="232">
        <v>416</v>
      </c>
      <c r="I3391" s="232">
        <v>395</v>
      </c>
      <c r="J3391" s="232">
        <v>405</v>
      </c>
      <c r="K3391" s="272">
        <f t="shared" si="2853"/>
        <v>4.5</v>
      </c>
      <c r="L3391" s="272">
        <f t="shared" si="2852"/>
        <v>2247.1910112359551</v>
      </c>
      <c r="M3391" s="273" t="s">
        <v>701</v>
      </c>
    </row>
    <row r="3392" spans="1:13" s="168" customFormat="1" ht="15.75" customHeight="1">
      <c r="A3392" s="256">
        <v>43714</v>
      </c>
      <c r="B3392" s="224" t="s">
        <v>700</v>
      </c>
      <c r="C3392" s="232" t="s">
        <v>8</v>
      </c>
      <c r="D3392" s="269">
        <f t="shared" si="2850"/>
        <v>323.62459546925567</v>
      </c>
      <c r="E3392" s="232">
        <v>618</v>
      </c>
      <c r="F3392" s="232">
        <v>624</v>
      </c>
      <c r="G3392" s="232">
        <v>631</v>
      </c>
      <c r="H3392" s="232">
        <v>639</v>
      </c>
      <c r="I3392" s="232">
        <v>620.79999999999995</v>
      </c>
      <c r="J3392" s="232">
        <v>620.79999999999995</v>
      </c>
      <c r="K3392" s="272">
        <f t="shared" si="2853"/>
        <v>2.7999999999999545</v>
      </c>
      <c r="L3392" s="272">
        <f t="shared" si="2852"/>
        <v>906.14886731390118</v>
      </c>
      <c r="M3392" s="273" t="s">
        <v>701</v>
      </c>
    </row>
    <row r="3393" spans="1:15" s="168" customFormat="1" ht="15.75" customHeight="1">
      <c r="A3393" s="256">
        <v>43713</v>
      </c>
      <c r="B3393" s="224" t="s">
        <v>837</v>
      </c>
      <c r="C3393" s="232" t="s">
        <v>8</v>
      </c>
      <c r="D3393" s="269">
        <f t="shared" si="2850"/>
        <v>326.26427406199019</v>
      </c>
      <c r="E3393" s="232">
        <v>613</v>
      </c>
      <c r="F3393" s="232">
        <v>619</v>
      </c>
      <c r="G3393" s="232">
        <v>625</v>
      </c>
      <c r="H3393" s="232">
        <v>632</v>
      </c>
      <c r="I3393" s="232">
        <v>605</v>
      </c>
      <c r="J3393" s="232">
        <v>613</v>
      </c>
      <c r="K3393" s="272">
        <f t="shared" si="2853"/>
        <v>0</v>
      </c>
      <c r="L3393" s="272">
        <f t="shared" si="2852"/>
        <v>0</v>
      </c>
      <c r="M3393" s="271" t="s">
        <v>70</v>
      </c>
      <c r="O3393" s="274"/>
    </row>
    <row r="3394" spans="1:15" s="168" customFormat="1" ht="15.75" customHeight="1">
      <c r="A3394" s="256">
        <v>43713</v>
      </c>
      <c r="B3394" s="224" t="s">
        <v>908</v>
      </c>
      <c r="C3394" s="232" t="s">
        <v>6</v>
      </c>
      <c r="D3394" s="269">
        <f t="shared" si="2850"/>
        <v>153.25670498084293</v>
      </c>
      <c r="E3394" s="232">
        <v>1305</v>
      </c>
      <c r="F3394" s="232">
        <v>1295</v>
      </c>
      <c r="G3394" s="232">
        <v>1282</v>
      </c>
      <c r="H3394" s="232">
        <v>1265</v>
      </c>
      <c r="I3394" s="232">
        <v>1318</v>
      </c>
      <c r="J3394" s="232">
        <v>1305</v>
      </c>
      <c r="K3394" s="270">
        <f t="shared" ref="K3394" si="2854">E3394-J3394</f>
        <v>0</v>
      </c>
      <c r="L3394" s="270">
        <f t="shared" si="2852"/>
        <v>0</v>
      </c>
      <c r="M3394" s="271" t="s">
        <v>70</v>
      </c>
      <c r="O3394" s="274"/>
    </row>
    <row r="3395" spans="1:15" s="168" customFormat="1" ht="15.75" customHeight="1">
      <c r="A3395" s="256">
        <v>43713</v>
      </c>
      <c r="B3395" s="252" t="s">
        <v>513</v>
      </c>
      <c r="C3395" s="232" t="s">
        <v>8</v>
      </c>
      <c r="D3395" s="269">
        <f t="shared" si="2850"/>
        <v>542.0054200542005</v>
      </c>
      <c r="E3395" s="232">
        <v>369</v>
      </c>
      <c r="F3395" s="232" t="s">
        <v>909</v>
      </c>
      <c r="G3395" s="232" t="s">
        <v>910</v>
      </c>
      <c r="H3395" s="232">
        <v>375</v>
      </c>
      <c r="I3395" s="232">
        <v>354</v>
      </c>
      <c r="J3395" s="232">
        <v>363.2</v>
      </c>
      <c r="K3395" s="226">
        <f t="shared" ref="K3395:K3396" si="2855">J3395-E3395</f>
        <v>-5.8000000000000114</v>
      </c>
      <c r="L3395" s="226">
        <f t="shared" si="2852"/>
        <v>-3143.6314363143692</v>
      </c>
      <c r="M3395" s="180" t="s">
        <v>709</v>
      </c>
      <c r="O3395" s="274"/>
    </row>
    <row r="3396" spans="1:15" s="168" customFormat="1" ht="15.75" customHeight="1">
      <c r="A3396" s="256">
        <v>43713</v>
      </c>
      <c r="B3396" s="224" t="s">
        <v>911</v>
      </c>
      <c r="C3396" s="232" t="s">
        <v>8</v>
      </c>
      <c r="D3396" s="269">
        <f t="shared" si="2850"/>
        <v>350.75412136092598</v>
      </c>
      <c r="E3396" s="232">
        <v>570.20000000000005</v>
      </c>
      <c r="F3396" s="232">
        <v>575</v>
      </c>
      <c r="G3396" s="232">
        <v>581</v>
      </c>
      <c r="H3396" s="232">
        <v>587</v>
      </c>
      <c r="I3396" s="232">
        <v>563</v>
      </c>
      <c r="J3396" s="232">
        <v>573.9</v>
      </c>
      <c r="K3396" s="272">
        <f t="shared" si="2855"/>
        <v>3.6999999999999318</v>
      </c>
      <c r="L3396" s="272">
        <f t="shared" si="2852"/>
        <v>1297.7902490354022</v>
      </c>
      <c r="M3396" s="273" t="s">
        <v>701</v>
      </c>
      <c r="O3396" s="274"/>
    </row>
    <row r="3397" spans="1:15" s="168" customFormat="1" ht="15.75" customHeight="1">
      <c r="A3397" s="256">
        <v>43713</v>
      </c>
      <c r="B3397" s="224" t="s">
        <v>912</v>
      </c>
      <c r="C3397" s="232" t="s">
        <v>6</v>
      </c>
      <c r="D3397" s="269">
        <f t="shared" si="2850"/>
        <v>506.32911392405066</v>
      </c>
      <c r="E3397" s="232">
        <v>395</v>
      </c>
      <c r="F3397" s="232">
        <v>391</v>
      </c>
      <c r="G3397" s="232">
        <v>386</v>
      </c>
      <c r="H3397" s="232">
        <v>381</v>
      </c>
      <c r="I3397" s="232">
        <v>400.5</v>
      </c>
      <c r="J3397" s="232">
        <v>391</v>
      </c>
      <c r="K3397" s="270">
        <f t="shared" ref="K3397:K3402" si="2856">E3397-J3397</f>
        <v>4</v>
      </c>
      <c r="L3397" s="270">
        <f t="shared" si="2852"/>
        <v>2025.3164556962026</v>
      </c>
      <c r="M3397" s="271" t="s">
        <v>701</v>
      </c>
      <c r="O3397" s="274"/>
    </row>
    <row r="3398" spans="1:15" s="173" customFormat="1" ht="15.75" customHeight="1">
      <c r="A3398" s="256">
        <v>43712</v>
      </c>
      <c r="B3398" s="223" t="s">
        <v>913</v>
      </c>
      <c r="C3398" s="252" t="s">
        <v>6</v>
      </c>
      <c r="D3398" s="269">
        <f t="shared" si="2850"/>
        <v>446.42857142857144</v>
      </c>
      <c r="E3398" s="232">
        <v>448</v>
      </c>
      <c r="F3398" s="232">
        <v>443</v>
      </c>
      <c r="G3398" s="232">
        <v>437</v>
      </c>
      <c r="H3398" s="232">
        <v>431</v>
      </c>
      <c r="I3398" s="232">
        <v>456</v>
      </c>
      <c r="J3398" s="232">
        <v>443</v>
      </c>
      <c r="K3398" s="269">
        <f t="shared" si="2856"/>
        <v>5</v>
      </c>
      <c r="L3398" s="269">
        <f t="shared" si="2852"/>
        <v>2232.1428571428573</v>
      </c>
      <c r="M3398" s="275" t="s">
        <v>701</v>
      </c>
      <c r="O3398" s="276"/>
    </row>
    <row r="3399" spans="1:15" s="173" customFormat="1" ht="15.75" customHeight="1">
      <c r="A3399" s="256">
        <v>43712</v>
      </c>
      <c r="B3399" s="223" t="s">
        <v>500</v>
      </c>
      <c r="C3399" s="252" t="s">
        <v>6</v>
      </c>
      <c r="D3399" s="269">
        <f t="shared" si="2850"/>
        <v>328.94736842105266</v>
      </c>
      <c r="E3399" s="232">
        <v>608</v>
      </c>
      <c r="F3399" s="232">
        <v>601</v>
      </c>
      <c r="G3399" s="232">
        <v>596</v>
      </c>
      <c r="H3399" s="232">
        <v>588</v>
      </c>
      <c r="I3399" s="232">
        <v>615</v>
      </c>
      <c r="J3399" s="232">
        <v>615</v>
      </c>
      <c r="K3399" s="267">
        <f t="shared" si="2856"/>
        <v>-7</v>
      </c>
      <c r="L3399" s="267">
        <f t="shared" si="2852"/>
        <v>-2302.6315789473688</v>
      </c>
      <c r="M3399" s="180" t="s">
        <v>709</v>
      </c>
      <c r="O3399" s="276"/>
    </row>
    <row r="3400" spans="1:15" s="173" customFormat="1" ht="15.75" customHeight="1">
      <c r="A3400" s="256">
        <v>43712</v>
      </c>
      <c r="B3400" s="223" t="s">
        <v>833</v>
      </c>
      <c r="C3400" s="252" t="s">
        <v>6</v>
      </c>
      <c r="D3400" s="269">
        <f t="shared" si="2850"/>
        <v>312.5</v>
      </c>
      <c r="E3400" s="232">
        <v>640</v>
      </c>
      <c r="F3400" s="232">
        <v>634</v>
      </c>
      <c r="G3400" s="232">
        <v>628</v>
      </c>
      <c r="H3400" s="232">
        <v>621</v>
      </c>
      <c r="I3400" s="232">
        <v>648</v>
      </c>
      <c r="J3400" s="232">
        <v>648</v>
      </c>
      <c r="K3400" s="267">
        <f t="shared" si="2856"/>
        <v>-8</v>
      </c>
      <c r="L3400" s="267">
        <f t="shared" si="2852"/>
        <v>-2500</v>
      </c>
      <c r="M3400" s="180" t="s">
        <v>709</v>
      </c>
      <c r="O3400" s="276"/>
    </row>
    <row r="3401" spans="1:15" s="173" customFormat="1" ht="15.75" customHeight="1">
      <c r="A3401" s="256">
        <v>43712</v>
      </c>
      <c r="B3401" s="223" t="s">
        <v>810</v>
      </c>
      <c r="C3401" s="252" t="s">
        <v>6</v>
      </c>
      <c r="D3401" s="269">
        <f t="shared" si="2850"/>
        <v>493.82716049382714</v>
      </c>
      <c r="E3401" s="232">
        <v>405</v>
      </c>
      <c r="F3401" s="232">
        <v>401</v>
      </c>
      <c r="G3401" s="232">
        <v>396</v>
      </c>
      <c r="H3401" s="232">
        <v>391</v>
      </c>
      <c r="I3401" s="232">
        <v>410</v>
      </c>
      <c r="J3401" s="232">
        <v>410</v>
      </c>
      <c r="K3401" s="267">
        <f t="shared" si="2856"/>
        <v>-5</v>
      </c>
      <c r="L3401" s="267">
        <f t="shared" si="2852"/>
        <v>-2469.1358024691358</v>
      </c>
      <c r="M3401" s="180" t="s">
        <v>709</v>
      </c>
      <c r="O3401" s="276"/>
    </row>
    <row r="3402" spans="1:15" s="173" customFormat="1" ht="15.75" customHeight="1">
      <c r="A3402" s="256">
        <v>43712</v>
      </c>
      <c r="B3402" s="223" t="s">
        <v>908</v>
      </c>
      <c r="C3402" s="252" t="s">
        <v>6</v>
      </c>
      <c r="D3402" s="269">
        <f t="shared" si="2850"/>
        <v>151.5151515151515</v>
      </c>
      <c r="E3402" s="232">
        <v>1320</v>
      </c>
      <c r="F3402" s="232">
        <v>1310</v>
      </c>
      <c r="G3402" s="232">
        <v>1300</v>
      </c>
      <c r="H3402" s="232">
        <v>1288</v>
      </c>
      <c r="I3402" s="232">
        <v>1331</v>
      </c>
      <c r="J3402" s="232">
        <v>1300</v>
      </c>
      <c r="K3402" s="269">
        <f t="shared" si="2856"/>
        <v>20</v>
      </c>
      <c r="L3402" s="269">
        <f t="shared" si="2852"/>
        <v>3030.30303030303</v>
      </c>
      <c r="M3402" s="275" t="s">
        <v>701</v>
      </c>
      <c r="O3402" s="276"/>
    </row>
    <row r="3403" spans="1:15" s="266" customFormat="1" ht="15.75" customHeight="1">
      <c r="A3403" s="256">
        <v>43711</v>
      </c>
      <c r="B3403" s="219" t="s">
        <v>914</v>
      </c>
      <c r="C3403" s="252" t="s">
        <v>498</v>
      </c>
      <c r="D3403" s="269">
        <f t="shared" si="2850"/>
        <v>443.45898004434588</v>
      </c>
      <c r="E3403" s="219">
        <v>451</v>
      </c>
      <c r="F3403" s="219">
        <v>455</v>
      </c>
      <c r="G3403" s="219">
        <v>460</v>
      </c>
      <c r="H3403" s="219">
        <v>466</v>
      </c>
      <c r="I3403" s="219">
        <v>445</v>
      </c>
      <c r="J3403" s="219">
        <v>455</v>
      </c>
      <c r="K3403" s="272">
        <f t="shared" ref="K3403:K3404" si="2857">J3403-E3403</f>
        <v>4</v>
      </c>
      <c r="L3403" s="272">
        <f t="shared" si="2852"/>
        <v>1773.8359201773835</v>
      </c>
      <c r="M3403" s="273" t="s">
        <v>701</v>
      </c>
    </row>
    <row r="3404" spans="1:15" s="266" customFormat="1" ht="15.75" customHeight="1">
      <c r="A3404" s="256">
        <v>43711</v>
      </c>
      <c r="B3404" s="219" t="s">
        <v>803</v>
      </c>
      <c r="C3404" s="252" t="s">
        <v>498</v>
      </c>
      <c r="D3404" s="269">
        <f t="shared" si="2850"/>
        <v>453.51473922902494</v>
      </c>
      <c r="E3404" s="219">
        <v>441</v>
      </c>
      <c r="F3404" s="219">
        <v>446</v>
      </c>
      <c r="G3404" s="219">
        <v>452</v>
      </c>
      <c r="H3404" s="219">
        <v>457</v>
      </c>
      <c r="I3404" s="219">
        <v>435</v>
      </c>
      <c r="J3404" s="219">
        <v>435</v>
      </c>
      <c r="K3404" s="226">
        <f t="shared" si="2857"/>
        <v>-6</v>
      </c>
      <c r="L3404" s="226">
        <f t="shared" si="2852"/>
        <v>-2721.0884353741494</v>
      </c>
      <c r="M3404" s="180" t="s">
        <v>709</v>
      </c>
    </row>
    <row r="3405" spans="1:15" s="266" customFormat="1" ht="15.75" customHeight="1">
      <c r="A3405" s="256">
        <v>43711</v>
      </c>
      <c r="B3405" s="219" t="s">
        <v>786</v>
      </c>
      <c r="C3405" s="252" t="s">
        <v>6</v>
      </c>
      <c r="D3405" s="269">
        <f t="shared" si="2850"/>
        <v>323.62459546925567</v>
      </c>
      <c r="E3405" s="219">
        <v>618</v>
      </c>
      <c r="F3405" s="219">
        <v>612</v>
      </c>
      <c r="G3405" s="219">
        <v>605</v>
      </c>
      <c r="H3405" s="219">
        <v>597</v>
      </c>
      <c r="I3405" s="219">
        <v>625</v>
      </c>
      <c r="J3405" s="219">
        <v>618</v>
      </c>
      <c r="K3405" s="269">
        <f t="shared" ref="K3405:K3407" si="2858">E3405-J3405</f>
        <v>0</v>
      </c>
      <c r="L3405" s="269">
        <f t="shared" si="2852"/>
        <v>0</v>
      </c>
      <c r="M3405" s="265" t="s">
        <v>70</v>
      </c>
    </row>
    <row r="3406" spans="1:15" s="266" customFormat="1" ht="15.75" customHeight="1">
      <c r="A3406" s="256">
        <v>43711</v>
      </c>
      <c r="B3406" s="219" t="s">
        <v>713</v>
      </c>
      <c r="C3406" s="252" t="s">
        <v>6</v>
      </c>
      <c r="D3406" s="269">
        <f t="shared" si="2850"/>
        <v>308.16640986132512</v>
      </c>
      <c r="E3406" s="219">
        <v>649</v>
      </c>
      <c r="F3406" s="219">
        <v>643</v>
      </c>
      <c r="G3406" s="219">
        <v>636</v>
      </c>
      <c r="H3406" s="219">
        <v>630</v>
      </c>
      <c r="I3406" s="219">
        <v>656</v>
      </c>
      <c r="J3406" s="219">
        <v>649</v>
      </c>
      <c r="K3406" s="269">
        <f t="shared" si="2858"/>
        <v>0</v>
      </c>
      <c r="L3406" s="269">
        <f t="shared" si="2852"/>
        <v>0</v>
      </c>
      <c r="M3406" s="265" t="s">
        <v>70</v>
      </c>
    </row>
    <row r="3407" spans="1:15" s="266" customFormat="1" ht="15.75" customHeight="1">
      <c r="A3407" s="256">
        <v>43711</v>
      </c>
      <c r="B3407" s="219" t="s">
        <v>915</v>
      </c>
      <c r="C3407" s="252" t="s">
        <v>6</v>
      </c>
      <c r="D3407" s="269">
        <f t="shared" si="2850"/>
        <v>985.22167487684726</v>
      </c>
      <c r="E3407" s="219">
        <v>203</v>
      </c>
      <c r="F3407" s="219">
        <v>200.5</v>
      </c>
      <c r="G3407" s="219">
        <v>197</v>
      </c>
      <c r="H3407" s="219">
        <v>194</v>
      </c>
      <c r="I3407" s="219">
        <v>207</v>
      </c>
      <c r="J3407" s="219">
        <v>194</v>
      </c>
      <c r="K3407" s="269">
        <f t="shared" si="2858"/>
        <v>9</v>
      </c>
      <c r="L3407" s="269">
        <f t="shared" si="2852"/>
        <v>8866.995073891625</v>
      </c>
      <c r="M3407" s="275" t="s">
        <v>701</v>
      </c>
    </row>
    <row r="3408" spans="1:15" s="168" customFormat="1" ht="15.75" customHeight="1" thickBot="1">
      <c r="A3408" s="162"/>
      <c r="B3408" s="163"/>
      <c r="C3408" s="163"/>
      <c r="D3408" s="164"/>
      <c r="E3408" s="165"/>
      <c r="F3408" s="166"/>
      <c r="G3408" s="166"/>
      <c r="H3408" s="163"/>
      <c r="I3408" s="165"/>
      <c r="J3408" s="165"/>
      <c r="K3408" s="164"/>
      <c r="L3408" s="164"/>
      <c r="M3408" s="167"/>
    </row>
    <row r="3409" spans="1:15" ht="15.75" customHeight="1" thickBot="1">
      <c r="A3409" s="61" t="s">
        <v>12</v>
      </c>
      <c r="B3409" s="62" t="s">
        <v>13</v>
      </c>
      <c r="C3409" s="62" t="s">
        <v>14</v>
      </c>
      <c r="D3409" s="63" t="s">
        <v>20</v>
      </c>
      <c r="E3409" s="64" t="s">
        <v>15</v>
      </c>
      <c r="F3409" s="65" t="s">
        <v>1</v>
      </c>
      <c r="G3409" s="65" t="s">
        <v>2</v>
      </c>
      <c r="H3409" s="66" t="s">
        <v>3</v>
      </c>
      <c r="I3409" s="64" t="s">
        <v>0</v>
      </c>
      <c r="J3409" s="64" t="s">
        <v>16</v>
      </c>
      <c r="K3409" s="63" t="s">
        <v>17</v>
      </c>
      <c r="L3409" s="63" t="s">
        <v>18</v>
      </c>
      <c r="M3409" s="67" t="s">
        <v>19</v>
      </c>
    </row>
    <row r="3410" spans="1:15" s="168" customFormat="1" ht="15.75" customHeight="1">
      <c r="A3410" s="256">
        <v>43707</v>
      </c>
      <c r="B3410" s="224" t="s">
        <v>891</v>
      </c>
      <c r="C3410" s="252" t="s">
        <v>498</v>
      </c>
      <c r="D3410" s="269">
        <f t="shared" ref="D3410:D3473" si="2859">200000/E3410</f>
        <v>448.93378226711559</v>
      </c>
      <c r="E3410" s="232">
        <v>445.5</v>
      </c>
      <c r="F3410" s="232" t="s">
        <v>916</v>
      </c>
      <c r="G3410" s="232" t="s">
        <v>917</v>
      </c>
      <c r="H3410" s="232">
        <v>460</v>
      </c>
      <c r="I3410" s="232">
        <v>439</v>
      </c>
      <c r="J3410" s="232">
        <v>449.5</v>
      </c>
      <c r="K3410" s="272">
        <f t="shared" ref="K3410" si="2860">J3410-E3410</f>
        <v>4</v>
      </c>
      <c r="L3410" s="272">
        <f t="shared" ref="L3410:L3473" si="2861">K3410*D3410</f>
        <v>1795.7351290684624</v>
      </c>
      <c r="M3410" s="273" t="s">
        <v>701</v>
      </c>
      <c r="O3410" s="274"/>
    </row>
    <row r="3411" spans="1:15" s="168" customFormat="1" ht="15.75" customHeight="1">
      <c r="A3411" s="256">
        <v>43707</v>
      </c>
      <c r="B3411" s="252" t="s">
        <v>918</v>
      </c>
      <c r="C3411" s="252" t="s">
        <v>6</v>
      </c>
      <c r="D3411" s="269">
        <f t="shared" si="2859"/>
        <v>2207.5055187637972</v>
      </c>
      <c r="E3411" s="232">
        <v>90.6</v>
      </c>
      <c r="F3411" s="232">
        <v>89.6</v>
      </c>
      <c r="G3411" s="232">
        <v>88.5</v>
      </c>
      <c r="H3411" s="232">
        <v>87.5</v>
      </c>
      <c r="I3411" s="232">
        <v>92.2</v>
      </c>
      <c r="J3411" s="232">
        <v>89.6</v>
      </c>
      <c r="K3411" s="270">
        <f t="shared" ref="K3411:K3412" si="2862">E3411-J3411</f>
        <v>1</v>
      </c>
      <c r="L3411" s="270">
        <f t="shared" si="2861"/>
        <v>2207.5055187637972</v>
      </c>
      <c r="M3411" s="271" t="s">
        <v>701</v>
      </c>
      <c r="O3411" s="274"/>
    </row>
    <row r="3412" spans="1:15" s="168" customFormat="1" ht="15.75" customHeight="1">
      <c r="A3412" s="256">
        <v>43707</v>
      </c>
      <c r="B3412" s="252" t="s">
        <v>37</v>
      </c>
      <c r="C3412" s="252" t="s">
        <v>6</v>
      </c>
      <c r="D3412" s="269">
        <f t="shared" si="2859"/>
        <v>732.60073260073261</v>
      </c>
      <c r="E3412" s="232">
        <v>273</v>
      </c>
      <c r="F3412" s="232">
        <v>270.5</v>
      </c>
      <c r="G3412" s="232">
        <v>267</v>
      </c>
      <c r="H3412" s="232">
        <v>364</v>
      </c>
      <c r="I3412" s="232">
        <v>277</v>
      </c>
      <c r="J3412" s="232">
        <v>267</v>
      </c>
      <c r="K3412" s="270">
        <f t="shared" si="2862"/>
        <v>6</v>
      </c>
      <c r="L3412" s="270">
        <f t="shared" si="2861"/>
        <v>4395.6043956043959</v>
      </c>
      <c r="M3412" s="271" t="s">
        <v>701</v>
      </c>
      <c r="O3412" s="274"/>
    </row>
    <row r="3413" spans="1:15" s="168" customFormat="1" ht="15.75" customHeight="1">
      <c r="A3413" s="256">
        <v>43707</v>
      </c>
      <c r="B3413" s="252" t="s">
        <v>919</v>
      </c>
      <c r="C3413" s="252" t="s">
        <v>8</v>
      </c>
      <c r="D3413" s="269">
        <f t="shared" si="2859"/>
        <v>583.09037900874637</v>
      </c>
      <c r="E3413" s="232">
        <v>343</v>
      </c>
      <c r="F3413" s="232">
        <v>348</v>
      </c>
      <c r="G3413" s="232">
        <v>352</v>
      </c>
      <c r="H3413" s="232">
        <v>358</v>
      </c>
      <c r="I3413" s="232">
        <v>338</v>
      </c>
      <c r="J3413" s="232">
        <v>348</v>
      </c>
      <c r="K3413" s="272">
        <f t="shared" ref="K3413:K3414" si="2863">J3413-E3413</f>
        <v>5</v>
      </c>
      <c r="L3413" s="272">
        <f t="shared" si="2861"/>
        <v>2915.4518950437318</v>
      </c>
      <c r="M3413" s="273" t="s">
        <v>701</v>
      </c>
      <c r="O3413" s="274"/>
    </row>
    <row r="3414" spans="1:15" s="168" customFormat="1" ht="15.75" customHeight="1">
      <c r="A3414" s="256">
        <v>43707</v>
      </c>
      <c r="B3414" s="252" t="s">
        <v>343</v>
      </c>
      <c r="C3414" s="252" t="s">
        <v>8</v>
      </c>
      <c r="D3414" s="269">
        <f t="shared" si="2859"/>
        <v>99.950024987506254</v>
      </c>
      <c r="E3414" s="232">
        <v>2001</v>
      </c>
      <c r="F3414" s="232">
        <v>2020</v>
      </c>
      <c r="G3414" s="232">
        <v>2045</v>
      </c>
      <c r="H3414" s="232">
        <v>2070</v>
      </c>
      <c r="I3414" s="232">
        <v>1975</v>
      </c>
      <c r="J3414" s="232">
        <v>2045</v>
      </c>
      <c r="K3414" s="272">
        <f t="shared" si="2863"/>
        <v>44</v>
      </c>
      <c r="L3414" s="272">
        <f t="shared" si="2861"/>
        <v>4397.8010994502747</v>
      </c>
      <c r="M3414" s="273" t="s">
        <v>701</v>
      </c>
      <c r="O3414" s="274"/>
    </row>
    <row r="3415" spans="1:15" s="236" customFormat="1" ht="15.75" customHeight="1">
      <c r="A3415" s="256">
        <v>43706</v>
      </c>
      <c r="B3415" s="232" t="s">
        <v>750</v>
      </c>
      <c r="C3415" s="232" t="s">
        <v>6</v>
      </c>
      <c r="D3415" s="269">
        <f t="shared" si="2859"/>
        <v>323.10177705977384</v>
      </c>
      <c r="E3415" s="232">
        <v>619</v>
      </c>
      <c r="F3415" s="232">
        <v>613</v>
      </c>
      <c r="G3415" s="232">
        <v>606</v>
      </c>
      <c r="H3415" s="232">
        <v>598</v>
      </c>
      <c r="I3415" s="232">
        <v>628</v>
      </c>
      <c r="J3415" s="232">
        <v>619</v>
      </c>
      <c r="K3415" s="270">
        <f t="shared" ref="K3415:K3417" si="2864">E3415-J3415</f>
        <v>0</v>
      </c>
      <c r="L3415" s="270">
        <f t="shared" si="2861"/>
        <v>0</v>
      </c>
      <c r="M3415" s="259" t="s">
        <v>70</v>
      </c>
    </row>
    <row r="3416" spans="1:15" s="236" customFormat="1" ht="15.75" customHeight="1">
      <c r="A3416" s="256">
        <v>43706</v>
      </c>
      <c r="B3416" s="232" t="s">
        <v>920</v>
      </c>
      <c r="C3416" s="232" t="s">
        <v>6</v>
      </c>
      <c r="D3416" s="269">
        <f t="shared" si="2859"/>
        <v>490.43648847474253</v>
      </c>
      <c r="E3416" s="232">
        <v>407.8</v>
      </c>
      <c r="F3416" s="232">
        <v>404</v>
      </c>
      <c r="G3416" s="232">
        <v>398</v>
      </c>
      <c r="H3416" s="232">
        <v>392</v>
      </c>
      <c r="I3416" s="232">
        <v>413</v>
      </c>
      <c r="J3416" s="232">
        <v>404</v>
      </c>
      <c r="K3416" s="270">
        <f t="shared" si="2864"/>
        <v>3.8000000000000114</v>
      </c>
      <c r="L3416" s="270">
        <f t="shared" si="2861"/>
        <v>1863.6586562040272</v>
      </c>
      <c r="M3416" s="271" t="s">
        <v>701</v>
      </c>
    </row>
    <row r="3417" spans="1:15" s="236" customFormat="1" ht="15.75" customHeight="1">
      <c r="A3417" s="256">
        <v>43706</v>
      </c>
      <c r="B3417" s="232" t="s">
        <v>921</v>
      </c>
      <c r="C3417" s="232" t="s">
        <v>6</v>
      </c>
      <c r="D3417" s="269">
        <f t="shared" si="2859"/>
        <v>3100.7751937984494</v>
      </c>
      <c r="E3417" s="232">
        <v>64.5</v>
      </c>
      <c r="F3417" s="232">
        <v>63.8</v>
      </c>
      <c r="G3417" s="232">
        <v>62.8</v>
      </c>
      <c r="H3417" s="232">
        <v>61.5</v>
      </c>
      <c r="I3417" s="232">
        <v>66</v>
      </c>
      <c r="J3417" s="232">
        <v>63.8</v>
      </c>
      <c r="K3417" s="270">
        <f t="shared" si="2864"/>
        <v>0.70000000000000284</v>
      </c>
      <c r="L3417" s="270">
        <f t="shared" si="2861"/>
        <v>2170.5426356589232</v>
      </c>
      <c r="M3417" s="271" t="s">
        <v>701</v>
      </c>
    </row>
    <row r="3418" spans="1:15" s="236" customFormat="1" ht="15.75" customHeight="1">
      <c r="A3418" s="256">
        <v>43706</v>
      </c>
      <c r="B3418" s="232" t="s">
        <v>839</v>
      </c>
      <c r="C3418" s="232" t="s">
        <v>498</v>
      </c>
      <c r="D3418" s="269">
        <f t="shared" si="2859"/>
        <v>459.77011494252872</v>
      </c>
      <c r="E3418" s="232">
        <v>435</v>
      </c>
      <c r="F3418" s="232">
        <v>440</v>
      </c>
      <c r="G3418" s="232">
        <v>445</v>
      </c>
      <c r="H3418" s="232">
        <v>450</v>
      </c>
      <c r="I3418" s="232">
        <v>428</v>
      </c>
      <c r="J3418" s="232">
        <v>438.6</v>
      </c>
      <c r="K3418" s="272">
        <f t="shared" ref="K3418:K3419" si="2865">J3418-E3418</f>
        <v>3.6000000000000227</v>
      </c>
      <c r="L3418" s="272">
        <f t="shared" si="2861"/>
        <v>1655.1724137931139</v>
      </c>
      <c r="M3418" s="273" t="s">
        <v>701</v>
      </c>
    </row>
    <row r="3419" spans="1:15" s="236" customFormat="1" ht="15.75" customHeight="1">
      <c r="A3419" s="256">
        <v>43706</v>
      </c>
      <c r="B3419" s="232" t="s">
        <v>922</v>
      </c>
      <c r="C3419" s="232" t="s">
        <v>498</v>
      </c>
      <c r="D3419" s="269">
        <f t="shared" si="2859"/>
        <v>1291.9896640826873</v>
      </c>
      <c r="E3419" s="232">
        <v>154.80000000000001</v>
      </c>
      <c r="F3419" s="232">
        <v>157</v>
      </c>
      <c r="G3419" s="232">
        <v>159</v>
      </c>
      <c r="H3419" s="232">
        <v>163</v>
      </c>
      <c r="I3419" s="232">
        <v>151</v>
      </c>
      <c r="J3419" s="232">
        <v>157</v>
      </c>
      <c r="K3419" s="272">
        <f t="shared" si="2865"/>
        <v>2.1999999999999886</v>
      </c>
      <c r="L3419" s="272">
        <f t="shared" si="2861"/>
        <v>2842.3772609818975</v>
      </c>
      <c r="M3419" s="273" t="s">
        <v>701</v>
      </c>
    </row>
    <row r="3420" spans="1:15" s="225" customFormat="1" ht="15.75" customHeight="1">
      <c r="A3420" s="256">
        <v>43705</v>
      </c>
      <c r="B3420" s="251" t="s">
        <v>923</v>
      </c>
      <c r="C3420" s="232" t="s">
        <v>6</v>
      </c>
      <c r="D3420" s="269">
        <f t="shared" si="2859"/>
        <v>476.1904761904762</v>
      </c>
      <c r="E3420" s="232">
        <v>420</v>
      </c>
      <c r="F3420" s="232">
        <v>416</v>
      </c>
      <c r="G3420" s="232">
        <v>411</v>
      </c>
      <c r="H3420" s="232">
        <v>407</v>
      </c>
      <c r="I3420" s="232">
        <v>425</v>
      </c>
      <c r="J3420" s="232">
        <v>411</v>
      </c>
      <c r="K3420" s="270">
        <f t="shared" ref="K3420:K3421" si="2866">E3420-J3420</f>
        <v>9</v>
      </c>
      <c r="L3420" s="270">
        <f t="shared" si="2861"/>
        <v>4285.7142857142862</v>
      </c>
      <c r="M3420" s="271" t="s">
        <v>701</v>
      </c>
      <c r="O3420" s="274"/>
    </row>
    <row r="3421" spans="1:15" s="225" customFormat="1" ht="15.75" customHeight="1">
      <c r="A3421" s="256">
        <v>43705</v>
      </c>
      <c r="B3421" s="251" t="s">
        <v>708</v>
      </c>
      <c r="C3421" s="232" t="s">
        <v>6</v>
      </c>
      <c r="D3421" s="269">
        <f t="shared" si="2859"/>
        <v>591.71597633136093</v>
      </c>
      <c r="E3421" s="232">
        <v>338</v>
      </c>
      <c r="F3421" s="232">
        <v>335</v>
      </c>
      <c r="G3421" s="232">
        <v>332</v>
      </c>
      <c r="H3421" s="232">
        <v>328</v>
      </c>
      <c r="I3421" s="232">
        <v>342</v>
      </c>
      <c r="J3421" s="232">
        <v>332</v>
      </c>
      <c r="K3421" s="270">
        <f t="shared" si="2866"/>
        <v>6</v>
      </c>
      <c r="L3421" s="270">
        <f t="shared" si="2861"/>
        <v>3550.2958579881656</v>
      </c>
      <c r="M3421" s="271" t="s">
        <v>701</v>
      </c>
      <c r="O3421" s="274"/>
    </row>
    <row r="3422" spans="1:15" s="225" customFormat="1" ht="15.75" customHeight="1">
      <c r="A3422" s="256">
        <v>43705</v>
      </c>
      <c r="B3422" s="251" t="s">
        <v>856</v>
      </c>
      <c r="C3422" s="232" t="s">
        <v>498</v>
      </c>
      <c r="D3422" s="269">
        <f t="shared" si="2859"/>
        <v>284.49502133712662</v>
      </c>
      <c r="E3422" s="232">
        <v>703</v>
      </c>
      <c r="F3422" s="232">
        <v>710</v>
      </c>
      <c r="G3422" s="232">
        <v>718</v>
      </c>
      <c r="H3422" s="232">
        <v>727</v>
      </c>
      <c r="I3422" s="232">
        <v>695</v>
      </c>
      <c r="J3422" s="232">
        <v>695</v>
      </c>
      <c r="K3422" s="226">
        <f t="shared" ref="K3422" si="2867">J3422-E3422</f>
        <v>-8</v>
      </c>
      <c r="L3422" s="226">
        <f t="shared" si="2861"/>
        <v>-2275.9601706970129</v>
      </c>
      <c r="M3422" s="180" t="s">
        <v>709</v>
      </c>
      <c r="O3422" s="274"/>
    </row>
    <row r="3423" spans="1:15" s="225" customFormat="1" ht="15.75" customHeight="1">
      <c r="A3423" s="256">
        <v>43705</v>
      </c>
      <c r="B3423" s="251" t="s">
        <v>824</v>
      </c>
      <c r="C3423" s="232" t="s">
        <v>6</v>
      </c>
      <c r="D3423" s="269">
        <f t="shared" si="2859"/>
        <v>583.09037900874637</v>
      </c>
      <c r="E3423" s="232">
        <v>343</v>
      </c>
      <c r="F3423" s="232">
        <v>340</v>
      </c>
      <c r="G3423" s="232">
        <v>336</v>
      </c>
      <c r="H3423" s="232">
        <v>332</v>
      </c>
      <c r="I3423" s="232">
        <v>347</v>
      </c>
      <c r="J3423" s="232">
        <v>340.8</v>
      </c>
      <c r="K3423" s="270">
        <f t="shared" ref="K3423" si="2868">E3423-J3423</f>
        <v>2.1999999999999886</v>
      </c>
      <c r="L3423" s="270">
        <f t="shared" si="2861"/>
        <v>1282.7988338192354</v>
      </c>
      <c r="M3423" s="271" t="s">
        <v>701</v>
      </c>
      <c r="O3423" s="274"/>
    </row>
    <row r="3424" spans="1:15" s="225" customFormat="1" ht="15.75" customHeight="1">
      <c r="A3424" s="256">
        <v>43705</v>
      </c>
      <c r="B3424" s="252" t="s">
        <v>25</v>
      </c>
      <c r="C3424" s="232" t="s">
        <v>498</v>
      </c>
      <c r="D3424" s="269">
        <f t="shared" si="2859"/>
        <v>352.42290748898677</v>
      </c>
      <c r="E3424" s="232">
        <v>567.5</v>
      </c>
      <c r="F3424" s="232">
        <v>573</v>
      </c>
      <c r="G3424" s="232">
        <v>580</v>
      </c>
      <c r="H3424" s="232">
        <v>588</v>
      </c>
      <c r="I3424" s="232">
        <v>558</v>
      </c>
      <c r="J3424" s="232">
        <v>558</v>
      </c>
      <c r="K3424" s="226">
        <f t="shared" ref="K3424:K3425" si="2869">J3424-E3424</f>
        <v>-9.5</v>
      </c>
      <c r="L3424" s="226">
        <f t="shared" si="2861"/>
        <v>-3348.0176211453745</v>
      </c>
      <c r="M3424" s="180" t="s">
        <v>709</v>
      </c>
      <c r="O3424" s="274"/>
    </row>
    <row r="3425" spans="1:13" s="266" customFormat="1" ht="15.75" customHeight="1">
      <c r="A3425" s="256">
        <v>43704</v>
      </c>
      <c r="B3425" s="232" t="s">
        <v>924</v>
      </c>
      <c r="C3425" s="252" t="s">
        <v>8</v>
      </c>
      <c r="D3425" s="269">
        <f t="shared" si="2859"/>
        <v>85.106382978723403</v>
      </c>
      <c r="E3425" s="232">
        <v>2350</v>
      </c>
      <c r="F3425" s="232">
        <v>2370</v>
      </c>
      <c r="G3425" s="232">
        <v>2390</v>
      </c>
      <c r="H3425" s="232">
        <v>2410</v>
      </c>
      <c r="I3425" s="232">
        <v>2325</v>
      </c>
      <c r="J3425" s="232">
        <v>2410</v>
      </c>
      <c r="K3425" s="272">
        <f t="shared" si="2869"/>
        <v>60</v>
      </c>
      <c r="L3425" s="272">
        <f t="shared" si="2861"/>
        <v>5106.3829787234044</v>
      </c>
      <c r="M3425" s="273" t="s">
        <v>701</v>
      </c>
    </row>
    <row r="3426" spans="1:13" s="168" customFormat="1" ht="15.75" customHeight="1">
      <c r="A3426" s="256">
        <v>43703</v>
      </c>
      <c r="B3426" s="251" t="s">
        <v>814</v>
      </c>
      <c r="C3426" s="252" t="s">
        <v>6</v>
      </c>
      <c r="D3426" s="269">
        <f t="shared" si="2859"/>
        <v>602.40963855421683</v>
      </c>
      <c r="E3426" s="232">
        <v>332</v>
      </c>
      <c r="F3426" s="232">
        <v>328</v>
      </c>
      <c r="G3426" s="232">
        <v>323</v>
      </c>
      <c r="H3426" s="232">
        <v>318</v>
      </c>
      <c r="I3426" s="232">
        <v>336</v>
      </c>
      <c r="J3426" s="232">
        <v>323</v>
      </c>
      <c r="K3426" s="270">
        <f t="shared" ref="K3426:K3427" si="2870">E3426-J3426</f>
        <v>9</v>
      </c>
      <c r="L3426" s="270">
        <f t="shared" si="2861"/>
        <v>5421.6867469879517</v>
      </c>
      <c r="M3426" s="271" t="s">
        <v>701</v>
      </c>
    </row>
    <row r="3427" spans="1:13" s="168" customFormat="1" ht="15.75" customHeight="1">
      <c r="A3427" s="256">
        <v>43703</v>
      </c>
      <c r="B3427" s="251" t="s">
        <v>925</v>
      </c>
      <c r="C3427" s="252" t="s">
        <v>6</v>
      </c>
      <c r="D3427" s="269">
        <f t="shared" si="2859"/>
        <v>417.53653444676411</v>
      </c>
      <c r="E3427" s="232">
        <v>479</v>
      </c>
      <c r="F3427" s="232">
        <v>475</v>
      </c>
      <c r="G3427" s="232">
        <v>470</v>
      </c>
      <c r="H3427" s="232">
        <v>465</v>
      </c>
      <c r="I3427" s="232">
        <v>485</v>
      </c>
      <c r="J3427" s="232">
        <v>475</v>
      </c>
      <c r="K3427" s="270">
        <f t="shared" si="2870"/>
        <v>4</v>
      </c>
      <c r="L3427" s="270">
        <f t="shared" si="2861"/>
        <v>1670.1461377870564</v>
      </c>
      <c r="M3427" s="271" t="s">
        <v>701</v>
      </c>
    </row>
    <row r="3428" spans="1:13" s="168" customFormat="1" ht="15.75" customHeight="1">
      <c r="A3428" s="256">
        <v>43703</v>
      </c>
      <c r="B3428" s="251" t="s">
        <v>500</v>
      </c>
      <c r="C3428" s="252" t="s">
        <v>8</v>
      </c>
      <c r="D3428" s="269">
        <f t="shared" si="2859"/>
        <v>321.54340836012864</v>
      </c>
      <c r="E3428" s="232">
        <v>622</v>
      </c>
      <c r="F3428" s="232">
        <v>628</v>
      </c>
      <c r="G3428" s="232">
        <v>635</v>
      </c>
      <c r="H3428" s="232">
        <v>642</v>
      </c>
      <c r="I3428" s="232">
        <v>615</v>
      </c>
      <c r="J3428" s="232">
        <v>615</v>
      </c>
      <c r="K3428" s="226">
        <f t="shared" ref="K3428:K3432" si="2871">J3428-E3428</f>
        <v>-7</v>
      </c>
      <c r="L3428" s="226">
        <f t="shared" si="2861"/>
        <v>-2250.8038585209006</v>
      </c>
      <c r="M3428" s="180" t="s">
        <v>709</v>
      </c>
    </row>
    <row r="3429" spans="1:13" s="168" customFormat="1" ht="15.75" customHeight="1">
      <c r="A3429" s="256">
        <v>43703</v>
      </c>
      <c r="B3429" s="251" t="s">
        <v>809</v>
      </c>
      <c r="C3429" s="252" t="s">
        <v>8</v>
      </c>
      <c r="D3429" s="269">
        <f t="shared" si="2859"/>
        <v>295.85798816568047</v>
      </c>
      <c r="E3429" s="232">
        <v>676</v>
      </c>
      <c r="F3429" s="232">
        <v>684</v>
      </c>
      <c r="G3429" s="232">
        <v>690</v>
      </c>
      <c r="H3429" s="232">
        <v>698</v>
      </c>
      <c r="I3429" s="232">
        <v>667</v>
      </c>
      <c r="J3429" s="232">
        <v>684</v>
      </c>
      <c r="K3429" s="272">
        <f t="shared" si="2871"/>
        <v>8</v>
      </c>
      <c r="L3429" s="272">
        <f t="shared" si="2861"/>
        <v>2366.8639053254437</v>
      </c>
      <c r="M3429" s="273" t="s">
        <v>701</v>
      </c>
    </row>
    <row r="3430" spans="1:13" s="168" customFormat="1" ht="15.75" customHeight="1">
      <c r="A3430" s="256">
        <v>43703</v>
      </c>
      <c r="B3430" s="251" t="s">
        <v>859</v>
      </c>
      <c r="C3430" s="252" t="s">
        <v>8</v>
      </c>
      <c r="D3430" s="269">
        <f t="shared" si="2859"/>
        <v>517.4644243208279</v>
      </c>
      <c r="E3430" s="232">
        <v>386.5</v>
      </c>
      <c r="F3430" s="232">
        <v>390</v>
      </c>
      <c r="G3430" s="232">
        <v>395</v>
      </c>
      <c r="H3430" s="232">
        <v>400</v>
      </c>
      <c r="I3430" s="232">
        <v>382</v>
      </c>
      <c r="J3430" s="232">
        <v>394.8</v>
      </c>
      <c r="K3430" s="272">
        <f t="shared" si="2871"/>
        <v>8.3000000000000114</v>
      </c>
      <c r="L3430" s="272">
        <f t="shared" si="2861"/>
        <v>4294.9547218628777</v>
      </c>
      <c r="M3430" s="273" t="s">
        <v>701</v>
      </c>
    </row>
    <row r="3431" spans="1:13" s="168" customFormat="1" ht="15.75" customHeight="1">
      <c r="A3431" s="256">
        <v>43700</v>
      </c>
      <c r="B3431" s="224" t="s">
        <v>814</v>
      </c>
      <c r="C3431" s="252" t="s">
        <v>8</v>
      </c>
      <c r="D3431" s="257">
        <f t="shared" si="2859"/>
        <v>581.39534883720933</v>
      </c>
      <c r="E3431" s="232">
        <v>344</v>
      </c>
      <c r="F3431" s="232">
        <v>349</v>
      </c>
      <c r="G3431" s="232">
        <v>354</v>
      </c>
      <c r="H3431" s="232">
        <v>360</v>
      </c>
      <c r="I3431" s="232">
        <v>339</v>
      </c>
      <c r="J3431" s="232">
        <v>348.95</v>
      </c>
      <c r="K3431" s="214">
        <f t="shared" si="2871"/>
        <v>4.9499999999999886</v>
      </c>
      <c r="L3431" s="214">
        <f t="shared" si="2861"/>
        <v>2877.9069767441797</v>
      </c>
      <c r="M3431" s="213" t="s">
        <v>701</v>
      </c>
    </row>
    <row r="3432" spans="1:13" s="168" customFormat="1" ht="15.75" customHeight="1">
      <c r="A3432" s="256">
        <v>43700</v>
      </c>
      <c r="B3432" s="224" t="s">
        <v>378</v>
      </c>
      <c r="C3432" s="252" t="s">
        <v>8</v>
      </c>
      <c r="D3432" s="257">
        <f t="shared" si="2859"/>
        <v>333.22225924691764</v>
      </c>
      <c r="E3432" s="232">
        <v>600.20000000000005</v>
      </c>
      <c r="F3432" s="232">
        <v>606</v>
      </c>
      <c r="G3432" s="232">
        <v>613</v>
      </c>
      <c r="H3432" s="232">
        <v>620</v>
      </c>
      <c r="I3432" s="232">
        <v>593</v>
      </c>
      <c r="J3432" s="232">
        <v>605.79999999999995</v>
      </c>
      <c r="K3432" s="214">
        <f t="shared" si="2871"/>
        <v>5.5999999999999091</v>
      </c>
      <c r="L3432" s="214">
        <f t="shared" si="2861"/>
        <v>1866.0446517827086</v>
      </c>
      <c r="M3432" s="213" t="s">
        <v>701</v>
      </c>
    </row>
    <row r="3433" spans="1:13" s="168" customFormat="1" ht="15.75" customHeight="1">
      <c r="A3433" s="256">
        <v>43700</v>
      </c>
      <c r="B3433" s="224" t="s">
        <v>751</v>
      </c>
      <c r="C3433" s="252" t="s">
        <v>6</v>
      </c>
      <c r="D3433" s="257">
        <f t="shared" si="2859"/>
        <v>314.96062992125985</v>
      </c>
      <c r="E3433" s="232">
        <v>635</v>
      </c>
      <c r="F3433" s="232">
        <v>630</v>
      </c>
      <c r="G3433" s="232">
        <v>624</v>
      </c>
      <c r="H3433" s="232">
        <v>616</v>
      </c>
      <c r="I3433" s="232">
        <v>642</v>
      </c>
      <c r="J3433" s="232">
        <v>630</v>
      </c>
      <c r="K3433" s="258">
        <f t="shared" ref="K3433:K3453" si="2872">E3433-J3433</f>
        <v>5</v>
      </c>
      <c r="L3433" s="258">
        <f t="shared" si="2861"/>
        <v>1574.8031496062993</v>
      </c>
      <c r="M3433" s="259" t="s">
        <v>701</v>
      </c>
    </row>
    <row r="3434" spans="1:13" s="168" customFormat="1" ht="15.75" customHeight="1">
      <c r="A3434" s="256">
        <v>43700</v>
      </c>
      <c r="B3434" s="224" t="s">
        <v>828</v>
      </c>
      <c r="C3434" s="252" t="s">
        <v>6</v>
      </c>
      <c r="D3434" s="257">
        <f t="shared" si="2859"/>
        <v>153.84615384615384</v>
      </c>
      <c r="E3434" s="232">
        <v>1300</v>
      </c>
      <c r="F3434" s="232">
        <v>1288</v>
      </c>
      <c r="G3434" s="232">
        <v>1273</v>
      </c>
      <c r="H3434" s="232">
        <v>1258</v>
      </c>
      <c r="I3434" s="232">
        <v>1315</v>
      </c>
      <c r="J3434" s="232">
        <v>1288</v>
      </c>
      <c r="K3434" s="258">
        <f t="shared" si="2872"/>
        <v>12</v>
      </c>
      <c r="L3434" s="258">
        <f t="shared" si="2861"/>
        <v>1846.1538461538462</v>
      </c>
      <c r="M3434" s="259" t="s">
        <v>701</v>
      </c>
    </row>
    <row r="3435" spans="1:13" s="168" customFormat="1" ht="15.75" customHeight="1">
      <c r="A3435" s="256">
        <v>43699</v>
      </c>
      <c r="B3435" s="224" t="s">
        <v>926</v>
      </c>
      <c r="C3435" s="252" t="s">
        <v>6</v>
      </c>
      <c r="D3435" s="257">
        <f t="shared" si="2859"/>
        <v>597.01492537313436</v>
      </c>
      <c r="E3435" s="232">
        <v>335</v>
      </c>
      <c r="F3435" s="232">
        <v>331</v>
      </c>
      <c r="G3435" s="232">
        <v>328</v>
      </c>
      <c r="H3435" s="232">
        <v>322</v>
      </c>
      <c r="I3435" s="232">
        <v>340</v>
      </c>
      <c r="J3435" s="232">
        <v>328</v>
      </c>
      <c r="K3435" s="258">
        <f t="shared" si="2872"/>
        <v>7</v>
      </c>
      <c r="L3435" s="258">
        <f t="shared" si="2861"/>
        <v>4179.1044776119406</v>
      </c>
      <c r="M3435" s="259" t="s">
        <v>701</v>
      </c>
    </row>
    <row r="3436" spans="1:13" s="168" customFormat="1" ht="15.75" customHeight="1">
      <c r="A3436" s="256">
        <v>43699</v>
      </c>
      <c r="B3436" s="224" t="s">
        <v>890</v>
      </c>
      <c r="C3436" s="252" t="s">
        <v>6</v>
      </c>
      <c r="D3436" s="257">
        <f t="shared" si="2859"/>
        <v>493.21824907521579</v>
      </c>
      <c r="E3436" s="232">
        <v>405.5</v>
      </c>
      <c r="F3436" s="232">
        <v>401</v>
      </c>
      <c r="G3436" s="232">
        <v>396</v>
      </c>
      <c r="H3436" s="232">
        <v>391</v>
      </c>
      <c r="I3436" s="232">
        <v>412</v>
      </c>
      <c r="J3436" s="232">
        <v>401</v>
      </c>
      <c r="K3436" s="258">
        <f t="shared" si="2872"/>
        <v>4.5</v>
      </c>
      <c r="L3436" s="258">
        <f t="shared" si="2861"/>
        <v>2219.482120838471</v>
      </c>
      <c r="M3436" s="259" t="s">
        <v>701</v>
      </c>
    </row>
    <row r="3437" spans="1:13" s="168" customFormat="1" ht="15.75" customHeight="1">
      <c r="A3437" s="256">
        <v>43699</v>
      </c>
      <c r="B3437" s="224" t="s">
        <v>450</v>
      </c>
      <c r="C3437" s="252" t="s">
        <v>6</v>
      </c>
      <c r="D3437" s="257">
        <f t="shared" si="2859"/>
        <v>625</v>
      </c>
      <c r="E3437" s="232">
        <v>320</v>
      </c>
      <c r="F3437" s="232">
        <v>316</v>
      </c>
      <c r="G3437" s="232">
        <v>312</v>
      </c>
      <c r="H3437" s="232">
        <v>306</v>
      </c>
      <c r="I3437" s="232">
        <v>325</v>
      </c>
      <c r="J3437" s="232">
        <v>312</v>
      </c>
      <c r="K3437" s="258">
        <f t="shared" si="2872"/>
        <v>8</v>
      </c>
      <c r="L3437" s="258">
        <f t="shared" si="2861"/>
        <v>5000</v>
      </c>
      <c r="M3437" s="259" t="s">
        <v>701</v>
      </c>
    </row>
    <row r="3438" spans="1:13" s="168" customFormat="1" ht="15.75" customHeight="1">
      <c r="A3438" s="256">
        <v>43699</v>
      </c>
      <c r="B3438" s="252" t="s">
        <v>25</v>
      </c>
      <c r="C3438" s="252" t="s">
        <v>6</v>
      </c>
      <c r="D3438" s="257">
        <f t="shared" si="2859"/>
        <v>386.10038610038612</v>
      </c>
      <c r="E3438" s="232">
        <v>518</v>
      </c>
      <c r="F3438" s="232">
        <v>512</v>
      </c>
      <c r="G3438" s="232">
        <v>506</v>
      </c>
      <c r="H3438" s="232">
        <v>500</v>
      </c>
      <c r="I3438" s="232">
        <v>525</v>
      </c>
      <c r="J3438" s="232">
        <v>512</v>
      </c>
      <c r="K3438" s="258">
        <f t="shared" si="2872"/>
        <v>6</v>
      </c>
      <c r="L3438" s="258">
        <f t="shared" si="2861"/>
        <v>2316.6023166023169</v>
      </c>
      <c r="M3438" s="259" t="s">
        <v>701</v>
      </c>
    </row>
    <row r="3439" spans="1:13" s="168" customFormat="1" ht="15.75" customHeight="1">
      <c r="A3439" s="256">
        <v>43699</v>
      </c>
      <c r="B3439" s="224" t="s">
        <v>927</v>
      </c>
      <c r="C3439" s="252" t="s">
        <v>6</v>
      </c>
      <c r="D3439" s="257">
        <f t="shared" si="2859"/>
        <v>449.43820224719099</v>
      </c>
      <c r="E3439" s="232">
        <v>445</v>
      </c>
      <c r="F3439" s="232">
        <v>440</v>
      </c>
      <c r="G3439" s="232">
        <v>435</v>
      </c>
      <c r="H3439" s="232">
        <v>430</v>
      </c>
      <c r="I3439" s="232">
        <v>451</v>
      </c>
      <c r="J3439" s="232">
        <v>441</v>
      </c>
      <c r="K3439" s="258">
        <f t="shared" si="2872"/>
        <v>4</v>
      </c>
      <c r="L3439" s="258">
        <f t="shared" si="2861"/>
        <v>1797.7528089887639</v>
      </c>
      <c r="M3439" s="259" t="s">
        <v>701</v>
      </c>
    </row>
    <row r="3440" spans="1:13" s="168" customFormat="1" ht="15.75" customHeight="1">
      <c r="A3440" s="256">
        <v>43699</v>
      </c>
      <c r="B3440" s="224" t="s">
        <v>378</v>
      </c>
      <c r="C3440" s="252" t="s">
        <v>6</v>
      </c>
      <c r="D3440" s="257">
        <f t="shared" si="2859"/>
        <v>340.13605442176873</v>
      </c>
      <c r="E3440" s="232">
        <v>588</v>
      </c>
      <c r="F3440" s="232">
        <v>583</v>
      </c>
      <c r="G3440" s="232">
        <v>577</v>
      </c>
      <c r="H3440" s="232">
        <v>570</v>
      </c>
      <c r="I3440" s="232">
        <v>595</v>
      </c>
      <c r="J3440" s="232">
        <v>583.95000000000005</v>
      </c>
      <c r="K3440" s="258">
        <f t="shared" si="2872"/>
        <v>4.0499999999999545</v>
      </c>
      <c r="L3440" s="258">
        <f t="shared" si="2861"/>
        <v>1377.5510204081479</v>
      </c>
      <c r="M3440" s="259" t="s">
        <v>701</v>
      </c>
    </row>
    <row r="3441" spans="1:13" s="168" customFormat="1" ht="15.75" customHeight="1">
      <c r="A3441" s="256">
        <v>43699</v>
      </c>
      <c r="B3441" s="224" t="s">
        <v>928</v>
      </c>
      <c r="C3441" s="252" t="s">
        <v>6</v>
      </c>
      <c r="D3441" s="257">
        <f t="shared" si="2859"/>
        <v>359.06642728904848</v>
      </c>
      <c r="E3441" s="232">
        <v>557</v>
      </c>
      <c r="F3441" s="232">
        <v>552</v>
      </c>
      <c r="G3441" s="232">
        <v>546</v>
      </c>
      <c r="H3441" s="232">
        <v>540</v>
      </c>
      <c r="I3441" s="232">
        <v>565</v>
      </c>
      <c r="J3441" s="232">
        <v>565</v>
      </c>
      <c r="K3441" s="260">
        <f t="shared" si="2872"/>
        <v>-8</v>
      </c>
      <c r="L3441" s="260">
        <f t="shared" si="2861"/>
        <v>-2872.5314183123878</v>
      </c>
      <c r="M3441" s="180" t="s">
        <v>709</v>
      </c>
    </row>
    <row r="3442" spans="1:13" s="168" customFormat="1" ht="15.75" customHeight="1">
      <c r="A3442" s="256">
        <v>43699</v>
      </c>
      <c r="B3442" s="224" t="s">
        <v>814</v>
      </c>
      <c r="C3442" s="252" t="s">
        <v>6</v>
      </c>
      <c r="D3442" s="257">
        <f t="shared" si="2859"/>
        <v>592.06631142687979</v>
      </c>
      <c r="E3442" s="232">
        <v>337.8</v>
      </c>
      <c r="F3442" s="232">
        <v>334</v>
      </c>
      <c r="G3442" s="232">
        <v>330</v>
      </c>
      <c r="H3442" s="232">
        <v>326</v>
      </c>
      <c r="I3442" s="232">
        <v>344</v>
      </c>
      <c r="J3442" s="232">
        <v>344</v>
      </c>
      <c r="K3442" s="260">
        <f t="shared" si="2872"/>
        <v>-6.1999999999999886</v>
      </c>
      <c r="L3442" s="260">
        <f t="shared" si="2861"/>
        <v>-3670.8111308466478</v>
      </c>
      <c r="M3442" s="180" t="s">
        <v>709</v>
      </c>
    </row>
    <row r="3443" spans="1:13" s="168" customFormat="1" ht="15.75" customHeight="1">
      <c r="A3443" s="256">
        <v>43698</v>
      </c>
      <c r="B3443" s="224" t="s">
        <v>929</v>
      </c>
      <c r="C3443" s="252" t="s">
        <v>6</v>
      </c>
      <c r="D3443" s="257">
        <f t="shared" si="2859"/>
        <v>564.9717514124294</v>
      </c>
      <c r="E3443" s="232">
        <v>354</v>
      </c>
      <c r="F3443" s="232" t="s">
        <v>930</v>
      </c>
      <c r="G3443" s="232">
        <v>345</v>
      </c>
      <c r="H3443" s="232">
        <v>340</v>
      </c>
      <c r="I3443" s="232">
        <v>360</v>
      </c>
      <c r="J3443" s="232">
        <v>345</v>
      </c>
      <c r="K3443" s="258">
        <f t="shared" si="2872"/>
        <v>9</v>
      </c>
      <c r="L3443" s="258">
        <f t="shared" si="2861"/>
        <v>5084.7457627118647</v>
      </c>
      <c r="M3443" s="259" t="s">
        <v>701</v>
      </c>
    </row>
    <row r="3444" spans="1:13" s="168" customFormat="1" ht="15.75" customHeight="1">
      <c r="A3444" s="256">
        <v>43698</v>
      </c>
      <c r="B3444" s="224" t="s">
        <v>928</v>
      </c>
      <c r="C3444" s="252" t="s">
        <v>6</v>
      </c>
      <c r="D3444" s="257">
        <f t="shared" si="2859"/>
        <v>352.11267605633805</v>
      </c>
      <c r="E3444" s="232">
        <v>568</v>
      </c>
      <c r="F3444" s="232">
        <v>563</v>
      </c>
      <c r="G3444" s="232">
        <v>558</v>
      </c>
      <c r="H3444" s="232">
        <v>551</v>
      </c>
      <c r="I3444" s="232">
        <v>575</v>
      </c>
      <c r="J3444" s="232">
        <v>568</v>
      </c>
      <c r="K3444" s="258">
        <f t="shared" si="2872"/>
        <v>0</v>
      </c>
      <c r="L3444" s="258">
        <f t="shared" si="2861"/>
        <v>0</v>
      </c>
      <c r="M3444" s="259" t="s">
        <v>70</v>
      </c>
    </row>
    <row r="3445" spans="1:13" s="168" customFormat="1" ht="15.75" customHeight="1">
      <c r="A3445" s="256">
        <v>43698</v>
      </c>
      <c r="B3445" s="224" t="s">
        <v>25</v>
      </c>
      <c r="C3445" s="252" t="s">
        <v>6</v>
      </c>
      <c r="D3445" s="257">
        <f t="shared" si="2859"/>
        <v>373.8317757009346</v>
      </c>
      <c r="E3445" s="232">
        <v>535</v>
      </c>
      <c r="F3445" s="232">
        <v>530</v>
      </c>
      <c r="G3445" s="232">
        <v>524</v>
      </c>
      <c r="H3445" s="232">
        <v>518</v>
      </c>
      <c r="I3445" s="232">
        <v>542</v>
      </c>
      <c r="J3445" s="232">
        <v>530</v>
      </c>
      <c r="K3445" s="258">
        <f t="shared" si="2872"/>
        <v>5</v>
      </c>
      <c r="L3445" s="258">
        <f t="shared" si="2861"/>
        <v>1869.1588785046729</v>
      </c>
      <c r="M3445" s="259" t="s">
        <v>701</v>
      </c>
    </row>
    <row r="3446" spans="1:13" s="168" customFormat="1" ht="15.75" customHeight="1">
      <c r="A3446" s="256">
        <v>43698</v>
      </c>
      <c r="B3446" s="224" t="s">
        <v>931</v>
      </c>
      <c r="C3446" s="252" t="s">
        <v>6</v>
      </c>
      <c r="D3446" s="257">
        <f t="shared" si="2859"/>
        <v>299.40119760479041</v>
      </c>
      <c r="E3446" s="232">
        <v>668</v>
      </c>
      <c r="F3446" s="225">
        <v>661</v>
      </c>
      <c r="G3446" s="232">
        <v>655</v>
      </c>
      <c r="H3446" s="232">
        <v>648</v>
      </c>
      <c r="I3446" s="232">
        <v>675</v>
      </c>
      <c r="J3446" s="232">
        <v>648</v>
      </c>
      <c r="K3446" s="258">
        <f t="shared" si="2872"/>
        <v>20</v>
      </c>
      <c r="L3446" s="258">
        <f t="shared" si="2861"/>
        <v>5988.0239520958085</v>
      </c>
      <c r="M3446" s="259" t="s">
        <v>701</v>
      </c>
    </row>
    <row r="3447" spans="1:13" s="168" customFormat="1" ht="15.75" customHeight="1">
      <c r="A3447" s="256">
        <v>43698</v>
      </c>
      <c r="B3447" s="224" t="s">
        <v>932</v>
      </c>
      <c r="C3447" s="252" t="s">
        <v>6</v>
      </c>
      <c r="D3447" s="257">
        <f t="shared" si="2859"/>
        <v>519.48051948051943</v>
      </c>
      <c r="E3447" s="232">
        <v>385</v>
      </c>
      <c r="F3447" s="232">
        <v>381</v>
      </c>
      <c r="G3447" s="232">
        <v>376</v>
      </c>
      <c r="H3447" s="232">
        <v>371</v>
      </c>
      <c r="I3447" s="232">
        <v>390</v>
      </c>
      <c r="J3447" s="232">
        <v>371</v>
      </c>
      <c r="K3447" s="258">
        <f t="shared" si="2872"/>
        <v>14</v>
      </c>
      <c r="L3447" s="258">
        <f t="shared" si="2861"/>
        <v>7272.7272727272721</v>
      </c>
      <c r="M3447" s="259" t="s">
        <v>701</v>
      </c>
    </row>
    <row r="3448" spans="1:13" s="168" customFormat="1" ht="15.75" customHeight="1">
      <c r="A3448" s="256">
        <v>43697</v>
      </c>
      <c r="B3448" s="224" t="s">
        <v>933</v>
      </c>
      <c r="C3448" s="252" t="s">
        <v>6</v>
      </c>
      <c r="D3448" s="257">
        <f t="shared" si="2859"/>
        <v>83.333333333333329</v>
      </c>
      <c r="E3448" s="232">
        <v>2400</v>
      </c>
      <c r="F3448" s="232" t="s">
        <v>934</v>
      </c>
      <c r="G3448" s="232" t="s">
        <v>935</v>
      </c>
      <c r="H3448" s="232">
        <v>2325</v>
      </c>
      <c r="I3448" s="232">
        <v>2425</v>
      </c>
      <c r="J3448" s="232">
        <v>2382</v>
      </c>
      <c r="K3448" s="258">
        <f t="shared" si="2872"/>
        <v>18</v>
      </c>
      <c r="L3448" s="258">
        <f t="shared" si="2861"/>
        <v>1500</v>
      </c>
      <c r="M3448" s="259" t="s">
        <v>701</v>
      </c>
    </row>
    <row r="3449" spans="1:13" s="168" customFormat="1" ht="15.75" customHeight="1">
      <c r="A3449" s="256">
        <v>43697</v>
      </c>
      <c r="B3449" s="224" t="s">
        <v>936</v>
      </c>
      <c r="C3449" s="252" t="s">
        <v>6</v>
      </c>
      <c r="D3449" s="257">
        <f t="shared" si="2859"/>
        <v>2777.7777777777778</v>
      </c>
      <c r="E3449" s="232">
        <v>72</v>
      </c>
      <c r="F3449" s="232" t="s">
        <v>937</v>
      </c>
      <c r="G3449" s="232" t="s">
        <v>938</v>
      </c>
      <c r="H3449" s="232">
        <v>67</v>
      </c>
      <c r="I3449" s="232">
        <v>74</v>
      </c>
      <c r="J3449" s="232">
        <v>71</v>
      </c>
      <c r="K3449" s="258">
        <f t="shared" si="2872"/>
        <v>1</v>
      </c>
      <c r="L3449" s="258">
        <f t="shared" si="2861"/>
        <v>2777.7777777777778</v>
      </c>
      <c r="M3449" s="259" t="s">
        <v>701</v>
      </c>
    </row>
    <row r="3450" spans="1:13" s="168" customFormat="1" ht="15.75" customHeight="1">
      <c r="A3450" s="256">
        <v>43697</v>
      </c>
      <c r="B3450" s="224" t="s">
        <v>939</v>
      </c>
      <c r="C3450" s="252" t="s">
        <v>6</v>
      </c>
      <c r="D3450" s="257">
        <f t="shared" si="2859"/>
        <v>334.44816053511704</v>
      </c>
      <c r="E3450" s="232">
        <v>598</v>
      </c>
      <c r="F3450" s="232">
        <v>593</v>
      </c>
      <c r="G3450" s="232">
        <v>587</v>
      </c>
      <c r="H3450" s="232">
        <v>580</v>
      </c>
      <c r="I3450" s="232">
        <v>605</v>
      </c>
      <c r="J3450" s="232">
        <v>593</v>
      </c>
      <c r="K3450" s="258">
        <f t="shared" si="2872"/>
        <v>5</v>
      </c>
      <c r="L3450" s="258">
        <f t="shared" si="2861"/>
        <v>1672.2408026755852</v>
      </c>
      <c r="M3450" s="259" t="s">
        <v>701</v>
      </c>
    </row>
    <row r="3451" spans="1:13" s="168" customFormat="1" ht="15.75" customHeight="1">
      <c r="A3451" s="256">
        <v>43697</v>
      </c>
      <c r="B3451" s="224" t="s">
        <v>932</v>
      </c>
      <c r="C3451" s="252" t="s">
        <v>6</v>
      </c>
      <c r="D3451" s="257">
        <f t="shared" si="2859"/>
        <v>506.32911392405066</v>
      </c>
      <c r="E3451" s="232">
        <v>395</v>
      </c>
      <c r="F3451" s="232">
        <v>391</v>
      </c>
      <c r="G3451" s="232">
        <v>386</v>
      </c>
      <c r="H3451" s="232">
        <v>381</v>
      </c>
      <c r="I3451" s="232">
        <v>401</v>
      </c>
      <c r="J3451" s="232">
        <v>386</v>
      </c>
      <c r="K3451" s="258">
        <f t="shared" si="2872"/>
        <v>9</v>
      </c>
      <c r="L3451" s="258">
        <f t="shared" si="2861"/>
        <v>4556.9620253164558</v>
      </c>
      <c r="M3451" s="259" t="s">
        <v>701</v>
      </c>
    </row>
    <row r="3452" spans="1:13" s="168" customFormat="1" ht="15.75" customHeight="1">
      <c r="A3452" s="256">
        <v>43697</v>
      </c>
      <c r="B3452" s="224" t="s">
        <v>844</v>
      </c>
      <c r="C3452" s="252" t="s">
        <v>6</v>
      </c>
      <c r="D3452" s="257">
        <f t="shared" si="2859"/>
        <v>298.50746268656718</v>
      </c>
      <c r="E3452" s="232">
        <v>670</v>
      </c>
      <c r="F3452" s="232">
        <v>663</v>
      </c>
      <c r="G3452" s="232">
        <v>642</v>
      </c>
      <c r="H3452" s="232">
        <v>678</v>
      </c>
      <c r="I3452" s="232">
        <v>663</v>
      </c>
      <c r="J3452" s="232">
        <v>663</v>
      </c>
      <c r="K3452" s="258">
        <f t="shared" si="2872"/>
        <v>7</v>
      </c>
      <c r="L3452" s="258">
        <f t="shared" si="2861"/>
        <v>2089.5522388059703</v>
      </c>
      <c r="M3452" s="259" t="s">
        <v>701</v>
      </c>
    </row>
    <row r="3453" spans="1:13" s="168" customFormat="1" ht="15.75" customHeight="1">
      <c r="A3453" s="256">
        <v>43697</v>
      </c>
      <c r="B3453" s="224" t="s">
        <v>814</v>
      </c>
      <c r="C3453" s="252" t="s">
        <v>6</v>
      </c>
      <c r="D3453" s="257">
        <f t="shared" si="2859"/>
        <v>563.38028169014081</v>
      </c>
      <c r="E3453" s="232">
        <v>355</v>
      </c>
      <c r="F3453" s="232">
        <v>351</v>
      </c>
      <c r="G3453" s="232">
        <v>346</v>
      </c>
      <c r="H3453" s="232">
        <v>341</v>
      </c>
      <c r="I3453" s="232">
        <v>360</v>
      </c>
      <c r="J3453" s="232">
        <v>353.15</v>
      </c>
      <c r="K3453" s="258">
        <f t="shared" si="2872"/>
        <v>1.8500000000000227</v>
      </c>
      <c r="L3453" s="258">
        <f t="shared" si="2861"/>
        <v>1042.2535211267732</v>
      </c>
      <c r="M3453" s="259" t="s">
        <v>701</v>
      </c>
    </row>
    <row r="3454" spans="1:13" s="168" customFormat="1" ht="15.75" customHeight="1">
      <c r="A3454" s="256">
        <v>43696</v>
      </c>
      <c r="B3454" s="252" t="s">
        <v>513</v>
      </c>
      <c r="C3454" s="252" t="s">
        <v>498</v>
      </c>
      <c r="D3454" s="257">
        <f t="shared" si="2859"/>
        <v>571.42857142857144</v>
      </c>
      <c r="E3454" s="232">
        <v>350</v>
      </c>
      <c r="F3454" s="232" t="s">
        <v>940</v>
      </c>
      <c r="G3454" s="232" t="s">
        <v>941</v>
      </c>
      <c r="H3454" s="232">
        <v>365</v>
      </c>
      <c r="I3454" s="232">
        <v>345</v>
      </c>
      <c r="J3454" s="232">
        <v>350</v>
      </c>
      <c r="K3454" s="214">
        <f t="shared" ref="K3454" si="2873">J3454-E3454</f>
        <v>0</v>
      </c>
      <c r="L3454" s="214">
        <f t="shared" si="2861"/>
        <v>0</v>
      </c>
      <c r="M3454" s="213" t="s">
        <v>70</v>
      </c>
    </row>
    <row r="3455" spans="1:13" s="168" customFormat="1" ht="15.75" customHeight="1">
      <c r="A3455" s="256">
        <v>43696</v>
      </c>
      <c r="B3455" s="224" t="s">
        <v>820</v>
      </c>
      <c r="C3455" s="252" t="s">
        <v>6</v>
      </c>
      <c r="D3455" s="257">
        <f t="shared" si="2859"/>
        <v>714.28571428571433</v>
      </c>
      <c r="E3455" s="232">
        <v>280</v>
      </c>
      <c r="F3455" s="232">
        <v>277</v>
      </c>
      <c r="G3455" s="232">
        <v>274</v>
      </c>
      <c r="H3455" s="232">
        <v>270</v>
      </c>
      <c r="I3455" s="232">
        <v>284</v>
      </c>
      <c r="J3455" s="232">
        <v>277</v>
      </c>
      <c r="K3455" s="258">
        <f t="shared" ref="K3455" si="2874">E3455-J3455</f>
        <v>3</v>
      </c>
      <c r="L3455" s="258">
        <f t="shared" si="2861"/>
        <v>2142.8571428571431</v>
      </c>
      <c r="M3455" s="259" t="s">
        <v>701</v>
      </c>
    </row>
    <row r="3456" spans="1:13" s="168" customFormat="1" ht="15.75" customHeight="1">
      <c r="A3456" s="256">
        <v>43696</v>
      </c>
      <c r="B3456" s="224" t="s">
        <v>368</v>
      </c>
      <c r="C3456" s="252" t="s">
        <v>498</v>
      </c>
      <c r="D3456" s="257">
        <f t="shared" si="2859"/>
        <v>245.39877300613497</v>
      </c>
      <c r="E3456" s="232">
        <v>815</v>
      </c>
      <c r="F3456" s="232">
        <v>822</v>
      </c>
      <c r="G3456" s="232">
        <v>830</v>
      </c>
      <c r="H3456" s="232">
        <v>839</v>
      </c>
      <c r="I3456" s="232">
        <v>804</v>
      </c>
      <c r="J3456" s="232">
        <v>804</v>
      </c>
      <c r="K3456" s="226">
        <f t="shared" ref="K3456:K3462" si="2875">J3456-E3456</f>
        <v>-11</v>
      </c>
      <c r="L3456" s="226">
        <f t="shared" si="2861"/>
        <v>-2699.3865030674847</v>
      </c>
      <c r="M3456" s="180" t="s">
        <v>709</v>
      </c>
    </row>
    <row r="3457" spans="1:13" s="168" customFormat="1" ht="15.75" customHeight="1">
      <c r="A3457" s="256">
        <v>43696</v>
      </c>
      <c r="B3457" s="224" t="s">
        <v>931</v>
      </c>
      <c r="C3457" s="252" t="s">
        <v>498</v>
      </c>
      <c r="D3457" s="257">
        <f t="shared" si="2859"/>
        <v>303.030303030303</v>
      </c>
      <c r="E3457" s="232">
        <v>660</v>
      </c>
      <c r="F3457" s="232">
        <v>666</v>
      </c>
      <c r="G3457" s="232">
        <v>672</v>
      </c>
      <c r="H3457" s="232">
        <v>680</v>
      </c>
      <c r="I3457" s="232">
        <v>653</v>
      </c>
      <c r="J3457" s="232">
        <v>666</v>
      </c>
      <c r="K3457" s="214">
        <f t="shared" si="2875"/>
        <v>6</v>
      </c>
      <c r="L3457" s="214">
        <f t="shared" si="2861"/>
        <v>1818.181818181818</v>
      </c>
      <c r="M3457" s="213" t="s">
        <v>701</v>
      </c>
    </row>
    <row r="3458" spans="1:13" s="168" customFormat="1" ht="15.75" customHeight="1">
      <c r="A3458" s="256">
        <v>43696</v>
      </c>
      <c r="B3458" s="224" t="s">
        <v>942</v>
      </c>
      <c r="C3458" s="252" t="s">
        <v>498</v>
      </c>
      <c r="D3458" s="257">
        <f t="shared" si="2859"/>
        <v>137.93103448275863</v>
      </c>
      <c r="E3458" s="232">
        <v>1450</v>
      </c>
      <c r="F3458" s="232">
        <v>1462</v>
      </c>
      <c r="G3458" s="232">
        <v>1476</v>
      </c>
      <c r="H3458" s="232">
        <v>1490</v>
      </c>
      <c r="I3458" s="232">
        <v>1435</v>
      </c>
      <c r="J3458" s="232">
        <v>1435</v>
      </c>
      <c r="K3458" s="226">
        <f t="shared" si="2875"/>
        <v>-15</v>
      </c>
      <c r="L3458" s="226">
        <f t="shared" si="2861"/>
        <v>-2068.9655172413795</v>
      </c>
      <c r="M3458" s="180" t="s">
        <v>709</v>
      </c>
    </row>
    <row r="3459" spans="1:13" s="168" customFormat="1" ht="15.75" customHeight="1">
      <c r="A3459" s="256">
        <v>43696</v>
      </c>
      <c r="B3459" s="224" t="s">
        <v>753</v>
      </c>
      <c r="C3459" s="252" t="s">
        <v>498</v>
      </c>
      <c r="D3459" s="257">
        <f t="shared" si="2859"/>
        <v>293.04029304029302</v>
      </c>
      <c r="E3459" s="232">
        <v>682.5</v>
      </c>
      <c r="F3459" s="232">
        <v>688</v>
      </c>
      <c r="G3459" s="232">
        <v>695</v>
      </c>
      <c r="H3459" s="232">
        <v>703</v>
      </c>
      <c r="I3459" s="232">
        <v>675</v>
      </c>
      <c r="J3459" s="232">
        <v>688</v>
      </c>
      <c r="K3459" s="214">
        <f t="shared" si="2875"/>
        <v>5.5</v>
      </c>
      <c r="L3459" s="214">
        <f t="shared" si="2861"/>
        <v>1611.7216117216117</v>
      </c>
      <c r="M3459" s="213" t="s">
        <v>701</v>
      </c>
    </row>
    <row r="3460" spans="1:13" s="168" customFormat="1" ht="15.75" customHeight="1">
      <c r="A3460" s="256">
        <v>43693</v>
      </c>
      <c r="B3460" s="224" t="s">
        <v>753</v>
      </c>
      <c r="C3460" s="232" t="s">
        <v>498</v>
      </c>
      <c r="D3460" s="257">
        <f t="shared" si="2859"/>
        <v>298.50746268656718</v>
      </c>
      <c r="E3460" s="232">
        <v>670</v>
      </c>
      <c r="F3460" s="232">
        <v>676</v>
      </c>
      <c r="G3460" s="232">
        <v>682</v>
      </c>
      <c r="H3460" s="232">
        <v>688</v>
      </c>
      <c r="I3460" s="232">
        <v>664</v>
      </c>
      <c r="J3460" s="232">
        <v>676</v>
      </c>
      <c r="K3460" s="214">
        <f t="shared" si="2875"/>
        <v>6</v>
      </c>
      <c r="L3460" s="214">
        <f t="shared" si="2861"/>
        <v>1791.0447761194032</v>
      </c>
      <c r="M3460" s="213" t="s">
        <v>701</v>
      </c>
    </row>
    <row r="3461" spans="1:13" s="168" customFormat="1" ht="15.75" customHeight="1">
      <c r="A3461" s="256">
        <v>43693</v>
      </c>
      <c r="B3461" s="224" t="s">
        <v>421</v>
      </c>
      <c r="C3461" s="232" t="s">
        <v>8</v>
      </c>
      <c r="D3461" s="257">
        <f t="shared" si="2859"/>
        <v>1976.284584980237</v>
      </c>
      <c r="E3461" s="232">
        <v>101.2</v>
      </c>
      <c r="F3461" s="232">
        <v>102.5</v>
      </c>
      <c r="G3461" s="232">
        <v>104.5</v>
      </c>
      <c r="H3461" s="232">
        <v>106.5</v>
      </c>
      <c r="I3461" s="232">
        <v>99</v>
      </c>
      <c r="J3461" s="232">
        <v>102.5</v>
      </c>
      <c r="K3461" s="214">
        <f t="shared" si="2875"/>
        <v>1.2999999999999972</v>
      </c>
      <c r="L3461" s="214">
        <f t="shared" si="2861"/>
        <v>2569.1699604743026</v>
      </c>
      <c r="M3461" s="213" t="s">
        <v>701</v>
      </c>
    </row>
    <row r="3462" spans="1:13" s="168" customFormat="1" ht="15.75" customHeight="1">
      <c r="A3462" s="256">
        <v>43693</v>
      </c>
      <c r="B3462" s="252" t="s">
        <v>943</v>
      </c>
      <c r="C3462" s="232" t="s">
        <v>8</v>
      </c>
      <c r="D3462" s="257">
        <f t="shared" si="2859"/>
        <v>378.78787878787881</v>
      </c>
      <c r="E3462" s="232">
        <v>528</v>
      </c>
      <c r="F3462" s="232">
        <v>533</v>
      </c>
      <c r="G3462" s="232">
        <v>540</v>
      </c>
      <c r="H3462" s="232">
        <v>546</v>
      </c>
      <c r="I3462" s="232">
        <v>522</v>
      </c>
      <c r="J3462" s="232">
        <v>531.9</v>
      </c>
      <c r="K3462" s="214">
        <f t="shared" si="2875"/>
        <v>3.8999999999999773</v>
      </c>
      <c r="L3462" s="214">
        <f t="shared" si="2861"/>
        <v>1477.2727272727188</v>
      </c>
      <c r="M3462" s="213" t="s">
        <v>701</v>
      </c>
    </row>
    <row r="3463" spans="1:13" s="168" customFormat="1" ht="15.75" customHeight="1">
      <c r="A3463" s="256">
        <v>43693</v>
      </c>
      <c r="B3463" s="224" t="s">
        <v>378</v>
      </c>
      <c r="C3463" s="232" t="s">
        <v>6</v>
      </c>
      <c r="D3463" s="257">
        <f t="shared" si="2859"/>
        <v>334.44816053511704</v>
      </c>
      <c r="E3463" s="232">
        <v>598</v>
      </c>
      <c r="F3463" s="232">
        <v>593</v>
      </c>
      <c r="G3463" s="232">
        <v>588</v>
      </c>
      <c r="H3463" s="232">
        <v>582</v>
      </c>
      <c r="I3463" s="232">
        <v>605</v>
      </c>
      <c r="J3463" s="232">
        <v>595.15</v>
      </c>
      <c r="K3463" s="258">
        <f t="shared" ref="K3463" si="2876">E3463-J3463</f>
        <v>2.8500000000000227</v>
      </c>
      <c r="L3463" s="258">
        <f t="shared" si="2861"/>
        <v>953.17725752509114</v>
      </c>
      <c r="M3463" s="259" t="s">
        <v>701</v>
      </c>
    </row>
    <row r="3464" spans="1:13" s="168" customFormat="1" ht="15.75" customHeight="1">
      <c r="A3464" s="256">
        <v>43691</v>
      </c>
      <c r="B3464" s="224" t="s">
        <v>809</v>
      </c>
      <c r="C3464" s="252" t="s">
        <v>498</v>
      </c>
      <c r="D3464" s="257">
        <f t="shared" si="2859"/>
        <v>301.20481927710841</v>
      </c>
      <c r="E3464" s="232">
        <v>664</v>
      </c>
      <c r="F3464" s="232">
        <v>670</v>
      </c>
      <c r="G3464" s="232">
        <v>678</v>
      </c>
      <c r="H3464" s="232">
        <v>685</v>
      </c>
      <c r="I3464" s="232">
        <v>657</v>
      </c>
      <c r="J3464" s="232">
        <v>668.6</v>
      </c>
      <c r="K3464" s="214">
        <f t="shared" ref="K3464:K3465" si="2877">J3464-E3464</f>
        <v>4.6000000000000227</v>
      </c>
      <c r="L3464" s="214">
        <f t="shared" si="2861"/>
        <v>1385.5421686747056</v>
      </c>
      <c r="M3464" s="213" t="s">
        <v>701</v>
      </c>
    </row>
    <row r="3465" spans="1:13" s="168" customFormat="1" ht="15.75" customHeight="1">
      <c r="A3465" s="256">
        <v>43691</v>
      </c>
      <c r="B3465" s="224" t="s">
        <v>944</v>
      </c>
      <c r="C3465" s="252" t="s">
        <v>498</v>
      </c>
      <c r="D3465" s="257">
        <f t="shared" si="2859"/>
        <v>140.35087719298247</v>
      </c>
      <c r="E3465" s="232">
        <v>1425</v>
      </c>
      <c r="F3465" s="232">
        <v>1437</v>
      </c>
      <c r="G3465" s="232">
        <v>1450</v>
      </c>
      <c r="H3465" s="232">
        <v>1470</v>
      </c>
      <c r="I3465" s="232">
        <v>1410</v>
      </c>
      <c r="J3465" s="232">
        <v>1437</v>
      </c>
      <c r="K3465" s="214">
        <f t="shared" si="2877"/>
        <v>12</v>
      </c>
      <c r="L3465" s="214">
        <f t="shared" si="2861"/>
        <v>1684.2105263157896</v>
      </c>
      <c r="M3465" s="213" t="s">
        <v>701</v>
      </c>
    </row>
    <row r="3466" spans="1:13" s="168" customFormat="1" ht="15.75" customHeight="1">
      <c r="A3466" s="256">
        <v>43691</v>
      </c>
      <c r="B3466" s="224" t="s">
        <v>945</v>
      </c>
      <c r="C3466" s="252" t="s">
        <v>6</v>
      </c>
      <c r="D3466" s="257">
        <f t="shared" si="2859"/>
        <v>392.15686274509807</v>
      </c>
      <c r="E3466" s="232">
        <v>510</v>
      </c>
      <c r="F3466" s="232">
        <v>505</v>
      </c>
      <c r="G3466" s="232">
        <v>500</v>
      </c>
      <c r="H3466" s="232">
        <v>494</v>
      </c>
      <c r="I3466" s="232">
        <v>516</v>
      </c>
      <c r="J3466" s="232">
        <v>505</v>
      </c>
      <c r="K3466" s="258">
        <f t="shared" ref="K3466:K3467" si="2878">E3466-J3466</f>
        <v>5</v>
      </c>
      <c r="L3466" s="258">
        <f t="shared" si="2861"/>
        <v>1960.7843137254904</v>
      </c>
      <c r="M3466" s="259" t="s">
        <v>701</v>
      </c>
    </row>
    <row r="3467" spans="1:13" s="168" customFormat="1" ht="15.75" customHeight="1">
      <c r="A3467" s="256">
        <v>43691</v>
      </c>
      <c r="B3467" s="224" t="s">
        <v>946</v>
      </c>
      <c r="C3467" s="252" t="s">
        <v>6</v>
      </c>
      <c r="D3467" s="257">
        <f t="shared" si="2859"/>
        <v>175.43859649122808</v>
      </c>
      <c r="E3467" s="232">
        <v>1140</v>
      </c>
      <c r="F3467" s="232">
        <v>1131</v>
      </c>
      <c r="G3467" s="232">
        <v>1120</v>
      </c>
      <c r="H3467" s="232">
        <v>1110</v>
      </c>
      <c r="I3467" s="232">
        <v>1152</v>
      </c>
      <c r="J3467" s="232">
        <v>1134</v>
      </c>
      <c r="K3467" s="258">
        <f t="shared" si="2878"/>
        <v>6</v>
      </c>
      <c r="L3467" s="258">
        <f t="shared" si="2861"/>
        <v>1052.6315789473686</v>
      </c>
      <c r="M3467" s="259" t="s">
        <v>701</v>
      </c>
    </row>
    <row r="3468" spans="1:13" s="168" customFormat="1" ht="15.75" customHeight="1">
      <c r="A3468" s="256">
        <v>43691</v>
      </c>
      <c r="B3468" s="224" t="s">
        <v>149</v>
      </c>
      <c r="C3468" s="252" t="s">
        <v>8</v>
      </c>
      <c r="D3468" s="257">
        <f t="shared" si="2859"/>
        <v>389.8635477582846</v>
      </c>
      <c r="E3468" s="232">
        <v>513</v>
      </c>
      <c r="F3468" s="232">
        <v>519</v>
      </c>
      <c r="G3468" s="232">
        <v>525</v>
      </c>
      <c r="H3468" s="232">
        <v>532</v>
      </c>
      <c r="I3468" s="232">
        <v>508</v>
      </c>
      <c r="J3468" s="232">
        <v>532</v>
      </c>
      <c r="K3468" s="214">
        <f t="shared" ref="K3468" si="2879">J3468-E3468</f>
        <v>19</v>
      </c>
      <c r="L3468" s="214">
        <f t="shared" si="2861"/>
        <v>7407.4074074074069</v>
      </c>
      <c r="M3468" s="213" t="s">
        <v>701</v>
      </c>
    </row>
    <row r="3469" spans="1:13" s="168" customFormat="1" ht="15.75" customHeight="1">
      <c r="A3469" s="256">
        <v>43690</v>
      </c>
      <c r="B3469" s="252" t="s">
        <v>703</v>
      </c>
      <c r="C3469" s="252" t="s">
        <v>6</v>
      </c>
      <c r="D3469" s="257">
        <f t="shared" si="2859"/>
        <v>384.61538461538464</v>
      </c>
      <c r="E3469" s="232">
        <v>520</v>
      </c>
      <c r="F3469" s="232">
        <v>515</v>
      </c>
      <c r="G3469" s="232">
        <v>510</v>
      </c>
      <c r="H3469" s="232">
        <v>504</v>
      </c>
      <c r="I3469" s="232">
        <v>526</v>
      </c>
      <c r="J3469" s="232">
        <v>510.25</v>
      </c>
      <c r="K3469" s="258">
        <f t="shared" ref="K3469:K3474" si="2880">E3469-J3469</f>
        <v>9.75</v>
      </c>
      <c r="L3469" s="258">
        <f t="shared" si="2861"/>
        <v>3750.0000000000005</v>
      </c>
      <c r="M3469" s="259" t="s">
        <v>701</v>
      </c>
    </row>
    <row r="3470" spans="1:13" s="168" customFormat="1" ht="15.75" customHeight="1">
      <c r="A3470" s="256">
        <v>43690</v>
      </c>
      <c r="B3470" s="252" t="s">
        <v>947</v>
      </c>
      <c r="C3470" s="252" t="s">
        <v>6</v>
      </c>
      <c r="D3470" s="257">
        <f t="shared" si="2859"/>
        <v>557.41360089186173</v>
      </c>
      <c r="E3470" s="232">
        <v>358.8</v>
      </c>
      <c r="F3470" s="232">
        <v>355</v>
      </c>
      <c r="G3470" s="232">
        <v>351</v>
      </c>
      <c r="H3470" s="232">
        <v>346</v>
      </c>
      <c r="I3470" s="232">
        <v>365</v>
      </c>
      <c r="J3470" s="232">
        <v>346</v>
      </c>
      <c r="K3470" s="258">
        <f t="shared" si="2880"/>
        <v>12.800000000000011</v>
      </c>
      <c r="L3470" s="258">
        <f t="shared" si="2861"/>
        <v>7134.8940914158366</v>
      </c>
      <c r="M3470" s="259" t="s">
        <v>701</v>
      </c>
    </row>
    <row r="3471" spans="1:13" s="168" customFormat="1" ht="15.75" customHeight="1">
      <c r="A3471" s="256">
        <v>43690</v>
      </c>
      <c r="B3471" s="252" t="s">
        <v>825</v>
      </c>
      <c r="C3471" s="252" t="s">
        <v>6</v>
      </c>
      <c r="D3471" s="257">
        <f t="shared" si="2859"/>
        <v>380.95238095238096</v>
      </c>
      <c r="E3471" s="232">
        <v>525</v>
      </c>
      <c r="F3471" s="232">
        <v>520</v>
      </c>
      <c r="G3471" s="232">
        <v>514</v>
      </c>
      <c r="H3471" s="232">
        <v>508</v>
      </c>
      <c r="I3471" s="232">
        <v>533</v>
      </c>
      <c r="J3471" s="232">
        <v>508</v>
      </c>
      <c r="K3471" s="258">
        <f t="shared" si="2880"/>
        <v>17</v>
      </c>
      <c r="L3471" s="258">
        <f t="shared" si="2861"/>
        <v>6476.1904761904761</v>
      </c>
      <c r="M3471" s="259" t="s">
        <v>701</v>
      </c>
    </row>
    <row r="3472" spans="1:13" s="168" customFormat="1" ht="15.75" customHeight="1">
      <c r="A3472" s="256">
        <v>43690</v>
      </c>
      <c r="B3472" s="224" t="s">
        <v>948</v>
      </c>
      <c r="C3472" s="252" t="s">
        <v>6</v>
      </c>
      <c r="D3472" s="257">
        <f t="shared" si="2859"/>
        <v>565.77086280056574</v>
      </c>
      <c r="E3472" s="232">
        <v>353.5</v>
      </c>
      <c r="F3472" s="232">
        <v>350.5</v>
      </c>
      <c r="G3472" s="232">
        <v>346</v>
      </c>
      <c r="H3472" s="232">
        <v>341</v>
      </c>
      <c r="I3472" s="232">
        <v>357</v>
      </c>
      <c r="J3472" s="232">
        <v>357</v>
      </c>
      <c r="K3472" s="260">
        <f t="shared" si="2880"/>
        <v>-3.5</v>
      </c>
      <c r="L3472" s="260">
        <f t="shared" si="2861"/>
        <v>-1980.1980198019801</v>
      </c>
      <c r="M3472" s="180" t="s">
        <v>709</v>
      </c>
    </row>
    <row r="3473" spans="1:13" s="168" customFormat="1" ht="15.75" customHeight="1">
      <c r="A3473" s="256">
        <v>43690</v>
      </c>
      <c r="B3473" s="224" t="s">
        <v>928</v>
      </c>
      <c r="C3473" s="252" t="s">
        <v>6</v>
      </c>
      <c r="D3473" s="257">
        <f t="shared" si="2859"/>
        <v>336.1344537815126</v>
      </c>
      <c r="E3473" s="232">
        <v>595</v>
      </c>
      <c r="F3473" s="232">
        <v>590</v>
      </c>
      <c r="G3473" s="232">
        <v>584</v>
      </c>
      <c r="H3473" s="232">
        <v>576</v>
      </c>
      <c r="I3473" s="232">
        <v>602</v>
      </c>
      <c r="J3473" s="232">
        <v>590</v>
      </c>
      <c r="K3473" s="258">
        <f t="shared" si="2880"/>
        <v>5</v>
      </c>
      <c r="L3473" s="258">
        <f t="shared" si="2861"/>
        <v>1680.672268907563</v>
      </c>
      <c r="M3473" s="259" t="s">
        <v>701</v>
      </c>
    </row>
    <row r="3474" spans="1:13" s="168" customFormat="1" ht="15.75" customHeight="1">
      <c r="A3474" s="256">
        <v>43686</v>
      </c>
      <c r="B3474" s="224" t="s">
        <v>704</v>
      </c>
      <c r="C3474" s="252" t="s">
        <v>6</v>
      </c>
      <c r="D3474" s="257">
        <f t="shared" ref="D3474:D3511" si="2881">200000/E3474</f>
        <v>333.33333333333331</v>
      </c>
      <c r="E3474" s="232">
        <v>600</v>
      </c>
      <c r="F3474" s="232">
        <v>593</v>
      </c>
      <c r="G3474" s="232">
        <v>587</v>
      </c>
      <c r="H3474" s="232">
        <v>580</v>
      </c>
      <c r="I3474" s="232">
        <v>610</v>
      </c>
      <c r="J3474" s="232">
        <v>595.4</v>
      </c>
      <c r="K3474" s="258">
        <f t="shared" si="2880"/>
        <v>4.6000000000000227</v>
      </c>
      <c r="L3474" s="258">
        <f t="shared" ref="L3474:L3511" si="2882">K3474*D3474</f>
        <v>1533.3333333333408</v>
      </c>
      <c r="M3474" s="259" t="s">
        <v>701</v>
      </c>
    </row>
    <row r="3475" spans="1:13" s="168" customFormat="1" ht="15.75" customHeight="1">
      <c r="A3475" s="256">
        <v>43686</v>
      </c>
      <c r="B3475" s="224" t="s">
        <v>753</v>
      </c>
      <c r="C3475" s="252" t="s">
        <v>498</v>
      </c>
      <c r="D3475" s="257">
        <f t="shared" si="2881"/>
        <v>298.06259314456037</v>
      </c>
      <c r="E3475" s="232">
        <v>671</v>
      </c>
      <c r="F3475" s="232">
        <v>676</v>
      </c>
      <c r="G3475" s="232">
        <v>683</v>
      </c>
      <c r="H3475" s="232">
        <v>690</v>
      </c>
      <c r="I3475" s="232">
        <v>662</v>
      </c>
      <c r="J3475" s="232">
        <v>675.95</v>
      </c>
      <c r="K3475" s="214">
        <f t="shared" ref="K3475:K3480" si="2883">J3475-E3475</f>
        <v>4.9500000000000455</v>
      </c>
      <c r="L3475" s="214">
        <f t="shared" si="2882"/>
        <v>1475.4098360655873</v>
      </c>
      <c r="M3475" s="213" t="s">
        <v>701</v>
      </c>
    </row>
    <row r="3476" spans="1:13" s="168" customFormat="1" ht="15.75" customHeight="1">
      <c r="A3476" s="256">
        <v>43686</v>
      </c>
      <c r="B3476" s="224" t="s">
        <v>810</v>
      </c>
      <c r="C3476" s="252" t="s">
        <v>498</v>
      </c>
      <c r="D3476" s="257">
        <f t="shared" si="2881"/>
        <v>395.64787339268054</v>
      </c>
      <c r="E3476" s="232">
        <v>505.5</v>
      </c>
      <c r="F3476" s="232">
        <v>511</v>
      </c>
      <c r="G3476" s="232">
        <v>517</v>
      </c>
      <c r="H3476" s="232">
        <v>523</v>
      </c>
      <c r="I3476" s="232">
        <v>498</v>
      </c>
      <c r="J3476" s="232">
        <v>505.5</v>
      </c>
      <c r="K3476" s="214">
        <f t="shared" si="2883"/>
        <v>0</v>
      </c>
      <c r="L3476" s="214">
        <f t="shared" si="2882"/>
        <v>0</v>
      </c>
      <c r="M3476" s="213" t="s">
        <v>70</v>
      </c>
    </row>
    <row r="3477" spans="1:13" s="168" customFormat="1" ht="15.75" customHeight="1">
      <c r="A3477" s="256">
        <v>43686</v>
      </c>
      <c r="B3477" s="224" t="s">
        <v>949</v>
      </c>
      <c r="C3477" s="252" t="s">
        <v>498</v>
      </c>
      <c r="D3477" s="257">
        <f t="shared" si="2881"/>
        <v>168.74789065136684</v>
      </c>
      <c r="E3477" s="232">
        <v>1185.2</v>
      </c>
      <c r="F3477" s="232">
        <v>1194</v>
      </c>
      <c r="G3477" s="232">
        <v>1207</v>
      </c>
      <c r="H3477" s="232">
        <v>1224</v>
      </c>
      <c r="I3477" s="232">
        <v>1170</v>
      </c>
      <c r="J3477" s="232">
        <v>1170</v>
      </c>
      <c r="K3477" s="226">
        <f t="shared" si="2883"/>
        <v>-15.200000000000045</v>
      </c>
      <c r="L3477" s="226">
        <f t="shared" si="2882"/>
        <v>-2564.9679379007839</v>
      </c>
      <c r="M3477" s="180" t="s">
        <v>709</v>
      </c>
    </row>
    <row r="3478" spans="1:13" s="168" customFormat="1" ht="15.75" customHeight="1">
      <c r="A3478" s="256">
        <v>43686</v>
      </c>
      <c r="B3478" s="252" t="s">
        <v>604</v>
      </c>
      <c r="C3478" s="252" t="s">
        <v>498</v>
      </c>
      <c r="D3478" s="257">
        <f t="shared" si="2881"/>
        <v>3906.25</v>
      </c>
      <c r="E3478" s="232">
        <v>51.2</v>
      </c>
      <c r="F3478" s="232">
        <v>52.3</v>
      </c>
      <c r="G3478" s="232">
        <v>53.3</v>
      </c>
      <c r="H3478" s="232">
        <v>55</v>
      </c>
      <c r="I3478" s="232">
        <v>50</v>
      </c>
      <c r="J3478" s="232">
        <v>52.3</v>
      </c>
      <c r="K3478" s="214">
        <f t="shared" si="2883"/>
        <v>1.0999999999999943</v>
      </c>
      <c r="L3478" s="214">
        <f t="shared" si="2882"/>
        <v>4296.8749999999782</v>
      </c>
      <c r="M3478" s="213" t="s">
        <v>701</v>
      </c>
    </row>
    <row r="3479" spans="1:13" s="168" customFormat="1" ht="15.75" customHeight="1">
      <c r="A3479" s="256">
        <v>43686</v>
      </c>
      <c r="B3479" s="224" t="s">
        <v>950</v>
      </c>
      <c r="C3479" s="252" t="s">
        <v>498</v>
      </c>
      <c r="D3479" s="257">
        <f t="shared" si="2881"/>
        <v>470.58823529411762</v>
      </c>
      <c r="E3479" s="232">
        <v>425</v>
      </c>
      <c r="F3479" s="232">
        <v>430</v>
      </c>
      <c r="G3479" s="232">
        <v>435</v>
      </c>
      <c r="H3479" s="232">
        <v>440</v>
      </c>
      <c r="I3479" s="232">
        <v>418</v>
      </c>
      <c r="J3479" s="232">
        <v>435</v>
      </c>
      <c r="K3479" s="214">
        <f t="shared" si="2883"/>
        <v>10</v>
      </c>
      <c r="L3479" s="214">
        <f t="shared" si="2882"/>
        <v>4705.8823529411766</v>
      </c>
      <c r="M3479" s="213" t="s">
        <v>701</v>
      </c>
    </row>
    <row r="3480" spans="1:13" s="168" customFormat="1" ht="15.75" customHeight="1">
      <c r="A3480" s="256">
        <v>43686</v>
      </c>
      <c r="B3480" s="224" t="s">
        <v>751</v>
      </c>
      <c r="C3480" s="252" t="s">
        <v>498</v>
      </c>
      <c r="D3480" s="257">
        <f t="shared" si="2881"/>
        <v>302.11480362537765</v>
      </c>
      <c r="E3480" s="232">
        <v>662</v>
      </c>
      <c r="F3480" s="232">
        <v>669</v>
      </c>
      <c r="G3480" s="232">
        <v>676</v>
      </c>
      <c r="H3480" s="232">
        <v>683</v>
      </c>
      <c r="I3480" s="232">
        <v>654</v>
      </c>
      <c r="J3480" s="232">
        <v>654</v>
      </c>
      <c r="K3480" s="226">
        <f t="shared" si="2883"/>
        <v>-8</v>
      </c>
      <c r="L3480" s="226">
        <f t="shared" si="2882"/>
        <v>-2416.9184290030212</v>
      </c>
      <c r="M3480" s="180" t="s">
        <v>709</v>
      </c>
    </row>
    <row r="3481" spans="1:13" s="168" customFormat="1" ht="15.75" customHeight="1">
      <c r="A3481" s="256">
        <v>43685</v>
      </c>
      <c r="B3481" s="224" t="s">
        <v>704</v>
      </c>
      <c r="C3481" s="252" t="s">
        <v>6</v>
      </c>
      <c r="D3481" s="257">
        <f t="shared" si="2881"/>
        <v>322.58064516129031</v>
      </c>
      <c r="E3481" s="232">
        <v>620</v>
      </c>
      <c r="F3481" s="232">
        <v>612</v>
      </c>
      <c r="G3481" s="232">
        <v>605</v>
      </c>
      <c r="H3481" s="232">
        <v>590</v>
      </c>
      <c r="I3481" s="232">
        <v>632</v>
      </c>
      <c r="J3481" s="232">
        <v>590</v>
      </c>
      <c r="K3481" s="258">
        <f t="shared" ref="K3481:K3484" si="2884">E3481-J3481</f>
        <v>30</v>
      </c>
      <c r="L3481" s="258">
        <f t="shared" si="2882"/>
        <v>9677.4193548387084</v>
      </c>
      <c r="M3481" s="259" t="s">
        <v>701</v>
      </c>
    </row>
    <row r="3482" spans="1:13" s="168" customFormat="1" ht="15.75" customHeight="1">
      <c r="A3482" s="256">
        <v>43685</v>
      </c>
      <c r="B3482" s="224" t="s">
        <v>951</v>
      </c>
      <c r="C3482" s="252" t="s">
        <v>6</v>
      </c>
      <c r="D3482" s="257">
        <f t="shared" si="2881"/>
        <v>468.38407494145201</v>
      </c>
      <c r="E3482" s="232">
        <v>427</v>
      </c>
      <c r="F3482" s="232">
        <v>423</v>
      </c>
      <c r="G3482" s="232">
        <v>418</v>
      </c>
      <c r="H3482" s="232">
        <v>412</v>
      </c>
      <c r="I3482" s="232">
        <v>435</v>
      </c>
      <c r="J3482" s="232">
        <v>435</v>
      </c>
      <c r="K3482" s="260">
        <f t="shared" si="2884"/>
        <v>-8</v>
      </c>
      <c r="L3482" s="260">
        <f t="shared" si="2882"/>
        <v>-3747.0725995316161</v>
      </c>
      <c r="M3482" s="180" t="s">
        <v>709</v>
      </c>
    </row>
    <row r="3483" spans="1:13" s="168" customFormat="1" ht="15.75" customHeight="1">
      <c r="A3483" s="256">
        <v>43685</v>
      </c>
      <c r="B3483" s="252" t="s">
        <v>952</v>
      </c>
      <c r="C3483" s="252" t="s">
        <v>6</v>
      </c>
      <c r="D3483" s="257">
        <f t="shared" si="2881"/>
        <v>492.61083743842363</v>
      </c>
      <c r="E3483" s="232">
        <v>406</v>
      </c>
      <c r="F3483" s="232">
        <v>403</v>
      </c>
      <c r="G3483" s="232">
        <v>399</v>
      </c>
      <c r="H3483" s="232">
        <v>393</v>
      </c>
      <c r="I3483" s="232">
        <v>410.5</v>
      </c>
      <c r="J3483" s="232">
        <v>404.6</v>
      </c>
      <c r="K3483" s="258">
        <f t="shared" si="2884"/>
        <v>1.3999999999999773</v>
      </c>
      <c r="L3483" s="258">
        <f t="shared" si="2882"/>
        <v>689.65517241378188</v>
      </c>
      <c r="M3483" s="259" t="s">
        <v>701</v>
      </c>
    </row>
    <row r="3484" spans="1:13" s="168" customFormat="1" ht="15.75" customHeight="1">
      <c r="A3484" s="256">
        <v>43685</v>
      </c>
      <c r="B3484" s="224" t="s">
        <v>953</v>
      </c>
      <c r="C3484" s="252" t="s">
        <v>6</v>
      </c>
      <c r="D3484" s="257">
        <f t="shared" si="2881"/>
        <v>543.47826086956525</v>
      </c>
      <c r="E3484" s="232">
        <v>368</v>
      </c>
      <c r="F3484" s="232">
        <v>364</v>
      </c>
      <c r="G3484" s="232">
        <v>360</v>
      </c>
      <c r="H3484" s="232">
        <v>355</v>
      </c>
      <c r="I3484" s="232">
        <v>375</v>
      </c>
      <c r="J3484" s="232">
        <v>364</v>
      </c>
      <c r="K3484" s="258">
        <f t="shared" si="2884"/>
        <v>4</v>
      </c>
      <c r="L3484" s="258">
        <f t="shared" si="2882"/>
        <v>2173.913043478261</v>
      </c>
      <c r="M3484" s="259" t="s">
        <v>701</v>
      </c>
    </row>
    <row r="3485" spans="1:13" s="168" customFormat="1" ht="15.75" customHeight="1">
      <c r="A3485" s="256">
        <v>43685</v>
      </c>
      <c r="B3485" s="224" t="s">
        <v>39</v>
      </c>
      <c r="C3485" s="252" t="s">
        <v>498</v>
      </c>
      <c r="D3485" s="257">
        <f t="shared" si="2881"/>
        <v>344.82758620689657</v>
      </c>
      <c r="E3485" s="232">
        <v>580</v>
      </c>
      <c r="F3485" s="232" t="s">
        <v>954</v>
      </c>
      <c r="G3485" s="232" t="s">
        <v>955</v>
      </c>
      <c r="H3485" s="232">
        <v>599</v>
      </c>
      <c r="I3485" s="232">
        <v>572</v>
      </c>
      <c r="J3485" s="232">
        <v>599</v>
      </c>
      <c r="K3485" s="214">
        <f t="shared" ref="K3485" si="2885">J3485-E3485</f>
        <v>19</v>
      </c>
      <c r="L3485" s="214">
        <f t="shared" si="2882"/>
        <v>6551.7241379310344</v>
      </c>
      <c r="M3485" s="213" t="s">
        <v>701</v>
      </c>
    </row>
    <row r="3486" spans="1:13" s="168" customFormat="1" ht="15.75" customHeight="1">
      <c r="A3486" s="256">
        <v>43684</v>
      </c>
      <c r="B3486" s="224" t="s">
        <v>708</v>
      </c>
      <c r="C3486" s="252" t="s">
        <v>6</v>
      </c>
      <c r="D3486" s="257">
        <f t="shared" si="2881"/>
        <v>519.48051948051943</v>
      </c>
      <c r="E3486" s="232">
        <v>385</v>
      </c>
      <c r="F3486" s="232">
        <v>381</v>
      </c>
      <c r="G3486" s="232">
        <v>377</v>
      </c>
      <c r="H3486" s="232">
        <v>372</v>
      </c>
      <c r="I3486" s="232">
        <v>392</v>
      </c>
      <c r="J3486" s="232">
        <v>372</v>
      </c>
      <c r="K3486" s="258">
        <f t="shared" ref="K3486:K3487" si="2886">E3486-J3486</f>
        <v>13</v>
      </c>
      <c r="L3486" s="258">
        <f t="shared" si="2882"/>
        <v>6753.2467532467526</v>
      </c>
      <c r="M3486" s="259" t="s">
        <v>701</v>
      </c>
    </row>
    <row r="3487" spans="1:13" s="168" customFormat="1" ht="15.75" customHeight="1">
      <c r="A3487" s="256">
        <v>43684</v>
      </c>
      <c r="B3487" s="224" t="s">
        <v>704</v>
      </c>
      <c r="C3487" s="252" t="s">
        <v>6</v>
      </c>
      <c r="D3487" s="257">
        <f t="shared" si="2881"/>
        <v>307.69230769230768</v>
      </c>
      <c r="E3487" s="268">
        <v>650</v>
      </c>
      <c r="F3487" s="268">
        <v>643</v>
      </c>
      <c r="G3487" s="268">
        <v>637</v>
      </c>
      <c r="H3487" s="268">
        <v>625</v>
      </c>
      <c r="I3487" s="268">
        <v>662</v>
      </c>
      <c r="J3487" s="268">
        <v>645.65</v>
      </c>
      <c r="K3487" s="258">
        <f t="shared" si="2886"/>
        <v>4.3500000000000227</v>
      </c>
      <c r="L3487" s="258">
        <f t="shared" si="2882"/>
        <v>1338.4615384615454</v>
      </c>
      <c r="M3487" s="259" t="s">
        <v>701</v>
      </c>
    </row>
    <row r="3488" spans="1:13" s="168" customFormat="1" ht="15.75" customHeight="1">
      <c r="A3488" s="256">
        <v>43684</v>
      </c>
      <c r="B3488" s="224" t="s">
        <v>956</v>
      </c>
      <c r="C3488" s="252" t="s">
        <v>498</v>
      </c>
      <c r="D3488" s="257">
        <f t="shared" si="2881"/>
        <v>192.21528111484864</v>
      </c>
      <c r="E3488" s="268">
        <v>1040.5</v>
      </c>
      <c r="F3488" s="268">
        <v>1049</v>
      </c>
      <c r="G3488" s="268">
        <v>1058</v>
      </c>
      <c r="H3488" s="268">
        <v>1070</v>
      </c>
      <c r="I3488" s="268">
        <v>1029</v>
      </c>
      <c r="J3488" s="268">
        <v>1045.9000000000001</v>
      </c>
      <c r="K3488" s="214">
        <f t="shared" ref="K3488:K3490" si="2887">J3488-E3488</f>
        <v>5.4000000000000909</v>
      </c>
      <c r="L3488" s="214">
        <f t="shared" si="2882"/>
        <v>1037.9625180202002</v>
      </c>
      <c r="M3488" s="213" t="s">
        <v>701</v>
      </c>
    </row>
    <row r="3489" spans="1:13" s="168" customFormat="1" ht="15.75" customHeight="1">
      <c r="A3489" s="256">
        <v>43684</v>
      </c>
      <c r="B3489" s="224" t="s">
        <v>727</v>
      </c>
      <c r="C3489" s="252" t="s">
        <v>498</v>
      </c>
      <c r="D3489" s="257">
        <f t="shared" si="2881"/>
        <v>470.58823529411762</v>
      </c>
      <c r="E3489" s="232">
        <v>425</v>
      </c>
      <c r="F3489" s="232">
        <v>429</v>
      </c>
      <c r="G3489" s="232">
        <v>434</v>
      </c>
      <c r="H3489" s="232">
        <v>440</v>
      </c>
      <c r="I3489" s="232">
        <v>420</v>
      </c>
      <c r="J3489" s="232">
        <v>429</v>
      </c>
      <c r="K3489" s="214">
        <f t="shared" si="2887"/>
        <v>4</v>
      </c>
      <c r="L3489" s="214">
        <f t="shared" si="2882"/>
        <v>1882.3529411764705</v>
      </c>
      <c r="M3489" s="213" t="s">
        <v>701</v>
      </c>
    </row>
    <row r="3490" spans="1:13" s="168" customFormat="1" ht="15.75" customHeight="1">
      <c r="A3490" s="256">
        <v>43684</v>
      </c>
      <c r="B3490" s="224" t="s">
        <v>867</v>
      </c>
      <c r="C3490" s="252" t="s">
        <v>498</v>
      </c>
      <c r="D3490" s="257">
        <f t="shared" si="2881"/>
        <v>281.6901408450704</v>
      </c>
      <c r="E3490" s="232">
        <v>710</v>
      </c>
      <c r="F3490" s="232">
        <v>716</v>
      </c>
      <c r="G3490" s="232">
        <v>723</v>
      </c>
      <c r="H3490" s="232">
        <v>730</v>
      </c>
      <c r="I3490" s="232">
        <v>703</v>
      </c>
      <c r="J3490" s="232">
        <v>723</v>
      </c>
      <c r="K3490" s="214">
        <f t="shared" si="2887"/>
        <v>13</v>
      </c>
      <c r="L3490" s="214">
        <f t="shared" si="2882"/>
        <v>3661.9718309859154</v>
      </c>
      <c r="M3490" s="213" t="s">
        <v>701</v>
      </c>
    </row>
    <row r="3491" spans="1:13" s="168" customFormat="1" ht="15.75" customHeight="1">
      <c r="A3491" s="256">
        <v>43683</v>
      </c>
      <c r="B3491" s="224" t="s">
        <v>957</v>
      </c>
      <c r="C3491" s="252" t="s">
        <v>498</v>
      </c>
      <c r="D3491" s="257">
        <f t="shared" si="2881"/>
        <v>140.0560224089636</v>
      </c>
      <c r="E3491" s="232">
        <v>1428</v>
      </c>
      <c r="F3491" s="232">
        <v>1440</v>
      </c>
      <c r="G3491" s="232">
        <v>1460</v>
      </c>
      <c r="H3491" s="232">
        <v>1480</v>
      </c>
      <c r="I3491" s="232">
        <v>1403</v>
      </c>
      <c r="J3491" s="232">
        <v>1460</v>
      </c>
      <c r="K3491" s="214">
        <f>J3491-E3491</f>
        <v>32</v>
      </c>
      <c r="L3491" s="214">
        <f t="shared" si="2882"/>
        <v>4481.7927170868352</v>
      </c>
      <c r="M3491" s="213" t="s">
        <v>701</v>
      </c>
    </row>
    <row r="3492" spans="1:13" s="168" customFormat="1" ht="15.75" customHeight="1">
      <c r="A3492" s="256">
        <v>43683</v>
      </c>
      <c r="B3492" s="224" t="s">
        <v>958</v>
      </c>
      <c r="C3492" s="252" t="s">
        <v>498</v>
      </c>
      <c r="D3492" s="257">
        <f t="shared" si="2881"/>
        <v>321.54340836012864</v>
      </c>
      <c r="E3492" s="232">
        <v>622</v>
      </c>
      <c r="F3492" s="232">
        <v>629</v>
      </c>
      <c r="G3492" s="232">
        <v>637</v>
      </c>
      <c r="H3492" s="232">
        <v>645</v>
      </c>
      <c r="I3492" s="232">
        <v>613</v>
      </c>
      <c r="J3492" s="232">
        <v>629</v>
      </c>
      <c r="K3492" s="214">
        <f>J3492-E3492</f>
        <v>7</v>
      </c>
      <c r="L3492" s="214">
        <f t="shared" si="2882"/>
        <v>2250.8038585209006</v>
      </c>
      <c r="M3492" s="213" t="s">
        <v>701</v>
      </c>
    </row>
    <row r="3493" spans="1:13" s="168" customFormat="1" ht="15.75" customHeight="1">
      <c r="A3493" s="256">
        <v>43683</v>
      </c>
      <c r="B3493" s="224" t="s">
        <v>959</v>
      </c>
      <c r="C3493" s="252" t="s">
        <v>498</v>
      </c>
      <c r="D3493" s="257">
        <f t="shared" si="2881"/>
        <v>505.05050505050502</v>
      </c>
      <c r="E3493" s="232">
        <v>396</v>
      </c>
      <c r="F3493" s="232">
        <v>400</v>
      </c>
      <c r="G3493" s="232">
        <v>405</v>
      </c>
      <c r="H3493" s="232">
        <v>410</v>
      </c>
      <c r="I3493" s="232">
        <v>390</v>
      </c>
      <c r="J3493" s="232">
        <v>398.5</v>
      </c>
      <c r="K3493" s="214">
        <f t="shared" ref="K3493" si="2888">J3493-E3493</f>
        <v>2.5</v>
      </c>
      <c r="L3493" s="214">
        <f t="shared" si="2882"/>
        <v>1262.6262626262626</v>
      </c>
      <c r="M3493" s="213" t="s">
        <v>701</v>
      </c>
    </row>
    <row r="3494" spans="1:13" s="168" customFormat="1" ht="15.75" customHeight="1">
      <c r="A3494" s="256">
        <v>43683</v>
      </c>
      <c r="B3494" s="224" t="s">
        <v>500</v>
      </c>
      <c r="C3494" s="252" t="s">
        <v>498</v>
      </c>
      <c r="D3494" s="257">
        <f t="shared" si="2881"/>
        <v>327.86885245901641</v>
      </c>
      <c r="E3494" s="232">
        <v>610</v>
      </c>
      <c r="F3494" s="232">
        <v>617</v>
      </c>
      <c r="G3494" s="232">
        <v>624</v>
      </c>
      <c r="H3494" s="232">
        <v>632</v>
      </c>
      <c r="I3494" s="232">
        <v>605</v>
      </c>
      <c r="J3494" s="232">
        <v>605</v>
      </c>
      <c r="K3494" s="258">
        <f t="shared" ref="K3494:K3495" si="2889">E3494-J3494</f>
        <v>5</v>
      </c>
      <c r="L3494" s="258">
        <f t="shared" si="2882"/>
        <v>1639.344262295082</v>
      </c>
      <c r="M3494" s="259" t="s">
        <v>701</v>
      </c>
    </row>
    <row r="3495" spans="1:13" s="168" customFormat="1" ht="15.75" customHeight="1">
      <c r="A3495" s="256">
        <v>43683</v>
      </c>
      <c r="B3495" s="252" t="s">
        <v>605</v>
      </c>
      <c r="C3495" s="252" t="s">
        <v>6</v>
      </c>
      <c r="D3495" s="257">
        <f t="shared" si="2881"/>
        <v>615.38461538461536</v>
      </c>
      <c r="E3495" s="232">
        <v>325</v>
      </c>
      <c r="F3495" s="232">
        <v>321</v>
      </c>
      <c r="G3495" s="232">
        <v>317</v>
      </c>
      <c r="H3495" s="232">
        <v>311</v>
      </c>
      <c r="I3495" s="232">
        <v>330.2</v>
      </c>
      <c r="J3495" s="232">
        <v>311</v>
      </c>
      <c r="K3495" s="258">
        <f t="shared" si="2889"/>
        <v>14</v>
      </c>
      <c r="L3495" s="258">
        <f t="shared" si="2882"/>
        <v>8615.3846153846152</v>
      </c>
      <c r="M3495" s="259" t="s">
        <v>701</v>
      </c>
    </row>
    <row r="3496" spans="1:13" s="168" customFormat="1" ht="15.75" customHeight="1">
      <c r="A3496" s="256">
        <v>43683</v>
      </c>
      <c r="B3496" s="224" t="s">
        <v>753</v>
      </c>
      <c r="C3496" s="252" t="s">
        <v>498</v>
      </c>
      <c r="D3496" s="257">
        <f t="shared" si="2881"/>
        <v>297.61904761904759</v>
      </c>
      <c r="E3496" s="232">
        <v>672</v>
      </c>
      <c r="F3496" s="232">
        <v>678</v>
      </c>
      <c r="G3496" s="232">
        <v>685</v>
      </c>
      <c r="H3496" s="232">
        <v>692</v>
      </c>
      <c r="I3496" s="232">
        <v>664</v>
      </c>
      <c r="J3496" s="232">
        <v>678</v>
      </c>
      <c r="K3496" s="214">
        <f t="shared" ref="K3496" si="2890">J3496-E3496</f>
        <v>6</v>
      </c>
      <c r="L3496" s="214">
        <f t="shared" si="2882"/>
        <v>1785.7142857142856</v>
      </c>
      <c r="M3496" s="213" t="s">
        <v>701</v>
      </c>
    </row>
    <row r="3497" spans="1:13" s="168" customFormat="1" ht="15.75" customHeight="1">
      <c r="A3497" s="256">
        <v>43682</v>
      </c>
      <c r="B3497" s="252" t="s">
        <v>25</v>
      </c>
      <c r="C3497" s="252" t="s">
        <v>6</v>
      </c>
      <c r="D3497" s="257">
        <f t="shared" si="2881"/>
        <v>360.36036036036035</v>
      </c>
      <c r="E3497" s="232">
        <v>555</v>
      </c>
      <c r="F3497" s="232" t="s">
        <v>960</v>
      </c>
      <c r="G3497" s="232" t="s">
        <v>961</v>
      </c>
      <c r="H3497" s="232">
        <v>535</v>
      </c>
      <c r="I3497" s="232">
        <v>565.5</v>
      </c>
      <c r="J3497" s="232">
        <v>543</v>
      </c>
      <c r="K3497" s="258">
        <f t="shared" ref="K3497:K3503" si="2891">E3497-J3497</f>
        <v>12</v>
      </c>
      <c r="L3497" s="258">
        <f t="shared" si="2882"/>
        <v>4324.3243243243242</v>
      </c>
      <c r="M3497" s="259" t="s">
        <v>701</v>
      </c>
    </row>
    <row r="3498" spans="1:13" s="168" customFormat="1" ht="15.75" customHeight="1">
      <c r="A3498" s="256">
        <v>43682</v>
      </c>
      <c r="B3498" s="224" t="s">
        <v>814</v>
      </c>
      <c r="C3498" s="252" t="s">
        <v>6</v>
      </c>
      <c r="D3498" s="257">
        <f t="shared" si="2881"/>
        <v>506.32911392405066</v>
      </c>
      <c r="E3498" s="232">
        <v>395</v>
      </c>
      <c r="F3498" s="232" t="s">
        <v>962</v>
      </c>
      <c r="G3498" s="232" t="s">
        <v>963</v>
      </c>
      <c r="H3498" s="232">
        <v>380</v>
      </c>
      <c r="I3498" s="232">
        <v>400.2</v>
      </c>
      <c r="J3498" s="232">
        <v>391</v>
      </c>
      <c r="K3498" s="258">
        <f t="shared" si="2891"/>
        <v>4</v>
      </c>
      <c r="L3498" s="258">
        <f t="shared" si="2882"/>
        <v>2025.3164556962026</v>
      </c>
      <c r="M3498" s="259" t="s">
        <v>701</v>
      </c>
    </row>
    <row r="3499" spans="1:13" s="168" customFormat="1" ht="15.75" customHeight="1">
      <c r="A3499" s="256">
        <v>43682</v>
      </c>
      <c r="B3499" s="224" t="s">
        <v>964</v>
      </c>
      <c r="C3499" s="252" t="s">
        <v>6</v>
      </c>
      <c r="D3499" s="257">
        <f t="shared" si="2881"/>
        <v>1964.6365422396857</v>
      </c>
      <c r="E3499" s="232">
        <v>101.8</v>
      </c>
      <c r="F3499" s="232" t="s">
        <v>965</v>
      </c>
      <c r="G3499" s="232" t="s">
        <v>966</v>
      </c>
      <c r="H3499" s="232">
        <v>96.5</v>
      </c>
      <c r="I3499" s="232">
        <v>104</v>
      </c>
      <c r="J3499" s="232">
        <v>100.5</v>
      </c>
      <c r="K3499" s="258">
        <f t="shared" si="2891"/>
        <v>1.2999999999999972</v>
      </c>
      <c r="L3499" s="258">
        <f t="shared" si="2882"/>
        <v>2554.0275049115858</v>
      </c>
      <c r="M3499" s="259" t="s">
        <v>701</v>
      </c>
    </row>
    <row r="3500" spans="1:13" s="168" customFormat="1" ht="15.75" customHeight="1">
      <c r="A3500" s="256">
        <v>43682</v>
      </c>
      <c r="B3500" s="224" t="s">
        <v>399</v>
      </c>
      <c r="C3500" s="252" t="s">
        <v>6</v>
      </c>
      <c r="D3500" s="257">
        <f t="shared" si="2881"/>
        <v>192.30769230769232</v>
      </c>
      <c r="E3500" s="232">
        <v>1040</v>
      </c>
      <c r="F3500" s="232" t="s">
        <v>967</v>
      </c>
      <c r="G3500" s="232" t="s">
        <v>968</v>
      </c>
      <c r="H3500" s="232">
        <v>1008</v>
      </c>
      <c r="I3500" s="232">
        <v>1055</v>
      </c>
      <c r="J3500" s="232">
        <v>1031</v>
      </c>
      <c r="K3500" s="258">
        <f t="shared" si="2891"/>
        <v>9</v>
      </c>
      <c r="L3500" s="258">
        <f t="shared" si="2882"/>
        <v>1730.7692307692309</v>
      </c>
      <c r="M3500" s="259" t="s">
        <v>701</v>
      </c>
    </row>
    <row r="3501" spans="1:13" s="266" customFormat="1" ht="15.75" customHeight="1">
      <c r="A3501" s="256">
        <v>43679</v>
      </c>
      <c r="B3501" s="219" t="s">
        <v>594</v>
      </c>
      <c r="C3501" s="252" t="s">
        <v>6</v>
      </c>
      <c r="D3501" s="257">
        <f t="shared" si="2881"/>
        <v>404.04040404040404</v>
      </c>
      <c r="E3501" s="219">
        <v>495</v>
      </c>
      <c r="F3501" s="219">
        <v>491</v>
      </c>
      <c r="G3501" s="219">
        <v>486</v>
      </c>
      <c r="H3501" s="219">
        <v>486</v>
      </c>
      <c r="I3501" s="219">
        <v>500.2</v>
      </c>
      <c r="J3501" s="219">
        <v>486.1</v>
      </c>
      <c r="K3501" s="257">
        <f t="shared" si="2891"/>
        <v>8.8999999999999773</v>
      </c>
      <c r="L3501" s="257">
        <f t="shared" si="2882"/>
        <v>3595.9595959595867</v>
      </c>
      <c r="M3501" s="265" t="s">
        <v>701</v>
      </c>
    </row>
    <row r="3502" spans="1:13" s="266" customFormat="1" ht="15.75" customHeight="1">
      <c r="A3502" s="256">
        <v>43679</v>
      </c>
      <c r="B3502" s="219" t="s">
        <v>737</v>
      </c>
      <c r="C3502" s="252" t="s">
        <v>6</v>
      </c>
      <c r="D3502" s="257">
        <f t="shared" si="2881"/>
        <v>488.99755501222495</v>
      </c>
      <c r="E3502" s="219">
        <v>409</v>
      </c>
      <c r="F3502" s="219">
        <v>405</v>
      </c>
      <c r="G3502" s="219">
        <v>400</v>
      </c>
      <c r="H3502" s="219">
        <v>395</v>
      </c>
      <c r="I3502" s="219">
        <v>415</v>
      </c>
      <c r="J3502" s="219">
        <v>405</v>
      </c>
      <c r="K3502" s="257">
        <f t="shared" si="2891"/>
        <v>4</v>
      </c>
      <c r="L3502" s="257">
        <f t="shared" si="2882"/>
        <v>1955.9902200488998</v>
      </c>
      <c r="M3502" s="265" t="s">
        <v>701</v>
      </c>
    </row>
    <row r="3503" spans="1:13" s="266" customFormat="1" ht="15.75" customHeight="1">
      <c r="A3503" s="256">
        <v>43679</v>
      </c>
      <c r="B3503" s="219" t="s">
        <v>716</v>
      </c>
      <c r="C3503" s="252" t="s">
        <v>6</v>
      </c>
      <c r="D3503" s="257">
        <f t="shared" si="2881"/>
        <v>366.97247706422019</v>
      </c>
      <c r="E3503" s="219">
        <v>545</v>
      </c>
      <c r="F3503" s="219">
        <v>540</v>
      </c>
      <c r="G3503" s="219">
        <v>534</v>
      </c>
      <c r="H3503" s="219">
        <v>528</v>
      </c>
      <c r="I3503" s="219">
        <v>551</v>
      </c>
      <c r="J3503" s="219">
        <v>551</v>
      </c>
      <c r="K3503" s="267">
        <f t="shared" si="2891"/>
        <v>-6</v>
      </c>
      <c r="L3503" s="267">
        <f t="shared" si="2882"/>
        <v>-2201.8348623853212</v>
      </c>
      <c r="M3503" s="180" t="s">
        <v>709</v>
      </c>
    </row>
    <row r="3504" spans="1:13" s="266" customFormat="1" ht="15.75" customHeight="1">
      <c r="A3504" s="256">
        <v>43679</v>
      </c>
      <c r="B3504" s="219" t="s">
        <v>713</v>
      </c>
      <c r="C3504" s="261" t="s">
        <v>8</v>
      </c>
      <c r="D3504" s="257">
        <f t="shared" si="2881"/>
        <v>298.06259314456037</v>
      </c>
      <c r="E3504" s="219">
        <v>671</v>
      </c>
      <c r="F3504" s="219">
        <v>678</v>
      </c>
      <c r="G3504" s="219">
        <v>685</v>
      </c>
      <c r="H3504" s="219">
        <v>692</v>
      </c>
      <c r="I3504" s="219">
        <v>664</v>
      </c>
      <c r="J3504" s="219">
        <v>678</v>
      </c>
      <c r="K3504" s="214">
        <f t="shared" ref="K3504" si="2892">J3504-E3504</f>
        <v>7</v>
      </c>
      <c r="L3504" s="214">
        <f t="shared" si="2882"/>
        <v>2086.4381520119227</v>
      </c>
      <c r="M3504" s="213" t="s">
        <v>701</v>
      </c>
    </row>
    <row r="3505" spans="1:13" s="225" customFormat="1" ht="15.75" customHeight="1">
      <c r="A3505" s="256">
        <v>43678</v>
      </c>
      <c r="B3505" s="224" t="s">
        <v>814</v>
      </c>
      <c r="C3505" s="252" t="s">
        <v>6</v>
      </c>
      <c r="D3505" s="257">
        <f t="shared" si="2881"/>
        <v>476.1904761904762</v>
      </c>
      <c r="E3505" s="232">
        <v>420</v>
      </c>
      <c r="F3505" s="254" t="s">
        <v>969</v>
      </c>
      <c r="G3505" s="254" t="s">
        <v>970</v>
      </c>
      <c r="H3505" s="252">
        <v>406</v>
      </c>
      <c r="I3505" s="232">
        <v>425</v>
      </c>
      <c r="J3505" s="232">
        <v>416</v>
      </c>
      <c r="K3505" s="258">
        <f t="shared" ref="K3505:K3511" si="2893">E3505-J3505</f>
        <v>4</v>
      </c>
      <c r="L3505" s="258">
        <f t="shared" si="2882"/>
        <v>1904.7619047619048</v>
      </c>
      <c r="M3505" s="259" t="s">
        <v>701</v>
      </c>
    </row>
    <row r="3506" spans="1:13" s="225" customFormat="1" ht="15.75" customHeight="1">
      <c r="A3506" s="256">
        <v>43678</v>
      </c>
      <c r="B3506" s="224" t="s">
        <v>820</v>
      </c>
      <c r="C3506" s="261" t="s">
        <v>6</v>
      </c>
      <c r="D3506" s="257">
        <f t="shared" si="2881"/>
        <v>655.73770491803282</v>
      </c>
      <c r="E3506" s="262">
        <v>305</v>
      </c>
      <c r="F3506" s="263" t="s">
        <v>971</v>
      </c>
      <c r="G3506" s="263" t="s">
        <v>972</v>
      </c>
      <c r="H3506" s="261">
        <v>295</v>
      </c>
      <c r="I3506" s="262">
        <v>309</v>
      </c>
      <c r="J3506" s="262">
        <v>305</v>
      </c>
      <c r="K3506" s="258">
        <f t="shared" si="2893"/>
        <v>0</v>
      </c>
      <c r="L3506" s="258">
        <f t="shared" si="2882"/>
        <v>0</v>
      </c>
      <c r="M3506" s="259" t="s">
        <v>70</v>
      </c>
    </row>
    <row r="3507" spans="1:13" s="225" customFormat="1" ht="15.75" customHeight="1">
      <c r="A3507" s="256">
        <v>43678</v>
      </c>
      <c r="B3507" s="224" t="s">
        <v>973</v>
      </c>
      <c r="C3507" s="261" t="s">
        <v>6</v>
      </c>
      <c r="D3507" s="257">
        <f t="shared" si="2881"/>
        <v>133.51134846461949</v>
      </c>
      <c r="E3507" s="264">
        <v>1498</v>
      </c>
      <c r="F3507" s="264">
        <v>1486</v>
      </c>
      <c r="G3507" s="264">
        <v>1472</v>
      </c>
      <c r="H3507" s="264">
        <v>1460</v>
      </c>
      <c r="I3507" s="264">
        <v>1512</v>
      </c>
      <c r="J3507" s="264">
        <v>1498</v>
      </c>
      <c r="K3507" s="258">
        <f t="shared" si="2893"/>
        <v>0</v>
      </c>
      <c r="L3507" s="258">
        <f t="shared" si="2882"/>
        <v>0</v>
      </c>
      <c r="M3507" s="259" t="s">
        <v>70</v>
      </c>
    </row>
    <row r="3508" spans="1:13" s="225" customFormat="1" ht="15.75" customHeight="1">
      <c r="A3508" s="256">
        <v>43678</v>
      </c>
      <c r="B3508" s="224" t="s">
        <v>974</v>
      </c>
      <c r="C3508" s="261" t="s">
        <v>6</v>
      </c>
      <c r="D3508" s="257">
        <f t="shared" si="2881"/>
        <v>191.75455417066155</v>
      </c>
      <c r="E3508" s="264">
        <v>1043</v>
      </c>
      <c r="F3508" s="264">
        <v>1034</v>
      </c>
      <c r="G3508" s="264">
        <v>1023</v>
      </c>
      <c r="H3508" s="264">
        <v>1012</v>
      </c>
      <c r="I3508" s="264">
        <v>1055</v>
      </c>
      <c r="J3508" s="264">
        <v>1055</v>
      </c>
      <c r="K3508" s="260">
        <f t="shared" si="2893"/>
        <v>-12</v>
      </c>
      <c r="L3508" s="260">
        <f t="shared" si="2882"/>
        <v>-2301.0546500479386</v>
      </c>
      <c r="M3508" s="180" t="s">
        <v>709</v>
      </c>
    </row>
    <row r="3509" spans="1:13" s="225" customFormat="1" ht="15.75" customHeight="1">
      <c r="A3509" s="256">
        <v>43678</v>
      </c>
      <c r="B3509" s="224" t="s">
        <v>378</v>
      </c>
      <c r="C3509" s="261" t="s">
        <v>6</v>
      </c>
      <c r="D3509" s="257">
        <f t="shared" si="2881"/>
        <v>361.01083032490976</v>
      </c>
      <c r="E3509" s="264">
        <v>554</v>
      </c>
      <c r="F3509" s="264">
        <v>550</v>
      </c>
      <c r="G3509" s="264">
        <v>544</v>
      </c>
      <c r="H3509" s="264">
        <v>537</v>
      </c>
      <c r="I3509" s="264">
        <v>560</v>
      </c>
      <c r="J3509" s="264">
        <v>544</v>
      </c>
      <c r="K3509" s="258">
        <f t="shared" si="2893"/>
        <v>10</v>
      </c>
      <c r="L3509" s="258">
        <f t="shared" si="2882"/>
        <v>3610.1083032490978</v>
      </c>
      <c r="M3509" s="259" t="s">
        <v>701</v>
      </c>
    </row>
    <row r="3510" spans="1:13" s="225" customFormat="1" ht="15.75" customHeight="1">
      <c r="A3510" s="256">
        <v>43678</v>
      </c>
      <c r="B3510" s="224" t="s">
        <v>513</v>
      </c>
      <c r="C3510" s="261" t="s">
        <v>6</v>
      </c>
      <c r="D3510" s="257">
        <f t="shared" si="2881"/>
        <v>588.23529411764707</v>
      </c>
      <c r="E3510" s="264">
        <v>340</v>
      </c>
      <c r="F3510" s="264">
        <v>336</v>
      </c>
      <c r="G3510" s="264">
        <v>332</v>
      </c>
      <c r="H3510" s="264">
        <v>328</v>
      </c>
      <c r="I3510" s="264">
        <v>345</v>
      </c>
      <c r="J3510" s="264">
        <v>336</v>
      </c>
      <c r="K3510" s="258">
        <f t="shared" si="2893"/>
        <v>4</v>
      </c>
      <c r="L3510" s="258">
        <f t="shared" si="2882"/>
        <v>2352.9411764705883</v>
      </c>
      <c r="M3510" s="259" t="s">
        <v>701</v>
      </c>
    </row>
    <row r="3511" spans="1:13" s="225" customFormat="1" ht="15.75" customHeight="1">
      <c r="A3511" s="256">
        <v>43678</v>
      </c>
      <c r="B3511" s="224" t="s">
        <v>751</v>
      </c>
      <c r="C3511" s="261" t="s">
        <v>8</v>
      </c>
      <c r="D3511" s="257">
        <f t="shared" si="2881"/>
        <v>307.21966205837174</v>
      </c>
      <c r="E3511" s="264">
        <v>651</v>
      </c>
      <c r="F3511" s="264">
        <v>657</v>
      </c>
      <c r="G3511" s="264">
        <v>665</v>
      </c>
      <c r="H3511" s="264">
        <v>673</v>
      </c>
      <c r="I3511" s="264">
        <v>643</v>
      </c>
      <c r="J3511" s="264">
        <v>651</v>
      </c>
      <c r="K3511" s="258">
        <f t="shared" si="2893"/>
        <v>0</v>
      </c>
      <c r="L3511" s="258">
        <f t="shared" si="2882"/>
        <v>0</v>
      </c>
      <c r="M3511" s="259" t="s">
        <v>70</v>
      </c>
    </row>
    <row r="3512" spans="1:13" s="168" customFormat="1" ht="15.75" customHeight="1" thickBot="1">
      <c r="A3512" s="162"/>
      <c r="B3512" s="163"/>
      <c r="C3512" s="163"/>
      <c r="D3512" s="164"/>
      <c r="E3512" s="165"/>
      <c r="F3512" s="166"/>
      <c r="G3512" s="166"/>
      <c r="H3512" s="163"/>
      <c r="I3512" s="165"/>
      <c r="J3512" s="165"/>
      <c r="K3512" s="164"/>
      <c r="L3512" s="164"/>
      <c r="M3512" s="167"/>
    </row>
    <row r="3513" spans="1:13" ht="15.75" customHeight="1" thickBot="1">
      <c r="A3513" s="61" t="s">
        <v>12</v>
      </c>
      <c r="B3513" s="62" t="s">
        <v>13</v>
      </c>
      <c r="C3513" s="62" t="s">
        <v>14</v>
      </c>
      <c r="D3513" s="63" t="s">
        <v>20</v>
      </c>
      <c r="E3513" s="64" t="s">
        <v>15</v>
      </c>
      <c r="F3513" s="65" t="s">
        <v>1</v>
      </c>
      <c r="G3513" s="65" t="s">
        <v>2</v>
      </c>
      <c r="H3513" s="66" t="s">
        <v>3</v>
      </c>
      <c r="I3513" s="64" t="s">
        <v>0</v>
      </c>
      <c r="J3513" s="64" t="s">
        <v>16</v>
      </c>
      <c r="K3513" s="63" t="s">
        <v>17</v>
      </c>
      <c r="L3513" s="63" t="s">
        <v>18</v>
      </c>
      <c r="M3513" s="67" t="s">
        <v>19</v>
      </c>
    </row>
    <row r="3514" spans="1:13" s="168" customFormat="1" ht="15.75" customHeight="1">
      <c r="A3514" s="249">
        <v>43677</v>
      </c>
      <c r="B3514" s="251" t="s">
        <v>654</v>
      </c>
      <c r="C3514" s="252" t="s">
        <v>6</v>
      </c>
      <c r="D3514" s="214">
        <f t="shared" ref="D3514:D3577" si="2894">200000/E3514</f>
        <v>454.54545454545456</v>
      </c>
      <c r="E3514" s="253">
        <v>440</v>
      </c>
      <c r="F3514" s="253">
        <v>435</v>
      </c>
      <c r="G3514" s="253">
        <v>430</v>
      </c>
      <c r="H3514" s="253">
        <v>425</v>
      </c>
      <c r="I3514" s="253">
        <v>445</v>
      </c>
      <c r="J3514" s="253">
        <v>436.45</v>
      </c>
      <c r="K3514" s="240">
        <f t="shared" ref="K3514:K3515" si="2895">E3514-J3514</f>
        <v>3.5500000000000114</v>
      </c>
      <c r="L3514" s="240">
        <f t="shared" ref="L3514:L3577" si="2896">K3514*D3514</f>
        <v>1613.636363636369</v>
      </c>
      <c r="M3514" s="241" t="s">
        <v>701</v>
      </c>
    </row>
    <row r="3515" spans="1:13" s="168" customFormat="1" ht="15.75" customHeight="1">
      <c r="A3515" s="249">
        <v>43677</v>
      </c>
      <c r="B3515" s="252" t="s">
        <v>403</v>
      </c>
      <c r="C3515" s="252" t="s">
        <v>6</v>
      </c>
      <c r="D3515" s="214">
        <f t="shared" si="2894"/>
        <v>493.82716049382714</v>
      </c>
      <c r="E3515" s="232">
        <v>405</v>
      </c>
      <c r="F3515" s="254" t="s">
        <v>975</v>
      </c>
      <c r="G3515" s="254" t="s">
        <v>976</v>
      </c>
      <c r="H3515" s="252">
        <v>391</v>
      </c>
      <c r="I3515" s="232">
        <v>411</v>
      </c>
      <c r="J3515" s="232">
        <v>411</v>
      </c>
      <c r="K3515" s="255">
        <f t="shared" si="2895"/>
        <v>-6</v>
      </c>
      <c r="L3515" s="255">
        <f t="shared" si="2896"/>
        <v>-2962.9629629629626</v>
      </c>
      <c r="M3515" s="180" t="s">
        <v>709</v>
      </c>
    </row>
    <row r="3516" spans="1:13" s="168" customFormat="1" ht="15.75" customHeight="1">
      <c r="A3516" s="249">
        <v>43677</v>
      </c>
      <c r="B3516" s="224" t="s">
        <v>977</v>
      </c>
      <c r="C3516" s="232" t="s">
        <v>498</v>
      </c>
      <c r="D3516" s="214">
        <f t="shared" si="2894"/>
        <v>503.77833753148616</v>
      </c>
      <c r="E3516" s="232">
        <v>397</v>
      </c>
      <c r="F3516" s="232">
        <v>402</v>
      </c>
      <c r="G3516" s="232">
        <v>407</v>
      </c>
      <c r="H3516" s="232">
        <v>413</v>
      </c>
      <c r="I3516" s="232">
        <v>393</v>
      </c>
      <c r="J3516" s="232">
        <v>402</v>
      </c>
      <c r="K3516" s="214">
        <f t="shared" ref="K3516" si="2897">J3516-E3516</f>
        <v>5</v>
      </c>
      <c r="L3516" s="214">
        <f t="shared" si="2896"/>
        <v>2518.8916876574308</v>
      </c>
      <c r="M3516" s="213" t="s">
        <v>701</v>
      </c>
    </row>
    <row r="3517" spans="1:13" s="168" customFormat="1" ht="15.75" customHeight="1">
      <c r="A3517" s="249">
        <v>43677</v>
      </c>
      <c r="B3517" s="224" t="s">
        <v>394</v>
      </c>
      <c r="C3517" s="232" t="s">
        <v>6</v>
      </c>
      <c r="D3517" s="214">
        <f t="shared" si="2894"/>
        <v>1176.4705882352941</v>
      </c>
      <c r="E3517" s="232">
        <v>170</v>
      </c>
      <c r="F3517" s="232">
        <v>168</v>
      </c>
      <c r="G3517" s="232">
        <v>165</v>
      </c>
      <c r="H3517" s="232">
        <v>162</v>
      </c>
      <c r="I3517" s="232">
        <v>173</v>
      </c>
      <c r="J3517" s="232">
        <v>173</v>
      </c>
      <c r="K3517" s="255">
        <f t="shared" ref="K3517" si="2898">E3517-J3517</f>
        <v>-3</v>
      </c>
      <c r="L3517" s="255">
        <f t="shared" si="2896"/>
        <v>-3529.4117647058824</v>
      </c>
      <c r="M3517" s="180" t="s">
        <v>709</v>
      </c>
    </row>
    <row r="3518" spans="1:13" s="168" customFormat="1" ht="15.75" customHeight="1">
      <c r="A3518" s="249">
        <v>43677</v>
      </c>
      <c r="B3518" s="224" t="s">
        <v>978</v>
      </c>
      <c r="C3518" s="232" t="s">
        <v>498</v>
      </c>
      <c r="D3518" s="214">
        <f t="shared" si="2894"/>
        <v>1320.1320132013202</v>
      </c>
      <c r="E3518" s="232">
        <v>151.5</v>
      </c>
      <c r="F3518" s="232">
        <v>153</v>
      </c>
      <c r="G3518" s="232">
        <v>156</v>
      </c>
      <c r="H3518" s="232">
        <v>159</v>
      </c>
      <c r="I3518" s="232">
        <v>148.5</v>
      </c>
      <c r="J3518" s="232">
        <v>153</v>
      </c>
      <c r="K3518" s="214">
        <f t="shared" ref="K3518:K3522" si="2899">J3518-E3518</f>
        <v>1.5</v>
      </c>
      <c r="L3518" s="214">
        <f t="shared" si="2896"/>
        <v>1980.1980198019803</v>
      </c>
      <c r="M3518" s="213" t="s">
        <v>701</v>
      </c>
    </row>
    <row r="3519" spans="1:13" s="168" customFormat="1" ht="15.75" customHeight="1">
      <c r="A3519" s="249">
        <v>43677</v>
      </c>
      <c r="B3519" s="224" t="s">
        <v>813</v>
      </c>
      <c r="C3519" s="232" t="s">
        <v>498</v>
      </c>
      <c r="D3519" s="214">
        <f t="shared" si="2894"/>
        <v>472.25501770956316</v>
      </c>
      <c r="E3519" s="232">
        <v>423.5</v>
      </c>
      <c r="F3519" s="232">
        <v>428</v>
      </c>
      <c r="G3519" s="232">
        <v>433</v>
      </c>
      <c r="H3519" s="232">
        <v>493</v>
      </c>
      <c r="I3519" s="232">
        <v>417</v>
      </c>
      <c r="J3519" s="232">
        <v>427.95</v>
      </c>
      <c r="K3519" s="214">
        <f t="shared" si="2899"/>
        <v>4.4499999999999886</v>
      </c>
      <c r="L3519" s="214">
        <f t="shared" si="2896"/>
        <v>2101.5348288075506</v>
      </c>
      <c r="M3519" s="213" t="s">
        <v>701</v>
      </c>
    </row>
    <row r="3520" spans="1:13" s="168" customFormat="1" ht="15.75" customHeight="1">
      <c r="A3520" s="249">
        <v>43677</v>
      </c>
      <c r="B3520" s="224" t="s">
        <v>979</v>
      </c>
      <c r="C3520" s="232" t="s">
        <v>498</v>
      </c>
      <c r="D3520" s="214">
        <f t="shared" si="2894"/>
        <v>318.42063365706099</v>
      </c>
      <c r="E3520" s="232">
        <v>628.1</v>
      </c>
      <c r="F3520" s="232">
        <v>634</v>
      </c>
      <c r="G3520" s="232">
        <v>640</v>
      </c>
      <c r="H3520" s="232">
        <v>648</v>
      </c>
      <c r="I3520" s="232">
        <v>621</v>
      </c>
      <c r="J3520" s="232">
        <v>640</v>
      </c>
      <c r="K3520" s="214">
        <f t="shared" si="2899"/>
        <v>11.899999999999977</v>
      </c>
      <c r="L3520" s="214">
        <f t="shared" si="2896"/>
        <v>3789.2055405190185</v>
      </c>
      <c r="M3520" s="213" t="s">
        <v>701</v>
      </c>
    </row>
    <row r="3521" spans="1:13" s="168" customFormat="1" ht="15.75" customHeight="1">
      <c r="A3521" s="249">
        <v>43677</v>
      </c>
      <c r="B3521" s="232" t="s">
        <v>25</v>
      </c>
      <c r="C3521" s="232" t="s">
        <v>498</v>
      </c>
      <c r="D3521" s="214">
        <f t="shared" si="2894"/>
        <v>340.13605442176873</v>
      </c>
      <c r="E3521" s="232">
        <v>588</v>
      </c>
      <c r="F3521" s="232">
        <v>595</v>
      </c>
      <c r="G3521" s="232">
        <v>604</v>
      </c>
      <c r="H3521" s="232">
        <v>612</v>
      </c>
      <c r="I3521" s="232">
        <v>580</v>
      </c>
      <c r="J3521" s="232">
        <v>595</v>
      </c>
      <c r="K3521" s="214">
        <f t="shared" si="2899"/>
        <v>7</v>
      </c>
      <c r="L3521" s="214">
        <f t="shared" si="2896"/>
        <v>2380.9523809523812</v>
      </c>
      <c r="M3521" s="213" t="s">
        <v>701</v>
      </c>
    </row>
    <row r="3522" spans="1:13" s="168" customFormat="1" ht="15.75" customHeight="1">
      <c r="A3522" s="249">
        <v>43676</v>
      </c>
      <c r="B3522" s="232" t="s">
        <v>771</v>
      </c>
      <c r="C3522" s="232" t="s">
        <v>8</v>
      </c>
      <c r="D3522" s="214">
        <f t="shared" si="2894"/>
        <v>109.8780353807274</v>
      </c>
      <c r="E3522" s="224">
        <v>1820.2</v>
      </c>
      <c r="F3522" s="232">
        <v>1834</v>
      </c>
      <c r="G3522" s="232">
        <v>1855</v>
      </c>
      <c r="H3522" s="232">
        <v>1880</v>
      </c>
      <c r="I3522" s="232">
        <v>1799</v>
      </c>
      <c r="J3522" s="232">
        <v>1799</v>
      </c>
      <c r="K3522" s="226">
        <f t="shared" si="2899"/>
        <v>-21.200000000000045</v>
      </c>
      <c r="L3522" s="226">
        <f t="shared" si="2896"/>
        <v>-2329.4143500714258</v>
      </c>
      <c r="M3522" s="180" t="s">
        <v>709</v>
      </c>
    </row>
    <row r="3523" spans="1:13" s="168" customFormat="1" ht="15.75" customHeight="1">
      <c r="A3523" s="249">
        <v>43676</v>
      </c>
      <c r="B3523" s="224" t="s">
        <v>980</v>
      </c>
      <c r="C3523" s="232" t="s">
        <v>6</v>
      </c>
      <c r="D3523" s="214">
        <f t="shared" si="2894"/>
        <v>308.64197530864197</v>
      </c>
      <c r="E3523" s="232">
        <v>648</v>
      </c>
      <c r="F3523" s="232">
        <v>641</v>
      </c>
      <c r="G3523" s="232">
        <v>634</v>
      </c>
      <c r="H3523" s="232">
        <v>625</v>
      </c>
      <c r="I3523" s="232">
        <v>656</v>
      </c>
      <c r="J3523" s="232">
        <v>634</v>
      </c>
      <c r="K3523" s="240">
        <f t="shared" ref="K3523" si="2900">E3523-J3523</f>
        <v>14</v>
      </c>
      <c r="L3523" s="240">
        <f t="shared" si="2896"/>
        <v>4320.9876543209875</v>
      </c>
      <c r="M3523" s="241" t="s">
        <v>701</v>
      </c>
    </row>
    <row r="3524" spans="1:13" s="168" customFormat="1" ht="15.75" customHeight="1">
      <c r="A3524" s="249">
        <v>43676</v>
      </c>
      <c r="B3524" s="224" t="s">
        <v>981</v>
      </c>
      <c r="C3524" s="232" t="s">
        <v>8</v>
      </c>
      <c r="D3524" s="214">
        <f t="shared" si="2894"/>
        <v>862.06896551724139</v>
      </c>
      <c r="E3524" s="232">
        <v>232</v>
      </c>
      <c r="F3524" s="232">
        <v>234</v>
      </c>
      <c r="G3524" s="232">
        <v>237</v>
      </c>
      <c r="H3524" s="232">
        <v>240</v>
      </c>
      <c r="I3524" s="232">
        <v>229</v>
      </c>
      <c r="J3524" s="232">
        <v>233.95</v>
      </c>
      <c r="K3524" s="214">
        <f t="shared" ref="K3524" si="2901">J3524-E3524</f>
        <v>1.9499999999999886</v>
      </c>
      <c r="L3524" s="214">
        <f t="shared" si="2896"/>
        <v>1681.0344827586109</v>
      </c>
      <c r="M3524" s="213" t="s">
        <v>701</v>
      </c>
    </row>
    <row r="3525" spans="1:13" s="168" customFormat="1" ht="15.75" customHeight="1">
      <c r="A3525" s="249">
        <v>43676</v>
      </c>
      <c r="B3525" s="224" t="s">
        <v>844</v>
      </c>
      <c r="C3525" s="232" t="s">
        <v>6</v>
      </c>
      <c r="D3525" s="214">
        <f t="shared" si="2894"/>
        <v>289.85507246376812</v>
      </c>
      <c r="E3525" s="232">
        <v>690</v>
      </c>
      <c r="F3525" s="232">
        <v>684</v>
      </c>
      <c r="G3525" s="232">
        <v>677</v>
      </c>
      <c r="H3525" s="232">
        <v>670</v>
      </c>
      <c r="I3525" s="232">
        <v>698</v>
      </c>
      <c r="J3525" s="232">
        <v>685.6</v>
      </c>
      <c r="K3525" s="240">
        <f t="shared" ref="K3525:K3534" si="2902">E3525-J3525</f>
        <v>4.3999999999999773</v>
      </c>
      <c r="L3525" s="240">
        <f t="shared" si="2896"/>
        <v>1275.3623188405732</v>
      </c>
      <c r="M3525" s="241" t="s">
        <v>701</v>
      </c>
    </row>
    <row r="3526" spans="1:13" s="168" customFormat="1" ht="15.75" customHeight="1">
      <c r="A3526" s="249">
        <v>43676</v>
      </c>
      <c r="B3526" s="224" t="s">
        <v>808</v>
      </c>
      <c r="C3526" s="232" t="s">
        <v>6</v>
      </c>
      <c r="D3526" s="214">
        <f t="shared" si="2894"/>
        <v>803.21285140562247</v>
      </c>
      <c r="E3526" s="232">
        <v>249</v>
      </c>
      <c r="F3526" s="232">
        <v>246</v>
      </c>
      <c r="G3526" s="232">
        <v>243</v>
      </c>
      <c r="H3526" s="232">
        <v>240</v>
      </c>
      <c r="I3526" s="232">
        <v>253</v>
      </c>
      <c r="J3526" s="232">
        <v>246</v>
      </c>
      <c r="K3526" s="240">
        <f t="shared" si="2902"/>
        <v>3</v>
      </c>
      <c r="L3526" s="240">
        <f t="shared" si="2896"/>
        <v>2409.6385542168673</v>
      </c>
      <c r="M3526" s="241" t="s">
        <v>701</v>
      </c>
    </row>
    <row r="3527" spans="1:13" s="168" customFormat="1" ht="15.75" customHeight="1">
      <c r="A3527" s="249">
        <v>43676</v>
      </c>
      <c r="B3527" s="224" t="s">
        <v>982</v>
      </c>
      <c r="C3527" s="232" t="s">
        <v>6</v>
      </c>
      <c r="D3527" s="214">
        <f t="shared" si="2894"/>
        <v>1320.1320132013202</v>
      </c>
      <c r="E3527" s="232">
        <v>151.5</v>
      </c>
      <c r="F3527" s="232">
        <v>150.1</v>
      </c>
      <c r="G3527" s="232">
        <v>148</v>
      </c>
      <c r="H3527" s="232">
        <v>145</v>
      </c>
      <c r="I3527" s="232">
        <v>155.1</v>
      </c>
      <c r="J3527" s="232">
        <v>150.1</v>
      </c>
      <c r="K3527" s="240">
        <f t="shared" si="2902"/>
        <v>1.4000000000000057</v>
      </c>
      <c r="L3527" s="240">
        <f t="shared" si="2896"/>
        <v>1848.1848184818557</v>
      </c>
      <c r="M3527" s="241" t="s">
        <v>701</v>
      </c>
    </row>
    <row r="3528" spans="1:13" s="168" customFormat="1" ht="15.75" customHeight="1">
      <c r="A3528" s="249">
        <v>43676</v>
      </c>
      <c r="B3528" s="224" t="s">
        <v>753</v>
      </c>
      <c r="C3528" s="232" t="s">
        <v>6</v>
      </c>
      <c r="D3528" s="214">
        <f t="shared" si="2894"/>
        <v>281.6901408450704</v>
      </c>
      <c r="E3528" s="232">
        <v>710</v>
      </c>
      <c r="F3528" s="232">
        <v>703</v>
      </c>
      <c r="G3528" s="232">
        <v>695</v>
      </c>
      <c r="H3528" s="232">
        <v>687</v>
      </c>
      <c r="I3528" s="232">
        <v>720</v>
      </c>
      <c r="J3528" s="232">
        <v>703</v>
      </c>
      <c r="K3528" s="240">
        <f t="shared" si="2902"/>
        <v>7</v>
      </c>
      <c r="L3528" s="240">
        <f t="shared" si="2896"/>
        <v>1971.8309859154929</v>
      </c>
      <c r="M3528" s="241" t="s">
        <v>701</v>
      </c>
    </row>
    <row r="3529" spans="1:13" s="168" customFormat="1" ht="15.75" customHeight="1">
      <c r="A3529" s="249">
        <v>43676</v>
      </c>
      <c r="B3529" s="224" t="s">
        <v>820</v>
      </c>
      <c r="C3529" s="232" t="s">
        <v>6</v>
      </c>
      <c r="D3529" s="214">
        <f t="shared" si="2894"/>
        <v>632.91139240506334</v>
      </c>
      <c r="E3529" s="232">
        <v>316</v>
      </c>
      <c r="F3529" s="232">
        <v>313</v>
      </c>
      <c r="G3529" s="232">
        <v>310</v>
      </c>
      <c r="H3529" s="232">
        <v>306</v>
      </c>
      <c r="I3529" s="232">
        <v>320.5</v>
      </c>
      <c r="J3529" s="232">
        <v>313</v>
      </c>
      <c r="K3529" s="240">
        <f t="shared" si="2902"/>
        <v>3</v>
      </c>
      <c r="L3529" s="240">
        <f t="shared" si="2896"/>
        <v>1898.7341772151899</v>
      </c>
      <c r="M3529" s="241" t="s">
        <v>701</v>
      </c>
    </row>
    <row r="3530" spans="1:13" s="168" customFormat="1" ht="15.75" customHeight="1">
      <c r="A3530" s="249">
        <v>43675</v>
      </c>
      <c r="B3530" s="232" t="s">
        <v>814</v>
      </c>
      <c r="C3530" s="232" t="s">
        <v>6</v>
      </c>
      <c r="D3530" s="214">
        <f t="shared" si="2894"/>
        <v>456.62100456621005</v>
      </c>
      <c r="E3530" s="232">
        <v>438</v>
      </c>
      <c r="F3530" s="232">
        <v>434</v>
      </c>
      <c r="G3530" s="232">
        <v>429</v>
      </c>
      <c r="H3530" s="232">
        <v>423</v>
      </c>
      <c r="I3530" s="232">
        <v>444</v>
      </c>
      <c r="J3530" s="232">
        <v>434</v>
      </c>
      <c r="K3530" s="240">
        <f t="shared" si="2902"/>
        <v>4</v>
      </c>
      <c r="L3530" s="240">
        <f t="shared" si="2896"/>
        <v>1826.4840182648402</v>
      </c>
      <c r="M3530" s="241" t="s">
        <v>701</v>
      </c>
    </row>
    <row r="3531" spans="1:13" s="168" customFormat="1" ht="15.75" customHeight="1">
      <c r="A3531" s="249">
        <v>43675</v>
      </c>
      <c r="B3531" s="224" t="s">
        <v>983</v>
      </c>
      <c r="C3531" s="232" t="s">
        <v>6</v>
      </c>
      <c r="D3531" s="214">
        <f t="shared" si="2894"/>
        <v>459.77011494252872</v>
      </c>
      <c r="E3531" s="232">
        <v>435</v>
      </c>
      <c r="F3531" s="232">
        <v>431</v>
      </c>
      <c r="G3531" s="232">
        <v>426</v>
      </c>
      <c r="H3531" s="232">
        <v>420</v>
      </c>
      <c r="I3531" s="232">
        <v>441</v>
      </c>
      <c r="J3531" s="232">
        <v>431</v>
      </c>
      <c r="K3531" s="240">
        <f t="shared" si="2902"/>
        <v>4</v>
      </c>
      <c r="L3531" s="240">
        <f t="shared" si="2896"/>
        <v>1839.0804597701149</v>
      </c>
      <c r="M3531" s="241" t="s">
        <v>701</v>
      </c>
    </row>
    <row r="3532" spans="1:13" s="168" customFormat="1" ht="15.75" customHeight="1">
      <c r="A3532" s="249">
        <v>43675</v>
      </c>
      <c r="B3532" s="224" t="s">
        <v>856</v>
      </c>
      <c r="C3532" s="232" t="s">
        <v>6</v>
      </c>
      <c r="D3532" s="214">
        <f t="shared" si="2894"/>
        <v>286.12303290414877</v>
      </c>
      <c r="E3532" s="232">
        <v>699</v>
      </c>
      <c r="F3532" s="232">
        <v>694</v>
      </c>
      <c r="G3532" s="232">
        <v>988</v>
      </c>
      <c r="H3532" s="232">
        <v>981</v>
      </c>
      <c r="I3532" s="232">
        <v>705</v>
      </c>
      <c r="J3532" s="232">
        <v>694</v>
      </c>
      <c r="K3532" s="240">
        <f t="shared" si="2902"/>
        <v>5</v>
      </c>
      <c r="L3532" s="240">
        <f t="shared" si="2896"/>
        <v>1430.6151645207437</v>
      </c>
      <c r="M3532" s="241" t="s">
        <v>701</v>
      </c>
    </row>
    <row r="3533" spans="1:13" s="168" customFormat="1" ht="15.75" customHeight="1">
      <c r="A3533" s="249">
        <v>43675</v>
      </c>
      <c r="B3533" s="224" t="s">
        <v>984</v>
      </c>
      <c r="C3533" s="232" t="s">
        <v>6</v>
      </c>
      <c r="D3533" s="214">
        <f t="shared" si="2894"/>
        <v>1818.1818181818182</v>
      </c>
      <c r="E3533" s="232">
        <v>110</v>
      </c>
      <c r="F3533" s="232">
        <v>108.5</v>
      </c>
      <c r="G3533" s="232">
        <v>106.5</v>
      </c>
      <c r="H3533" s="232">
        <v>103.5</v>
      </c>
      <c r="I3533" s="232">
        <v>112</v>
      </c>
      <c r="J3533" s="232">
        <v>108.6</v>
      </c>
      <c r="K3533" s="240">
        <f t="shared" si="2902"/>
        <v>1.4000000000000057</v>
      </c>
      <c r="L3533" s="240">
        <f t="shared" si="2896"/>
        <v>2545.454545454556</v>
      </c>
      <c r="M3533" s="241" t="s">
        <v>701</v>
      </c>
    </row>
    <row r="3534" spans="1:13" s="168" customFormat="1" ht="15.75" customHeight="1">
      <c r="A3534" s="249">
        <v>43675</v>
      </c>
      <c r="B3534" s="224" t="s">
        <v>399</v>
      </c>
      <c r="C3534" s="232" t="s">
        <v>6</v>
      </c>
      <c r="D3534" s="214">
        <f t="shared" si="2894"/>
        <v>184.33179723502303</v>
      </c>
      <c r="E3534" s="232">
        <v>1085</v>
      </c>
      <c r="F3534" s="232">
        <v>1076</v>
      </c>
      <c r="G3534" s="232">
        <v>1065</v>
      </c>
      <c r="H3534" s="232">
        <v>1051</v>
      </c>
      <c r="I3534" s="232">
        <v>1098</v>
      </c>
      <c r="J3534" s="232">
        <v>1076</v>
      </c>
      <c r="K3534" s="240">
        <f t="shared" si="2902"/>
        <v>9</v>
      </c>
      <c r="L3534" s="240">
        <f t="shared" si="2896"/>
        <v>1658.9861751152073</v>
      </c>
      <c r="M3534" s="241" t="s">
        <v>701</v>
      </c>
    </row>
    <row r="3535" spans="1:13" s="172" customFormat="1" ht="21" customHeight="1">
      <c r="A3535" s="249">
        <v>43672</v>
      </c>
      <c r="B3535" s="234" t="s">
        <v>379</v>
      </c>
      <c r="C3535" s="250" t="s">
        <v>498</v>
      </c>
      <c r="D3535" s="214">
        <f t="shared" si="2894"/>
        <v>816.32653061224494</v>
      </c>
      <c r="E3535" s="234">
        <v>245</v>
      </c>
      <c r="F3535" s="234">
        <v>247</v>
      </c>
      <c r="G3535" s="234">
        <v>249</v>
      </c>
      <c r="H3535" s="234">
        <v>252</v>
      </c>
      <c r="I3535" s="234">
        <v>242</v>
      </c>
      <c r="J3535" s="234">
        <v>249</v>
      </c>
      <c r="K3535" s="214">
        <f t="shared" ref="K3535:K3547" si="2903">J3535-E3535</f>
        <v>4</v>
      </c>
      <c r="L3535" s="214">
        <f t="shared" si="2896"/>
        <v>3265.3061224489797</v>
      </c>
      <c r="M3535" s="213" t="s">
        <v>701</v>
      </c>
    </row>
    <row r="3536" spans="1:13" s="172" customFormat="1" ht="21" customHeight="1">
      <c r="A3536" s="249">
        <v>43672</v>
      </c>
      <c r="B3536" s="234" t="s">
        <v>421</v>
      </c>
      <c r="C3536" s="250" t="s">
        <v>498</v>
      </c>
      <c r="D3536" s="214">
        <f t="shared" si="2894"/>
        <v>1785.7142857142858</v>
      </c>
      <c r="E3536" s="234">
        <v>112</v>
      </c>
      <c r="F3536" s="234">
        <v>113</v>
      </c>
      <c r="G3536" s="234">
        <v>114.5</v>
      </c>
      <c r="H3536" s="234">
        <v>116.5</v>
      </c>
      <c r="I3536" s="234">
        <v>110</v>
      </c>
      <c r="J3536" s="234">
        <v>114.5</v>
      </c>
      <c r="K3536" s="214">
        <f t="shared" si="2903"/>
        <v>2.5</v>
      </c>
      <c r="L3536" s="214">
        <f t="shared" si="2896"/>
        <v>4464.2857142857147</v>
      </c>
      <c r="M3536" s="213" t="s">
        <v>701</v>
      </c>
    </row>
    <row r="3537" spans="1:13" s="172" customFormat="1" ht="21" customHeight="1">
      <c r="A3537" s="249">
        <v>43672</v>
      </c>
      <c r="B3537" s="234" t="s">
        <v>985</v>
      </c>
      <c r="C3537" s="250" t="s">
        <v>498</v>
      </c>
      <c r="D3537" s="214">
        <f t="shared" si="2894"/>
        <v>5000</v>
      </c>
      <c r="E3537" s="234">
        <v>40</v>
      </c>
      <c r="F3537" s="234">
        <v>40.6</v>
      </c>
      <c r="G3537" s="234">
        <v>41.5</v>
      </c>
      <c r="H3537" s="234">
        <v>42.5</v>
      </c>
      <c r="I3537" s="234">
        <v>39</v>
      </c>
      <c r="J3537" s="234">
        <v>42.5</v>
      </c>
      <c r="K3537" s="214">
        <f t="shared" si="2903"/>
        <v>2.5</v>
      </c>
      <c r="L3537" s="214">
        <f t="shared" si="2896"/>
        <v>12500</v>
      </c>
      <c r="M3537" s="213" t="s">
        <v>701</v>
      </c>
    </row>
    <row r="3538" spans="1:13" s="172" customFormat="1" ht="21" customHeight="1">
      <c r="A3538" s="249">
        <v>43672</v>
      </c>
      <c r="B3538" s="234" t="s">
        <v>659</v>
      </c>
      <c r="C3538" s="250" t="s">
        <v>499</v>
      </c>
      <c r="D3538" s="214">
        <f t="shared" si="2894"/>
        <v>117.64705882352941</v>
      </c>
      <c r="E3538" s="234">
        <v>1700</v>
      </c>
      <c r="F3538" s="234">
        <v>1690</v>
      </c>
      <c r="G3538" s="234">
        <v>1678</v>
      </c>
      <c r="H3538" s="234">
        <v>1665</v>
      </c>
      <c r="I3538" s="234">
        <v>1712</v>
      </c>
      <c r="J3538" s="234">
        <v>1665</v>
      </c>
      <c r="K3538" s="214">
        <f t="shared" ref="K3538" si="2904">E3538-J3538</f>
        <v>35</v>
      </c>
      <c r="L3538" s="214">
        <f t="shared" si="2896"/>
        <v>4117.6470588235288</v>
      </c>
      <c r="M3538" s="213" t="s">
        <v>701</v>
      </c>
    </row>
    <row r="3539" spans="1:13" s="172" customFormat="1" ht="21" customHeight="1">
      <c r="A3539" s="249">
        <v>43672</v>
      </c>
      <c r="B3539" s="234" t="s">
        <v>461</v>
      </c>
      <c r="C3539" s="250" t="s">
        <v>498</v>
      </c>
      <c r="D3539" s="214">
        <f t="shared" si="2894"/>
        <v>29.11208151382824</v>
      </c>
      <c r="E3539" s="234">
        <v>6870</v>
      </c>
      <c r="F3539" s="234">
        <v>6900</v>
      </c>
      <c r="G3539" s="234">
        <v>6930</v>
      </c>
      <c r="H3539" s="234">
        <v>6970</v>
      </c>
      <c r="I3539" s="234">
        <v>6830</v>
      </c>
      <c r="J3539" s="234">
        <v>6970</v>
      </c>
      <c r="K3539" s="214">
        <f t="shared" si="2903"/>
        <v>100</v>
      </c>
      <c r="L3539" s="214">
        <f t="shared" si="2896"/>
        <v>2911.2081513828239</v>
      </c>
      <c r="M3539" s="213" t="s">
        <v>701</v>
      </c>
    </row>
    <row r="3540" spans="1:13" s="172" customFormat="1" ht="21" customHeight="1">
      <c r="A3540" s="249">
        <v>43672</v>
      </c>
      <c r="B3540" s="234" t="s">
        <v>408</v>
      </c>
      <c r="C3540" s="250" t="s">
        <v>498</v>
      </c>
      <c r="D3540" s="214">
        <f t="shared" si="2894"/>
        <v>64.516129032258064</v>
      </c>
      <c r="E3540" s="234">
        <v>3100</v>
      </c>
      <c r="F3540" s="234">
        <v>3115</v>
      </c>
      <c r="G3540" s="234">
        <v>3130</v>
      </c>
      <c r="H3540" s="234">
        <v>3350</v>
      </c>
      <c r="I3540" s="234">
        <v>3075</v>
      </c>
      <c r="J3540" s="234">
        <v>3350</v>
      </c>
      <c r="K3540" s="214">
        <f t="shared" si="2903"/>
        <v>250</v>
      </c>
      <c r="L3540" s="214">
        <f t="shared" si="2896"/>
        <v>16129.032258064515</v>
      </c>
      <c r="M3540" s="213" t="s">
        <v>701</v>
      </c>
    </row>
    <row r="3541" spans="1:13" s="172" customFormat="1" ht="21" customHeight="1">
      <c r="A3541" s="249">
        <v>43672</v>
      </c>
      <c r="B3541" s="234" t="s">
        <v>461</v>
      </c>
      <c r="C3541" s="250" t="s">
        <v>498</v>
      </c>
      <c r="D3541" s="214">
        <f t="shared" si="2894"/>
        <v>28.776978417266186</v>
      </c>
      <c r="E3541" s="234">
        <v>6950</v>
      </c>
      <c r="F3541" s="234">
        <v>6980</v>
      </c>
      <c r="G3541" s="234">
        <v>7010</v>
      </c>
      <c r="H3541" s="234">
        <v>7050</v>
      </c>
      <c r="I3541" s="234">
        <v>6910</v>
      </c>
      <c r="J3541" s="234">
        <v>7050</v>
      </c>
      <c r="K3541" s="214">
        <f t="shared" si="2903"/>
        <v>100</v>
      </c>
      <c r="L3541" s="214">
        <f t="shared" si="2896"/>
        <v>2877.6978417266187</v>
      </c>
      <c r="M3541" s="213" t="s">
        <v>701</v>
      </c>
    </row>
    <row r="3542" spans="1:13" s="172" customFormat="1" ht="21" customHeight="1">
      <c r="A3542" s="249">
        <v>43672</v>
      </c>
      <c r="B3542" s="234" t="s">
        <v>408</v>
      </c>
      <c r="C3542" s="250" t="s">
        <v>498</v>
      </c>
      <c r="D3542" s="214">
        <f t="shared" si="2894"/>
        <v>62.99212598425197</v>
      </c>
      <c r="E3542" s="234">
        <v>3175</v>
      </c>
      <c r="F3542" s="234">
        <v>3190</v>
      </c>
      <c r="G3542" s="234">
        <v>3205</v>
      </c>
      <c r="H3542" s="234">
        <v>3225</v>
      </c>
      <c r="I3542" s="234">
        <v>3150</v>
      </c>
      <c r="J3542" s="234">
        <v>3225</v>
      </c>
      <c r="K3542" s="214">
        <f t="shared" si="2903"/>
        <v>50</v>
      </c>
      <c r="L3542" s="214">
        <f t="shared" si="2896"/>
        <v>3149.6062992125985</v>
      </c>
      <c r="M3542" s="213" t="s">
        <v>701</v>
      </c>
    </row>
    <row r="3543" spans="1:13" s="172" customFormat="1" ht="21" customHeight="1">
      <c r="A3543" s="249">
        <v>43672</v>
      </c>
      <c r="B3543" s="234" t="s">
        <v>513</v>
      </c>
      <c r="C3543" s="250" t="s">
        <v>498</v>
      </c>
      <c r="D3543" s="214">
        <f t="shared" si="2894"/>
        <v>497.5124378109453</v>
      </c>
      <c r="E3543" s="234">
        <v>402</v>
      </c>
      <c r="F3543" s="234">
        <v>405</v>
      </c>
      <c r="G3543" s="234">
        <v>408</v>
      </c>
      <c r="H3543" s="234">
        <v>412</v>
      </c>
      <c r="I3543" s="234">
        <v>398</v>
      </c>
      <c r="J3543" s="234">
        <v>405</v>
      </c>
      <c r="K3543" s="214">
        <f t="shared" si="2903"/>
        <v>3</v>
      </c>
      <c r="L3543" s="214">
        <f t="shared" si="2896"/>
        <v>1492.5373134328358</v>
      </c>
      <c r="M3543" s="213" t="s">
        <v>701</v>
      </c>
    </row>
    <row r="3544" spans="1:13" s="172" customFormat="1" ht="21" customHeight="1">
      <c r="A3544" s="249">
        <v>43672</v>
      </c>
      <c r="B3544" s="234" t="s">
        <v>933</v>
      </c>
      <c r="C3544" s="250" t="s">
        <v>499</v>
      </c>
      <c r="D3544" s="214">
        <f t="shared" si="2894"/>
        <v>76.335877862595424</v>
      </c>
      <c r="E3544" s="234">
        <v>2620</v>
      </c>
      <c r="F3544" s="234">
        <v>2600</v>
      </c>
      <c r="G3544" s="234">
        <v>2580</v>
      </c>
      <c r="H3544" s="234">
        <v>2550</v>
      </c>
      <c r="I3544" s="234">
        <v>2650</v>
      </c>
      <c r="J3544" s="234">
        <v>2650</v>
      </c>
      <c r="K3544" s="226">
        <f t="shared" ref="K3544" si="2905">E3544-J3544</f>
        <v>-30</v>
      </c>
      <c r="L3544" s="226">
        <f t="shared" si="2896"/>
        <v>-2290.0763358778627</v>
      </c>
      <c r="M3544" s="143" t="s">
        <v>709</v>
      </c>
    </row>
    <row r="3545" spans="1:13" s="172" customFormat="1" ht="21" customHeight="1">
      <c r="A3545" s="249">
        <v>43672</v>
      </c>
      <c r="B3545" s="234" t="s">
        <v>461</v>
      </c>
      <c r="C3545" s="250" t="s">
        <v>498</v>
      </c>
      <c r="D3545" s="214">
        <f t="shared" si="2894"/>
        <v>28.050490883590463</v>
      </c>
      <c r="E3545" s="234">
        <v>7130</v>
      </c>
      <c r="F3545" s="234">
        <v>7160</v>
      </c>
      <c r="G3545" s="234">
        <v>7190</v>
      </c>
      <c r="H3545" s="234">
        <v>7230</v>
      </c>
      <c r="I3545" s="234">
        <v>7090</v>
      </c>
      <c r="J3545" s="234">
        <v>7230</v>
      </c>
      <c r="K3545" s="214">
        <f t="shared" si="2903"/>
        <v>100</v>
      </c>
      <c r="L3545" s="214">
        <f t="shared" si="2896"/>
        <v>2805.0490883590464</v>
      </c>
      <c r="M3545" s="213" t="s">
        <v>701</v>
      </c>
    </row>
    <row r="3546" spans="1:13" s="172" customFormat="1" ht="21" customHeight="1">
      <c r="A3546" s="249">
        <v>43672</v>
      </c>
      <c r="B3546" s="234" t="s">
        <v>440</v>
      </c>
      <c r="C3546" s="250" t="s">
        <v>498</v>
      </c>
      <c r="D3546" s="214">
        <f t="shared" si="2894"/>
        <v>77.071290944123319</v>
      </c>
      <c r="E3546" s="234">
        <v>2595</v>
      </c>
      <c r="F3546" s="234">
        <v>2610</v>
      </c>
      <c r="G3546" s="234">
        <v>2625</v>
      </c>
      <c r="H3546" s="234">
        <v>2650</v>
      </c>
      <c r="I3546" s="234">
        <v>2570</v>
      </c>
      <c r="J3546" s="234">
        <v>2650</v>
      </c>
      <c r="K3546" s="214">
        <f t="shared" si="2903"/>
        <v>55</v>
      </c>
      <c r="L3546" s="214">
        <f t="shared" si="2896"/>
        <v>4238.921001926783</v>
      </c>
      <c r="M3546" s="213" t="s">
        <v>701</v>
      </c>
    </row>
    <row r="3547" spans="1:13" s="172" customFormat="1" ht="21" customHeight="1">
      <c r="A3547" s="249">
        <v>43672</v>
      </c>
      <c r="B3547" s="234" t="s">
        <v>986</v>
      </c>
      <c r="C3547" s="250" t="s">
        <v>498</v>
      </c>
      <c r="D3547" s="214">
        <f t="shared" si="2894"/>
        <v>34.364261168384878</v>
      </c>
      <c r="E3547" s="234">
        <v>5820</v>
      </c>
      <c r="F3547" s="234">
        <v>5850</v>
      </c>
      <c r="G3547" s="234">
        <v>5880</v>
      </c>
      <c r="H3547" s="234">
        <v>5930</v>
      </c>
      <c r="I3547" s="234">
        <v>5780</v>
      </c>
      <c r="J3547" s="234">
        <v>5850</v>
      </c>
      <c r="K3547" s="214">
        <f t="shared" si="2903"/>
        <v>30</v>
      </c>
      <c r="L3547" s="214">
        <f t="shared" si="2896"/>
        <v>1030.9278350515463</v>
      </c>
      <c r="M3547" s="213" t="s">
        <v>701</v>
      </c>
    </row>
    <row r="3548" spans="1:13" s="242" customFormat="1" ht="21" customHeight="1">
      <c r="A3548" s="237">
        <v>43671</v>
      </c>
      <c r="B3548" s="238" t="s">
        <v>656</v>
      </c>
      <c r="C3548" s="239" t="s">
        <v>499</v>
      </c>
      <c r="D3548" s="240">
        <f t="shared" si="2894"/>
        <v>178.57142857142858</v>
      </c>
      <c r="E3548" s="238">
        <v>1120</v>
      </c>
      <c r="F3548" s="238">
        <v>1112</v>
      </c>
      <c r="G3548" s="238">
        <v>1102</v>
      </c>
      <c r="H3548" s="238">
        <v>1090</v>
      </c>
      <c r="I3548" s="238">
        <v>1130</v>
      </c>
      <c r="J3548" s="238">
        <v>1112</v>
      </c>
      <c r="K3548" s="240">
        <f t="shared" ref="K3548" si="2906">E3548-J3548</f>
        <v>8</v>
      </c>
      <c r="L3548" s="240">
        <f t="shared" si="2896"/>
        <v>1428.5714285714287</v>
      </c>
      <c r="M3548" s="241" t="s">
        <v>701</v>
      </c>
    </row>
    <row r="3549" spans="1:13" s="242" customFormat="1" ht="21" customHeight="1">
      <c r="A3549" s="237">
        <v>43671</v>
      </c>
      <c r="B3549" s="238" t="s">
        <v>805</v>
      </c>
      <c r="C3549" s="239" t="s">
        <v>498</v>
      </c>
      <c r="D3549" s="240">
        <f t="shared" si="2894"/>
        <v>729.92700729927003</v>
      </c>
      <c r="E3549" s="238">
        <v>274</v>
      </c>
      <c r="F3549" s="238">
        <v>276</v>
      </c>
      <c r="G3549" s="238">
        <v>278</v>
      </c>
      <c r="H3549" s="238">
        <v>281</v>
      </c>
      <c r="I3549" s="238">
        <v>271</v>
      </c>
      <c r="J3549" s="238">
        <v>278</v>
      </c>
      <c r="K3549" s="240">
        <f t="shared" ref="K3549:K3552" si="2907">J3549-E3549</f>
        <v>4</v>
      </c>
      <c r="L3549" s="240">
        <f t="shared" si="2896"/>
        <v>2919.7080291970801</v>
      </c>
      <c r="M3549" s="241" t="s">
        <v>701</v>
      </c>
    </row>
    <row r="3550" spans="1:13" s="242" customFormat="1" ht="21" customHeight="1">
      <c r="A3550" s="237">
        <v>43671</v>
      </c>
      <c r="B3550" s="238" t="s">
        <v>805</v>
      </c>
      <c r="C3550" s="239" t="s">
        <v>498</v>
      </c>
      <c r="D3550" s="240">
        <f t="shared" si="2894"/>
        <v>722.02166064981952</v>
      </c>
      <c r="E3550" s="238">
        <v>277</v>
      </c>
      <c r="F3550" s="238">
        <v>279</v>
      </c>
      <c r="G3550" s="238">
        <v>281</v>
      </c>
      <c r="H3550" s="238">
        <v>284</v>
      </c>
      <c r="I3550" s="238">
        <v>274</v>
      </c>
      <c r="J3550" s="238">
        <v>279</v>
      </c>
      <c r="K3550" s="240">
        <f t="shared" si="2907"/>
        <v>2</v>
      </c>
      <c r="L3550" s="240">
        <f t="shared" si="2896"/>
        <v>1444.043321299639</v>
      </c>
      <c r="M3550" s="241" t="s">
        <v>701</v>
      </c>
    </row>
    <row r="3551" spans="1:13" s="242" customFormat="1" ht="21" customHeight="1">
      <c r="A3551" s="237">
        <v>43671</v>
      </c>
      <c r="B3551" s="238" t="s">
        <v>491</v>
      </c>
      <c r="C3551" s="239" t="s">
        <v>498</v>
      </c>
      <c r="D3551" s="240">
        <f t="shared" si="2894"/>
        <v>500</v>
      </c>
      <c r="E3551" s="238">
        <v>400</v>
      </c>
      <c r="F3551" s="238">
        <v>403</v>
      </c>
      <c r="G3551" s="238">
        <v>406</v>
      </c>
      <c r="H3551" s="238">
        <v>410</v>
      </c>
      <c r="I3551" s="238">
        <v>395</v>
      </c>
      <c r="J3551" s="238">
        <v>406</v>
      </c>
      <c r="K3551" s="240">
        <f t="shared" si="2907"/>
        <v>6</v>
      </c>
      <c r="L3551" s="240">
        <f t="shared" si="2896"/>
        <v>3000</v>
      </c>
      <c r="M3551" s="241" t="s">
        <v>701</v>
      </c>
    </row>
    <row r="3552" spans="1:13" s="242" customFormat="1" ht="21" customHeight="1">
      <c r="A3552" s="237">
        <v>43671</v>
      </c>
      <c r="B3552" s="238" t="s">
        <v>491</v>
      </c>
      <c r="C3552" s="239" t="s">
        <v>498</v>
      </c>
      <c r="D3552" s="240">
        <f t="shared" si="2894"/>
        <v>493.82716049382714</v>
      </c>
      <c r="E3552" s="238">
        <v>405</v>
      </c>
      <c r="F3552" s="238">
        <v>408</v>
      </c>
      <c r="G3552" s="238">
        <v>411</v>
      </c>
      <c r="H3552" s="238">
        <v>415</v>
      </c>
      <c r="I3552" s="238">
        <v>400</v>
      </c>
      <c r="J3552" s="238">
        <v>408</v>
      </c>
      <c r="K3552" s="240">
        <f t="shared" si="2907"/>
        <v>3</v>
      </c>
      <c r="L3552" s="240">
        <f t="shared" si="2896"/>
        <v>1481.4814814814813</v>
      </c>
      <c r="M3552" s="241" t="s">
        <v>701</v>
      </c>
    </row>
    <row r="3553" spans="1:13" s="242" customFormat="1" ht="21" customHeight="1">
      <c r="A3553" s="237">
        <v>43671</v>
      </c>
      <c r="B3553" s="238" t="s">
        <v>461</v>
      </c>
      <c r="C3553" s="239" t="s">
        <v>499</v>
      </c>
      <c r="D3553" s="240">
        <f t="shared" si="2894"/>
        <v>28.328611898016998</v>
      </c>
      <c r="E3553" s="238">
        <v>7060</v>
      </c>
      <c r="F3553" s="238">
        <v>7030</v>
      </c>
      <c r="G3553" s="238">
        <v>7000</v>
      </c>
      <c r="H3553" s="238">
        <v>6960</v>
      </c>
      <c r="I3553" s="238">
        <v>7100</v>
      </c>
      <c r="J3553" s="238">
        <v>6960</v>
      </c>
      <c r="K3553" s="240">
        <f t="shared" ref="K3553:K3568" si="2908">E3553-J3553</f>
        <v>100</v>
      </c>
      <c r="L3553" s="240">
        <f t="shared" si="2896"/>
        <v>2832.8611898016998</v>
      </c>
      <c r="M3553" s="241" t="s">
        <v>701</v>
      </c>
    </row>
    <row r="3554" spans="1:13" s="242" customFormat="1" ht="21" customHeight="1">
      <c r="A3554" s="237">
        <v>43671</v>
      </c>
      <c r="B3554" s="238" t="s">
        <v>408</v>
      </c>
      <c r="C3554" s="239" t="s">
        <v>499</v>
      </c>
      <c r="D3554" s="240">
        <f t="shared" si="2894"/>
        <v>65.573770491803273</v>
      </c>
      <c r="E3554" s="238">
        <v>3050</v>
      </c>
      <c r="F3554" s="238">
        <v>3030</v>
      </c>
      <c r="G3554" s="238">
        <v>3010</v>
      </c>
      <c r="H3554" s="238">
        <v>2980</v>
      </c>
      <c r="I3554" s="238">
        <v>3080</v>
      </c>
      <c r="J3554" s="238">
        <v>3010</v>
      </c>
      <c r="K3554" s="240">
        <f t="shared" si="2908"/>
        <v>40</v>
      </c>
      <c r="L3554" s="240">
        <f t="shared" si="2896"/>
        <v>2622.9508196721308</v>
      </c>
      <c r="M3554" s="241" t="s">
        <v>701</v>
      </c>
    </row>
    <row r="3555" spans="1:13" s="242" customFormat="1" ht="21" customHeight="1">
      <c r="A3555" s="237">
        <v>43671</v>
      </c>
      <c r="B3555" s="238" t="s">
        <v>461</v>
      </c>
      <c r="C3555" s="239" t="s">
        <v>499</v>
      </c>
      <c r="D3555" s="240">
        <f t="shared" si="2894"/>
        <v>28.776978417266186</v>
      </c>
      <c r="E3555" s="238">
        <v>6950</v>
      </c>
      <c r="F3555" s="238">
        <v>6920</v>
      </c>
      <c r="G3555" s="238">
        <v>6890</v>
      </c>
      <c r="H3555" s="238">
        <v>6850</v>
      </c>
      <c r="I3555" s="238">
        <v>6990</v>
      </c>
      <c r="J3555" s="238">
        <v>6850</v>
      </c>
      <c r="K3555" s="240">
        <f t="shared" si="2908"/>
        <v>100</v>
      </c>
      <c r="L3555" s="240">
        <f t="shared" si="2896"/>
        <v>2877.6978417266187</v>
      </c>
      <c r="M3555" s="241" t="s">
        <v>701</v>
      </c>
    </row>
    <row r="3556" spans="1:13" s="242" customFormat="1" ht="21" customHeight="1">
      <c r="A3556" s="237">
        <v>43671</v>
      </c>
      <c r="B3556" s="238" t="s">
        <v>461</v>
      </c>
      <c r="C3556" s="239" t="s">
        <v>499</v>
      </c>
      <c r="D3556" s="240">
        <f t="shared" si="2894"/>
        <v>29.239766081871345</v>
      </c>
      <c r="E3556" s="238">
        <v>6840</v>
      </c>
      <c r="F3556" s="238">
        <v>6810</v>
      </c>
      <c r="G3556" s="238">
        <v>6780</v>
      </c>
      <c r="H3556" s="238">
        <v>6740</v>
      </c>
      <c r="I3556" s="238">
        <v>6880</v>
      </c>
      <c r="J3556" s="238">
        <v>6780</v>
      </c>
      <c r="K3556" s="240">
        <f t="shared" si="2908"/>
        <v>60</v>
      </c>
      <c r="L3556" s="240">
        <f t="shared" si="2896"/>
        <v>1754.3859649122808</v>
      </c>
      <c r="M3556" s="241" t="s">
        <v>701</v>
      </c>
    </row>
    <row r="3557" spans="1:13" s="248" customFormat="1" ht="15.75" customHeight="1">
      <c r="A3557" s="243">
        <v>43670</v>
      </c>
      <c r="B3557" s="244" t="s">
        <v>987</v>
      </c>
      <c r="C3557" s="245" t="s">
        <v>499</v>
      </c>
      <c r="D3557" s="246">
        <f t="shared" si="2894"/>
        <v>279.32960893854749</v>
      </c>
      <c r="E3557" s="244">
        <v>716</v>
      </c>
      <c r="F3557" s="244">
        <v>710</v>
      </c>
      <c r="G3557" s="244">
        <v>703</v>
      </c>
      <c r="H3557" s="244">
        <v>693</v>
      </c>
      <c r="I3557" s="244">
        <v>724</v>
      </c>
      <c r="J3557" s="244">
        <v>703</v>
      </c>
      <c r="K3557" s="246">
        <f t="shared" si="2908"/>
        <v>13</v>
      </c>
      <c r="L3557" s="246">
        <f t="shared" si="2896"/>
        <v>3631.2849162011175</v>
      </c>
      <c r="M3557" s="247" t="s">
        <v>701</v>
      </c>
    </row>
    <row r="3558" spans="1:13" s="248" customFormat="1" ht="15.75" customHeight="1">
      <c r="A3558" s="243">
        <v>43670</v>
      </c>
      <c r="B3558" s="244" t="s">
        <v>784</v>
      </c>
      <c r="C3558" s="245" t="s">
        <v>499</v>
      </c>
      <c r="D3558" s="246">
        <f t="shared" si="2894"/>
        <v>287.76978417266184</v>
      </c>
      <c r="E3558" s="244">
        <v>695</v>
      </c>
      <c r="F3558" s="244">
        <v>690</v>
      </c>
      <c r="G3558" s="244">
        <v>684</v>
      </c>
      <c r="H3558" s="244">
        <v>676</v>
      </c>
      <c r="I3558" s="244">
        <v>702</v>
      </c>
      <c r="J3558" s="244">
        <v>690</v>
      </c>
      <c r="K3558" s="246">
        <f t="shared" si="2908"/>
        <v>5</v>
      </c>
      <c r="L3558" s="246">
        <f t="shared" si="2896"/>
        <v>1438.8489208633091</v>
      </c>
      <c r="M3558" s="247" t="s">
        <v>701</v>
      </c>
    </row>
    <row r="3559" spans="1:13" s="248" customFormat="1" ht="15.75" customHeight="1">
      <c r="A3559" s="243">
        <v>43670</v>
      </c>
      <c r="B3559" s="244" t="s">
        <v>988</v>
      </c>
      <c r="C3559" s="245" t="s">
        <v>499</v>
      </c>
      <c r="D3559" s="246">
        <f t="shared" si="2894"/>
        <v>142.85714285714286</v>
      </c>
      <c r="E3559" s="244">
        <v>1400</v>
      </c>
      <c r="F3559" s="244">
        <v>1388</v>
      </c>
      <c r="G3559" s="244">
        <v>1375</v>
      </c>
      <c r="H3559" s="244">
        <v>1360</v>
      </c>
      <c r="I3559" s="244">
        <v>1416</v>
      </c>
      <c r="J3559" s="244">
        <v>1360</v>
      </c>
      <c r="K3559" s="246">
        <f t="shared" si="2908"/>
        <v>40</v>
      </c>
      <c r="L3559" s="246">
        <f t="shared" si="2896"/>
        <v>5714.2857142857147</v>
      </c>
      <c r="M3559" s="247" t="s">
        <v>701</v>
      </c>
    </row>
    <row r="3560" spans="1:13" s="248" customFormat="1" ht="15.75" customHeight="1">
      <c r="A3560" s="243">
        <v>43670</v>
      </c>
      <c r="B3560" s="244" t="s">
        <v>764</v>
      </c>
      <c r="C3560" s="245" t="s">
        <v>499</v>
      </c>
      <c r="D3560" s="246">
        <f t="shared" si="2894"/>
        <v>470.58823529411762</v>
      </c>
      <c r="E3560" s="244">
        <v>425</v>
      </c>
      <c r="F3560" s="244">
        <v>421</v>
      </c>
      <c r="G3560" s="244">
        <v>416</v>
      </c>
      <c r="H3560" s="244">
        <v>411</v>
      </c>
      <c r="I3560" s="244">
        <v>430</v>
      </c>
      <c r="J3560" s="244">
        <v>425</v>
      </c>
      <c r="K3560" s="246">
        <f t="shared" si="2908"/>
        <v>0</v>
      </c>
      <c r="L3560" s="246">
        <f t="shared" si="2896"/>
        <v>0</v>
      </c>
      <c r="M3560" s="247" t="s">
        <v>171</v>
      </c>
    </row>
    <row r="3561" spans="1:13" s="248" customFormat="1" ht="15.75" customHeight="1">
      <c r="A3561" s="243">
        <v>43670</v>
      </c>
      <c r="B3561" s="244" t="s">
        <v>737</v>
      </c>
      <c r="C3561" s="245" t="s">
        <v>499</v>
      </c>
      <c r="D3561" s="246">
        <f t="shared" si="2894"/>
        <v>445.43429844097994</v>
      </c>
      <c r="E3561" s="244">
        <v>449</v>
      </c>
      <c r="F3561" s="244">
        <v>445</v>
      </c>
      <c r="G3561" s="244">
        <v>430</v>
      </c>
      <c r="H3561" s="244">
        <v>435</v>
      </c>
      <c r="I3561" s="244">
        <v>456</v>
      </c>
      <c r="J3561" s="244">
        <v>445</v>
      </c>
      <c r="K3561" s="246">
        <f t="shared" si="2908"/>
        <v>4</v>
      </c>
      <c r="L3561" s="246">
        <f t="shared" si="2896"/>
        <v>1781.7371937639198</v>
      </c>
      <c r="M3561" s="247" t="s">
        <v>701</v>
      </c>
    </row>
    <row r="3562" spans="1:13" s="248" customFormat="1" ht="15.75" customHeight="1">
      <c r="A3562" s="243">
        <v>43670</v>
      </c>
      <c r="B3562" s="244" t="s">
        <v>732</v>
      </c>
      <c r="C3562" s="245" t="s">
        <v>499</v>
      </c>
      <c r="D3562" s="246">
        <f t="shared" si="2894"/>
        <v>320</v>
      </c>
      <c r="E3562" s="244">
        <v>625</v>
      </c>
      <c r="F3562" s="244">
        <v>620</v>
      </c>
      <c r="G3562" s="244">
        <v>614</v>
      </c>
      <c r="H3562" s="244">
        <v>607</v>
      </c>
      <c r="I3562" s="244">
        <v>631</v>
      </c>
      <c r="J3562" s="244">
        <v>625</v>
      </c>
      <c r="K3562" s="246">
        <f t="shared" si="2908"/>
        <v>0</v>
      </c>
      <c r="L3562" s="246">
        <f t="shared" si="2896"/>
        <v>0</v>
      </c>
      <c r="M3562" s="247" t="s">
        <v>171</v>
      </c>
    </row>
    <row r="3563" spans="1:13" s="242" customFormat="1" ht="21" customHeight="1">
      <c r="A3563" s="237">
        <v>43669</v>
      </c>
      <c r="B3563" s="238" t="s">
        <v>462</v>
      </c>
      <c r="C3563" s="239" t="s">
        <v>499</v>
      </c>
      <c r="D3563" s="240">
        <f t="shared" si="2894"/>
        <v>340.13605442176873</v>
      </c>
      <c r="E3563" s="238">
        <v>588</v>
      </c>
      <c r="F3563" s="238">
        <v>585</v>
      </c>
      <c r="G3563" s="238">
        <v>582</v>
      </c>
      <c r="H3563" s="238">
        <v>578</v>
      </c>
      <c r="I3563" s="238">
        <v>593</v>
      </c>
      <c r="J3563" s="238">
        <v>582</v>
      </c>
      <c r="K3563" s="240">
        <f t="shared" si="2908"/>
        <v>6</v>
      </c>
      <c r="L3563" s="240">
        <f t="shared" si="2896"/>
        <v>2040.8163265306125</v>
      </c>
      <c r="M3563" s="241" t="s">
        <v>701</v>
      </c>
    </row>
    <row r="3564" spans="1:13" s="242" customFormat="1" ht="21" customHeight="1">
      <c r="A3564" s="237">
        <v>43669</v>
      </c>
      <c r="B3564" s="238" t="s">
        <v>672</v>
      </c>
      <c r="C3564" s="239" t="s">
        <v>498</v>
      </c>
      <c r="D3564" s="240">
        <f t="shared" si="2894"/>
        <v>135.59322033898306</v>
      </c>
      <c r="E3564" s="238">
        <v>1475</v>
      </c>
      <c r="F3564" s="238">
        <v>1482</v>
      </c>
      <c r="G3564" s="238">
        <v>1490</v>
      </c>
      <c r="H3564" s="238">
        <v>1500</v>
      </c>
      <c r="I3564" s="238">
        <v>1465</v>
      </c>
      <c r="J3564" s="238">
        <v>1490</v>
      </c>
      <c r="K3564" s="240">
        <f t="shared" ref="K3564" si="2909">J3564-E3564</f>
        <v>15</v>
      </c>
      <c r="L3564" s="240">
        <f t="shared" si="2896"/>
        <v>2033.898305084746</v>
      </c>
      <c r="M3564" s="241" t="s">
        <v>701</v>
      </c>
    </row>
    <row r="3565" spans="1:13" s="242" customFormat="1" ht="21" customHeight="1">
      <c r="A3565" s="237">
        <v>43669</v>
      </c>
      <c r="B3565" s="238" t="s">
        <v>989</v>
      </c>
      <c r="C3565" s="239" t="s">
        <v>499</v>
      </c>
      <c r="D3565" s="240">
        <f t="shared" si="2894"/>
        <v>92.893636785880162</v>
      </c>
      <c r="E3565" s="238">
        <v>2153</v>
      </c>
      <c r="F3565" s="238">
        <v>2140</v>
      </c>
      <c r="G3565" s="238">
        <v>2125</v>
      </c>
      <c r="H3565" s="238">
        <v>2105</v>
      </c>
      <c r="I3565" s="238">
        <v>2173</v>
      </c>
      <c r="J3565" s="238">
        <v>2125</v>
      </c>
      <c r="K3565" s="240">
        <f t="shared" si="2908"/>
        <v>28</v>
      </c>
      <c r="L3565" s="240">
        <f t="shared" si="2896"/>
        <v>2601.0218300046445</v>
      </c>
      <c r="M3565" s="241" t="s">
        <v>701</v>
      </c>
    </row>
    <row r="3566" spans="1:13" s="242" customFormat="1" ht="21" customHeight="1">
      <c r="A3566" s="237">
        <v>43669</v>
      </c>
      <c r="B3566" s="238" t="s">
        <v>990</v>
      </c>
      <c r="C3566" s="239" t="s">
        <v>499</v>
      </c>
      <c r="D3566" s="240">
        <f t="shared" si="2894"/>
        <v>88.417329796640146</v>
      </c>
      <c r="E3566" s="238">
        <v>2262</v>
      </c>
      <c r="F3566" s="238">
        <v>2238</v>
      </c>
      <c r="G3566" s="238">
        <v>2223</v>
      </c>
      <c r="H3566" s="238">
        <v>2203</v>
      </c>
      <c r="I3566" s="238">
        <v>2300</v>
      </c>
      <c r="J3566" s="238">
        <v>2253</v>
      </c>
      <c r="K3566" s="240">
        <f t="shared" si="2908"/>
        <v>9</v>
      </c>
      <c r="L3566" s="240">
        <f t="shared" si="2896"/>
        <v>795.75596816976133</v>
      </c>
      <c r="M3566" s="241" t="s">
        <v>701</v>
      </c>
    </row>
    <row r="3567" spans="1:13" s="242" customFormat="1" ht="21" customHeight="1">
      <c r="A3567" s="237">
        <v>43669</v>
      </c>
      <c r="B3567" s="238" t="s">
        <v>435</v>
      </c>
      <c r="C3567" s="239" t="s">
        <v>499</v>
      </c>
      <c r="D3567" s="240">
        <f t="shared" si="2894"/>
        <v>204.08163265306123</v>
      </c>
      <c r="E3567" s="238">
        <v>980</v>
      </c>
      <c r="F3567" s="238">
        <v>974</v>
      </c>
      <c r="G3567" s="238">
        <v>968</v>
      </c>
      <c r="H3567" s="238">
        <v>960</v>
      </c>
      <c r="I3567" s="238">
        <v>990</v>
      </c>
      <c r="J3567" s="238">
        <v>976</v>
      </c>
      <c r="K3567" s="240">
        <f t="shared" si="2908"/>
        <v>4</v>
      </c>
      <c r="L3567" s="240">
        <f t="shared" si="2896"/>
        <v>816.32653061224494</v>
      </c>
      <c r="M3567" s="241" t="s">
        <v>701</v>
      </c>
    </row>
    <row r="3568" spans="1:13" s="242" customFormat="1" ht="21" customHeight="1">
      <c r="A3568" s="237">
        <v>43669</v>
      </c>
      <c r="B3568" s="238" t="s">
        <v>433</v>
      </c>
      <c r="C3568" s="239" t="s">
        <v>499</v>
      </c>
      <c r="D3568" s="240">
        <f t="shared" si="2894"/>
        <v>583.09037900874637</v>
      </c>
      <c r="E3568" s="238">
        <v>343</v>
      </c>
      <c r="F3568" s="238">
        <v>340</v>
      </c>
      <c r="G3568" s="238">
        <v>337</v>
      </c>
      <c r="H3568" s="238">
        <v>333</v>
      </c>
      <c r="I3568" s="238">
        <v>348</v>
      </c>
      <c r="J3568" s="238">
        <v>337</v>
      </c>
      <c r="K3568" s="240">
        <f t="shared" si="2908"/>
        <v>6</v>
      </c>
      <c r="L3568" s="240">
        <f t="shared" si="2896"/>
        <v>3498.5422740524782</v>
      </c>
      <c r="M3568" s="241" t="s">
        <v>701</v>
      </c>
    </row>
    <row r="3569" spans="1:13" s="225" customFormat="1" ht="15.75" customHeight="1">
      <c r="A3569" s="229">
        <v>43668</v>
      </c>
      <c r="B3569" s="224" t="s">
        <v>513</v>
      </c>
      <c r="C3569" s="232" t="s">
        <v>8</v>
      </c>
      <c r="D3569" s="233">
        <f t="shared" si="2894"/>
        <v>546.44808743169403</v>
      </c>
      <c r="E3569" s="232">
        <v>366</v>
      </c>
      <c r="F3569" s="232">
        <v>370</v>
      </c>
      <c r="G3569" s="232">
        <v>375</v>
      </c>
      <c r="H3569" s="232">
        <v>380</v>
      </c>
      <c r="I3569" s="232">
        <v>350</v>
      </c>
      <c r="J3569" s="232">
        <v>370</v>
      </c>
      <c r="K3569" s="214">
        <f t="shared" ref="K3569" si="2910">J3569-E3569</f>
        <v>4</v>
      </c>
      <c r="L3569" s="214">
        <f t="shared" si="2896"/>
        <v>2185.7923497267761</v>
      </c>
      <c r="M3569" s="213" t="s">
        <v>701</v>
      </c>
    </row>
    <row r="3570" spans="1:13" s="225" customFormat="1" ht="15.75" customHeight="1">
      <c r="A3570" s="229">
        <v>43668</v>
      </c>
      <c r="B3570" s="224" t="s">
        <v>991</v>
      </c>
      <c r="C3570" s="232" t="s">
        <v>6</v>
      </c>
      <c r="D3570" s="233">
        <f t="shared" si="2894"/>
        <v>1600</v>
      </c>
      <c r="E3570" s="232">
        <v>125</v>
      </c>
      <c r="F3570" s="232">
        <v>123</v>
      </c>
      <c r="G3570" s="232">
        <v>120</v>
      </c>
      <c r="H3570" s="232">
        <v>117</v>
      </c>
      <c r="I3570" s="232">
        <v>127</v>
      </c>
      <c r="J3570" s="232">
        <v>123.4</v>
      </c>
      <c r="K3570" s="176">
        <f t="shared" ref="K3570:K3579" si="2911">E3570-J3570</f>
        <v>1.5999999999999943</v>
      </c>
      <c r="L3570" s="233">
        <f t="shared" si="2896"/>
        <v>2559.9999999999909</v>
      </c>
      <c r="M3570" s="213" t="s">
        <v>701</v>
      </c>
    </row>
    <row r="3571" spans="1:13" s="225" customFormat="1" ht="15.75" customHeight="1">
      <c r="A3571" s="229">
        <v>43668</v>
      </c>
      <c r="B3571" s="224" t="s">
        <v>727</v>
      </c>
      <c r="C3571" s="232" t="s">
        <v>8</v>
      </c>
      <c r="D3571" s="233">
        <f t="shared" si="2894"/>
        <v>459.24225028702642</v>
      </c>
      <c r="E3571" s="232">
        <v>435.5</v>
      </c>
      <c r="F3571" s="232">
        <v>439</v>
      </c>
      <c r="G3571" s="232">
        <v>445</v>
      </c>
      <c r="H3571" s="232">
        <v>450</v>
      </c>
      <c r="I3571" s="232">
        <v>430</v>
      </c>
      <c r="J3571" s="232">
        <v>439</v>
      </c>
      <c r="K3571" s="214">
        <f t="shared" ref="K3571" si="2912">J3571-E3571</f>
        <v>3.5</v>
      </c>
      <c r="L3571" s="214">
        <f t="shared" si="2896"/>
        <v>1607.3478760045925</v>
      </c>
      <c r="M3571" s="213" t="s">
        <v>701</v>
      </c>
    </row>
    <row r="3572" spans="1:13" s="225" customFormat="1" ht="15.75" customHeight="1">
      <c r="A3572" s="229">
        <v>43668</v>
      </c>
      <c r="B3572" s="224" t="s">
        <v>755</v>
      </c>
      <c r="C3572" s="232" t="s">
        <v>6</v>
      </c>
      <c r="D3572" s="233">
        <f t="shared" si="2894"/>
        <v>390.625</v>
      </c>
      <c r="E3572" s="232">
        <v>512</v>
      </c>
      <c r="F3572" s="232">
        <v>508</v>
      </c>
      <c r="G3572" s="232">
        <v>502</v>
      </c>
      <c r="H3572" s="232">
        <v>495</v>
      </c>
      <c r="I3572" s="232">
        <v>518</v>
      </c>
      <c r="J3572" s="232">
        <v>508</v>
      </c>
      <c r="K3572" s="176">
        <f t="shared" si="2911"/>
        <v>4</v>
      </c>
      <c r="L3572" s="233">
        <f t="shared" si="2896"/>
        <v>1562.5</v>
      </c>
      <c r="M3572" s="213" t="s">
        <v>701</v>
      </c>
    </row>
    <row r="3573" spans="1:13" s="225" customFormat="1" ht="15.75" customHeight="1">
      <c r="A3573" s="229">
        <v>43668</v>
      </c>
      <c r="B3573" s="224" t="s">
        <v>450</v>
      </c>
      <c r="C3573" s="232" t="s">
        <v>6</v>
      </c>
      <c r="D3573" s="233">
        <f t="shared" si="2894"/>
        <v>579.71014492753625</v>
      </c>
      <c r="E3573" s="232">
        <v>345</v>
      </c>
      <c r="F3573" s="232">
        <v>341</v>
      </c>
      <c r="G3573" s="232">
        <v>336</v>
      </c>
      <c r="H3573" s="232">
        <v>331</v>
      </c>
      <c r="I3573" s="232">
        <v>350</v>
      </c>
      <c r="J3573" s="232">
        <v>341</v>
      </c>
      <c r="K3573" s="176">
        <f t="shared" si="2911"/>
        <v>4</v>
      </c>
      <c r="L3573" s="233">
        <f t="shared" si="2896"/>
        <v>2318.840579710145</v>
      </c>
      <c r="M3573" s="213" t="s">
        <v>701</v>
      </c>
    </row>
    <row r="3574" spans="1:13" s="173" customFormat="1" ht="15.75" customHeight="1">
      <c r="A3574" s="229">
        <v>43665</v>
      </c>
      <c r="B3574" s="223" t="s">
        <v>819</v>
      </c>
      <c r="C3574" s="232" t="s">
        <v>6</v>
      </c>
      <c r="D3574" s="233">
        <f t="shared" si="2894"/>
        <v>272.47956403269757</v>
      </c>
      <c r="E3574" s="232">
        <v>734</v>
      </c>
      <c r="F3574" s="232">
        <v>726</v>
      </c>
      <c r="G3574" s="232">
        <v>718</v>
      </c>
      <c r="H3574" s="232">
        <v>708</v>
      </c>
      <c r="I3574" s="232">
        <v>742</v>
      </c>
      <c r="J3574" s="232">
        <v>726</v>
      </c>
      <c r="K3574" s="176">
        <f t="shared" si="2911"/>
        <v>8</v>
      </c>
      <c r="L3574" s="233">
        <f t="shared" si="2896"/>
        <v>2179.8365122615805</v>
      </c>
      <c r="M3574" s="213" t="s">
        <v>701</v>
      </c>
    </row>
    <row r="3575" spans="1:13" s="173" customFormat="1" ht="15.75" customHeight="1">
      <c r="A3575" s="229">
        <v>43665</v>
      </c>
      <c r="B3575" s="223" t="s">
        <v>728</v>
      </c>
      <c r="C3575" s="232" t="s">
        <v>6</v>
      </c>
      <c r="D3575" s="233">
        <f t="shared" si="2894"/>
        <v>307.69230769230768</v>
      </c>
      <c r="E3575" s="232">
        <v>650</v>
      </c>
      <c r="F3575" s="232">
        <v>644</v>
      </c>
      <c r="G3575" s="232">
        <v>636</v>
      </c>
      <c r="H3575" s="232">
        <v>628</v>
      </c>
      <c r="I3575" s="232">
        <v>658</v>
      </c>
      <c r="J3575" s="232">
        <v>636</v>
      </c>
      <c r="K3575" s="176">
        <f t="shared" si="2911"/>
        <v>14</v>
      </c>
      <c r="L3575" s="233">
        <f t="shared" si="2896"/>
        <v>4307.6923076923076</v>
      </c>
      <c r="M3575" s="213" t="s">
        <v>701</v>
      </c>
    </row>
    <row r="3576" spans="1:13" s="173" customFormat="1" ht="15.75" customHeight="1">
      <c r="A3576" s="229">
        <v>43665</v>
      </c>
      <c r="B3576" s="223" t="s">
        <v>40</v>
      </c>
      <c r="C3576" s="232" t="s">
        <v>6</v>
      </c>
      <c r="D3576" s="233">
        <f t="shared" si="2894"/>
        <v>560.2240896358544</v>
      </c>
      <c r="E3576" s="232">
        <v>357</v>
      </c>
      <c r="F3576" s="232">
        <v>354</v>
      </c>
      <c r="G3576" s="232">
        <v>350</v>
      </c>
      <c r="H3576" s="232">
        <v>346</v>
      </c>
      <c r="I3576" s="232">
        <v>362</v>
      </c>
      <c r="J3576" s="232">
        <v>350</v>
      </c>
      <c r="K3576" s="176">
        <f t="shared" si="2911"/>
        <v>7</v>
      </c>
      <c r="L3576" s="233">
        <f t="shared" si="2896"/>
        <v>3921.5686274509808</v>
      </c>
      <c r="M3576" s="213" t="s">
        <v>701</v>
      </c>
    </row>
    <row r="3577" spans="1:13" s="173" customFormat="1" ht="15.75" customHeight="1">
      <c r="A3577" s="229">
        <v>43665</v>
      </c>
      <c r="B3577" s="223" t="s">
        <v>593</v>
      </c>
      <c r="C3577" s="232" t="s">
        <v>6</v>
      </c>
      <c r="D3577" s="233">
        <f t="shared" si="2894"/>
        <v>432.90043290043292</v>
      </c>
      <c r="E3577" s="232">
        <v>462</v>
      </c>
      <c r="F3577" s="232">
        <v>458</v>
      </c>
      <c r="G3577" s="232">
        <v>454</v>
      </c>
      <c r="H3577" s="232">
        <v>448</v>
      </c>
      <c r="I3577" s="232">
        <v>467</v>
      </c>
      <c r="J3577" s="232">
        <v>467</v>
      </c>
      <c r="K3577" s="161">
        <f t="shared" si="2911"/>
        <v>-5</v>
      </c>
      <c r="L3577" s="179">
        <f t="shared" si="2896"/>
        <v>-2164.5021645021648</v>
      </c>
      <c r="M3577" s="227" t="s">
        <v>709</v>
      </c>
    </row>
    <row r="3578" spans="1:13" s="173" customFormat="1" ht="15.75" customHeight="1">
      <c r="A3578" s="229">
        <v>43665</v>
      </c>
      <c r="B3578" s="223" t="s">
        <v>992</v>
      </c>
      <c r="C3578" s="232" t="s">
        <v>6</v>
      </c>
      <c r="D3578" s="233">
        <f t="shared" ref="D3578:D3641" si="2913">200000/E3578</f>
        <v>1030.9278350515465</v>
      </c>
      <c r="E3578" s="232">
        <v>194</v>
      </c>
      <c r="F3578" s="232">
        <v>192</v>
      </c>
      <c r="G3578" s="232">
        <v>190</v>
      </c>
      <c r="H3578" s="232">
        <v>188</v>
      </c>
      <c r="I3578" s="232">
        <v>197</v>
      </c>
      <c r="J3578" s="232">
        <v>188</v>
      </c>
      <c r="K3578" s="176">
        <f t="shared" si="2911"/>
        <v>6</v>
      </c>
      <c r="L3578" s="233">
        <f t="shared" ref="L3578:L3641" si="2914">K3578*D3578</f>
        <v>6185.5670103092789</v>
      </c>
      <c r="M3578" s="213" t="s">
        <v>701</v>
      </c>
    </row>
    <row r="3579" spans="1:13" s="173" customFormat="1" ht="15.75" customHeight="1">
      <c r="A3579" s="229">
        <v>43665</v>
      </c>
      <c r="B3579" s="223" t="s">
        <v>993</v>
      </c>
      <c r="C3579" s="232" t="s">
        <v>6</v>
      </c>
      <c r="D3579" s="233">
        <f t="shared" si="2913"/>
        <v>896.86098654708519</v>
      </c>
      <c r="E3579" s="232">
        <v>223</v>
      </c>
      <c r="F3579" s="232">
        <v>220.5</v>
      </c>
      <c r="G3579" s="232">
        <v>217.5</v>
      </c>
      <c r="H3579" s="232">
        <v>213.5</v>
      </c>
      <c r="I3579" s="232">
        <v>227</v>
      </c>
      <c r="J3579" s="232">
        <v>217.55</v>
      </c>
      <c r="K3579" s="176">
        <f t="shared" si="2911"/>
        <v>5.4499999999999886</v>
      </c>
      <c r="L3579" s="233">
        <f t="shared" si="2914"/>
        <v>4887.8923766816042</v>
      </c>
      <c r="M3579" s="213" t="s">
        <v>701</v>
      </c>
    </row>
    <row r="3580" spans="1:13" s="236" customFormat="1" ht="15.75" customHeight="1">
      <c r="A3580" s="229">
        <v>43664</v>
      </c>
      <c r="B3580" s="232" t="s">
        <v>994</v>
      </c>
      <c r="C3580" s="232" t="s">
        <v>498</v>
      </c>
      <c r="D3580" s="233">
        <f t="shared" si="2913"/>
        <v>93.45794392523365</v>
      </c>
      <c r="E3580" s="232">
        <v>2140</v>
      </c>
      <c r="F3580" s="232">
        <v>2155</v>
      </c>
      <c r="G3580" s="232">
        <v>2170</v>
      </c>
      <c r="H3580" s="232">
        <v>2185</v>
      </c>
      <c r="I3580" s="232">
        <v>2120</v>
      </c>
      <c r="J3580" s="232">
        <v>2185</v>
      </c>
      <c r="K3580" s="214">
        <f t="shared" ref="K3580:K3581" si="2915">J3580-E3580</f>
        <v>45</v>
      </c>
      <c r="L3580" s="214">
        <f t="shared" si="2914"/>
        <v>4205.6074766355141</v>
      </c>
      <c r="M3580" s="213" t="s">
        <v>701</v>
      </c>
    </row>
    <row r="3581" spans="1:13" s="236" customFormat="1" ht="15.75" customHeight="1">
      <c r="A3581" s="229">
        <v>43664</v>
      </c>
      <c r="B3581" s="232" t="s">
        <v>896</v>
      </c>
      <c r="C3581" s="232" t="s">
        <v>498</v>
      </c>
      <c r="D3581" s="233">
        <f t="shared" si="2913"/>
        <v>554.016620498615</v>
      </c>
      <c r="E3581" s="232">
        <v>361</v>
      </c>
      <c r="F3581" s="232">
        <v>365</v>
      </c>
      <c r="G3581" s="232">
        <v>370</v>
      </c>
      <c r="H3581" s="232">
        <v>374</v>
      </c>
      <c r="I3581" s="232">
        <v>356</v>
      </c>
      <c r="J3581" s="232">
        <v>364.95</v>
      </c>
      <c r="K3581" s="214">
        <f t="shared" si="2915"/>
        <v>3.9499999999999886</v>
      </c>
      <c r="L3581" s="214">
        <f t="shared" si="2914"/>
        <v>2188.3656509695229</v>
      </c>
      <c r="M3581" s="213" t="s">
        <v>701</v>
      </c>
    </row>
    <row r="3582" spans="1:13" s="236" customFormat="1" ht="15.75" customHeight="1">
      <c r="A3582" s="229">
        <v>43664</v>
      </c>
      <c r="B3582" s="232" t="s">
        <v>893</v>
      </c>
      <c r="C3582" s="232" t="s">
        <v>6</v>
      </c>
      <c r="D3582" s="233">
        <f t="shared" si="2913"/>
        <v>186.9158878504673</v>
      </c>
      <c r="E3582" s="232">
        <v>1070</v>
      </c>
      <c r="F3582" s="232">
        <v>1061</v>
      </c>
      <c r="G3582" s="232">
        <v>1050</v>
      </c>
      <c r="H3582" s="232">
        <v>1040</v>
      </c>
      <c r="I3582" s="232">
        <v>1082</v>
      </c>
      <c r="J3582" s="232">
        <v>1061</v>
      </c>
      <c r="K3582" s="176">
        <f t="shared" ref="K3582:K3584" si="2916">E3582-J3582</f>
        <v>9</v>
      </c>
      <c r="L3582" s="233">
        <f t="shared" si="2914"/>
        <v>1682.2429906542056</v>
      </c>
      <c r="M3582" s="213" t="s">
        <v>701</v>
      </c>
    </row>
    <row r="3583" spans="1:13" s="236" customFormat="1" ht="15.75" customHeight="1">
      <c r="A3583" s="229">
        <v>43664</v>
      </c>
      <c r="B3583" s="232" t="s">
        <v>995</v>
      </c>
      <c r="C3583" s="232" t="s">
        <v>6</v>
      </c>
      <c r="D3583" s="233">
        <f t="shared" si="2913"/>
        <v>430.10752688172045</v>
      </c>
      <c r="E3583" s="232">
        <v>465</v>
      </c>
      <c r="F3583" s="232">
        <v>461</v>
      </c>
      <c r="G3583" s="232">
        <v>456</v>
      </c>
      <c r="H3583" s="232">
        <v>450</v>
      </c>
      <c r="I3583" s="232">
        <v>470.2</v>
      </c>
      <c r="J3583" s="232">
        <v>465</v>
      </c>
      <c r="K3583" s="176">
        <f t="shared" si="2916"/>
        <v>0</v>
      </c>
      <c r="L3583" s="233">
        <f t="shared" si="2914"/>
        <v>0</v>
      </c>
      <c r="M3583" s="213" t="s">
        <v>171</v>
      </c>
    </row>
    <row r="3584" spans="1:13" s="168" customFormat="1" ht="15.75" customHeight="1">
      <c r="A3584" s="229">
        <v>43663</v>
      </c>
      <c r="B3584" s="224" t="s">
        <v>958</v>
      </c>
      <c r="C3584" s="232" t="s">
        <v>6</v>
      </c>
      <c r="D3584" s="233">
        <f t="shared" si="2913"/>
        <v>257.40025740025737</v>
      </c>
      <c r="E3584" s="232">
        <v>777</v>
      </c>
      <c r="F3584" s="232">
        <v>770</v>
      </c>
      <c r="G3584" s="232">
        <v>762</v>
      </c>
      <c r="H3584" s="232">
        <v>750</v>
      </c>
      <c r="I3584" s="232">
        <v>788</v>
      </c>
      <c r="J3584" s="232">
        <v>750</v>
      </c>
      <c r="K3584" s="176">
        <f t="shared" si="2916"/>
        <v>27</v>
      </c>
      <c r="L3584" s="233">
        <f t="shared" si="2914"/>
        <v>6949.806949806949</v>
      </c>
      <c r="M3584" s="213" t="s">
        <v>701</v>
      </c>
    </row>
    <row r="3585" spans="1:13" s="168" customFormat="1" ht="15.75" customHeight="1">
      <c r="A3585" s="229">
        <v>43663</v>
      </c>
      <c r="B3585" s="224" t="s">
        <v>996</v>
      </c>
      <c r="C3585" s="232" t="s">
        <v>498</v>
      </c>
      <c r="D3585" s="233">
        <f t="shared" si="2913"/>
        <v>644.12238325281805</v>
      </c>
      <c r="E3585" s="232">
        <v>310.5</v>
      </c>
      <c r="F3585" s="232">
        <v>315</v>
      </c>
      <c r="G3585" s="232">
        <v>320</v>
      </c>
      <c r="H3585" s="232">
        <v>325</v>
      </c>
      <c r="I3585" s="232">
        <v>305</v>
      </c>
      <c r="J3585" s="232">
        <v>315</v>
      </c>
      <c r="K3585" s="214">
        <f t="shared" ref="K3585:K3595" si="2917">J3585-E3585</f>
        <v>4.5</v>
      </c>
      <c r="L3585" s="214">
        <f t="shared" si="2914"/>
        <v>2898.550724637681</v>
      </c>
      <c r="M3585" s="213" t="s">
        <v>701</v>
      </c>
    </row>
    <row r="3586" spans="1:13" s="168" customFormat="1" ht="15.75" customHeight="1">
      <c r="A3586" s="229">
        <v>43663</v>
      </c>
      <c r="B3586" s="224" t="s">
        <v>484</v>
      </c>
      <c r="C3586" s="232" t="s">
        <v>498</v>
      </c>
      <c r="D3586" s="233">
        <f t="shared" si="2913"/>
        <v>689.17987594762235</v>
      </c>
      <c r="E3586" s="232">
        <v>290.2</v>
      </c>
      <c r="F3586" s="232">
        <v>293</v>
      </c>
      <c r="G3586" s="232">
        <v>296</v>
      </c>
      <c r="H3586" s="232">
        <v>300</v>
      </c>
      <c r="I3586" s="232">
        <v>284</v>
      </c>
      <c r="J3586" s="232">
        <v>296</v>
      </c>
      <c r="K3586" s="214">
        <f t="shared" si="2917"/>
        <v>5.8000000000000114</v>
      </c>
      <c r="L3586" s="214">
        <f t="shared" si="2914"/>
        <v>3997.2432804962173</v>
      </c>
      <c r="M3586" s="213" t="s">
        <v>701</v>
      </c>
    </row>
    <row r="3587" spans="1:13" s="168" customFormat="1" ht="15.75" customHeight="1">
      <c r="A3587" s="229">
        <v>43663</v>
      </c>
      <c r="B3587" s="232" t="s">
        <v>25</v>
      </c>
      <c r="C3587" s="232" t="s">
        <v>498</v>
      </c>
      <c r="D3587" s="233">
        <f t="shared" si="2913"/>
        <v>305.3435114503817</v>
      </c>
      <c r="E3587" s="232">
        <v>655</v>
      </c>
      <c r="F3587" s="232">
        <v>660</v>
      </c>
      <c r="G3587" s="232">
        <v>666</v>
      </c>
      <c r="H3587" s="232">
        <v>673</v>
      </c>
      <c r="I3587" s="232">
        <v>648</v>
      </c>
      <c r="J3587" s="232">
        <v>660</v>
      </c>
      <c r="K3587" s="214">
        <f t="shared" si="2917"/>
        <v>5</v>
      </c>
      <c r="L3587" s="214">
        <f t="shared" si="2914"/>
        <v>1526.7175572519086</v>
      </c>
      <c r="M3587" s="213" t="s">
        <v>701</v>
      </c>
    </row>
    <row r="3588" spans="1:13" s="168" customFormat="1" ht="15.75" customHeight="1">
      <c r="A3588" s="229">
        <v>43663</v>
      </c>
      <c r="B3588" s="224" t="s">
        <v>913</v>
      </c>
      <c r="C3588" s="232" t="s">
        <v>498</v>
      </c>
      <c r="D3588" s="233">
        <f t="shared" si="2913"/>
        <v>344.82758620689657</v>
      </c>
      <c r="E3588" s="232">
        <v>580</v>
      </c>
      <c r="F3588" s="232">
        <v>585</v>
      </c>
      <c r="G3588" s="232">
        <v>590</v>
      </c>
      <c r="H3588" s="232">
        <v>596</v>
      </c>
      <c r="I3588" s="232">
        <v>572</v>
      </c>
      <c r="J3588" s="232">
        <v>572</v>
      </c>
      <c r="K3588" s="226">
        <f t="shared" si="2917"/>
        <v>-8</v>
      </c>
      <c r="L3588" s="226">
        <f t="shared" si="2914"/>
        <v>-2758.6206896551726</v>
      </c>
      <c r="M3588" s="227" t="s">
        <v>709</v>
      </c>
    </row>
    <row r="3589" spans="1:13" s="168" customFormat="1" ht="15.75" customHeight="1">
      <c r="A3589" s="229">
        <v>43662</v>
      </c>
      <c r="B3589" s="232" t="s">
        <v>576</v>
      </c>
      <c r="C3589" s="232" t="s">
        <v>498</v>
      </c>
      <c r="D3589" s="233">
        <f t="shared" si="2913"/>
        <v>767.75431861804225</v>
      </c>
      <c r="E3589" s="232">
        <v>260.5</v>
      </c>
      <c r="F3589" s="232">
        <v>264</v>
      </c>
      <c r="G3589" s="232">
        <v>268</v>
      </c>
      <c r="H3589" s="232">
        <v>274</v>
      </c>
      <c r="I3589" s="232">
        <v>254.5</v>
      </c>
      <c r="J3589" s="232">
        <v>262.5</v>
      </c>
      <c r="K3589" s="214">
        <f t="shared" si="2917"/>
        <v>2</v>
      </c>
      <c r="L3589" s="214">
        <f t="shared" si="2914"/>
        <v>1535.5086372360845</v>
      </c>
      <c r="M3589" s="213" t="s">
        <v>701</v>
      </c>
    </row>
    <row r="3590" spans="1:13" s="168" customFormat="1" ht="15.75" customHeight="1">
      <c r="A3590" s="229">
        <v>43662</v>
      </c>
      <c r="B3590" s="224" t="s">
        <v>49</v>
      </c>
      <c r="C3590" s="232" t="s">
        <v>498</v>
      </c>
      <c r="D3590" s="233">
        <f t="shared" si="2913"/>
        <v>684.93150684931504</v>
      </c>
      <c r="E3590" s="232">
        <v>292</v>
      </c>
      <c r="F3590" s="232">
        <v>294.5</v>
      </c>
      <c r="G3590" s="232">
        <v>297.5</v>
      </c>
      <c r="H3590" s="232">
        <v>301</v>
      </c>
      <c r="I3590" s="232">
        <v>288</v>
      </c>
      <c r="J3590" s="232">
        <v>294.5</v>
      </c>
      <c r="K3590" s="214">
        <f t="shared" si="2917"/>
        <v>2.5</v>
      </c>
      <c r="L3590" s="214">
        <f t="shared" si="2914"/>
        <v>1712.3287671232877</v>
      </c>
      <c r="M3590" s="213" t="s">
        <v>701</v>
      </c>
    </row>
    <row r="3591" spans="1:13" s="168" customFormat="1" ht="15.75" customHeight="1">
      <c r="A3591" s="229">
        <v>43662</v>
      </c>
      <c r="B3591" s="232" t="s">
        <v>810</v>
      </c>
      <c r="C3591" s="232" t="s">
        <v>498</v>
      </c>
      <c r="D3591" s="233">
        <f t="shared" si="2913"/>
        <v>369.54915003695487</v>
      </c>
      <c r="E3591" s="232">
        <v>541.20000000000005</v>
      </c>
      <c r="F3591" s="232">
        <v>545</v>
      </c>
      <c r="G3591" s="232">
        <v>550</v>
      </c>
      <c r="H3591" s="232">
        <v>556</v>
      </c>
      <c r="I3591" s="232">
        <v>535</v>
      </c>
      <c r="J3591" s="232">
        <v>556</v>
      </c>
      <c r="K3591" s="214">
        <f t="shared" si="2917"/>
        <v>14.799999999999955</v>
      </c>
      <c r="L3591" s="214">
        <f t="shared" si="2914"/>
        <v>5469.3274205469152</v>
      </c>
      <c r="M3591" s="213" t="s">
        <v>701</v>
      </c>
    </row>
    <row r="3592" spans="1:13" s="168" customFormat="1" ht="15.75" customHeight="1">
      <c r="A3592" s="229">
        <v>43662</v>
      </c>
      <c r="B3592" s="224" t="s">
        <v>997</v>
      </c>
      <c r="C3592" s="232" t="s">
        <v>498</v>
      </c>
      <c r="D3592" s="233">
        <f t="shared" si="2913"/>
        <v>825.7638315441784</v>
      </c>
      <c r="E3592" s="232">
        <v>242.2</v>
      </c>
      <c r="F3592" s="232">
        <v>245</v>
      </c>
      <c r="G3592" s="232">
        <v>249</v>
      </c>
      <c r="H3592" s="232">
        <v>254</v>
      </c>
      <c r="I3592" s="232">
        <v>237</v>
      </c>
      <c r="J3592" s="232">
        <v>245</v>
      </c>
      <c r="K3592" s="214">
        <f t="shared" si="2917"/>
        <v>2.8000000000000114</v>
      </c>
      <c r="L3592" s="214">
        <f t="shared" si="2914"/>
        <v>2312.1387283237091</v>
      </c>
      <c r="M3592" s="213" t="s">
        <v>701</v>
      </c>
    </row>
    <row r="3593" spans="1:13" s="168" customFormat="1" ht="15.75" customHeight="1">
      <c r="A3593" s="229">
        <v>43662</v>
      </c>
      <c r="B3593" s="232" t="s">
        <v>513</v>
      </c>
      <c r="C3593" s="232" t="s">
        <v>498</v>
      </c>
      <c r="D3593" s="233">
        <f t="shared" si="2913"/>
        <v>571.42857142857144</v>
      </c>
      <c r="E3593" s="232">
        <v>350</v>
      </c>
      <c r="F3593" s="232">
        <v>354</v>
      </c>
      <c r="G3593" s="232">
        <v>359</v>
      </c>
      <c r="H3593" s="232">
        <v>365</v>
      </c>
      <c r="I3593" s="232">
        <v>344</v>
      </c>
      <c r="J3593" s="232">
        <v>352.5</v>
      </c>
      <c r="K3593" s="214">
        <f t="shared" si="2917"/>
        <v>2.5</v>
      </c>
      <c r="L3593" s="214">
        <f t="shared" si="2914"/>
        <v>1428.5714285714287</v>
      </c>
      <c r="M3593" s="213" t="s">
        <v>701</v>
      </c>
    </row>
    <row r="3594" spans="1:13" s="168" customFormat="1" ht="15.75" customHeight="1">
      <c r="A3594" s="229">
        <v>43661</v>
      </c>
      <c r="B3594" s="224" t="s">
        <v>998</v>
      </c>
      <c r="C3594" s="232" t="s">
        <v>498</v>
      </c>
      <c r="D3594" s="233">
        <f t="shared" si="2913"/>
        <v>1418.4397163120568</v>
      </c>
      <c r="E3594" s="232">
        <v>141</v>
      </c>
      <c r="F3594" s="232">
        <v>143</v>
      </c>
      <c r="G3594" s="232">
        <v>146</v>
      </c>
      <c r="H3594" s="232">
        <v>150</v>
      </c>
      <c r="I3594" s="232">
        <v>137</v>
      </c>
      <c r="J3594" s="232">
        <v>149.85</v>
      </c>
      <c r="K3594" s="214">
        <f t="shared" si="2917"/>
        <v>8.8499999999999943</v>
      </c>
      <c r="L3594" s="214">
        <f t="shared" si="2914"/>
        <v>12553.191489361694</v>
      </c>
      <c r="M3594" s="213" t="s">
        <v>701</v>
      </c>
    </row>
    <row r="3595" spans="1:13" s="168" customFormat="1" ht="15.75" customHeight="1">
      <c r="A3595" s="229">
        <v>43661</v>
      </c>
      <c r="B3595" s="224" t="s">
        <v>608</v>
      </c>
      <c r="C3595" s="232" t="s">
        <v>8</v>
      </c>
      <c r="D3595" s="233">
        <f t="shared" si="2913"/>
        <v>277.70063871146903</v>
      </c>
      <c r="E3595" s="232">
        <v>720.2</v>
      </c>
      <c r="F3595" s="232">
        <v>727</v>
      </c>
      <c r="G3595" s="232">
        <v>736</v>
      </c>
      <c r="H3595" s="232">
        <v>744</v>
      </c>
      <c r="I3595" s="232">
        <v>711</v>
      </c>
      <c r="J3595" s="232">
        <v>736</v>
      </c>
      <c r="K3595" s="214">
        <f t="shared" si="2917"/>
        <v>15.799999999999955</v>
      </c>
      <c r="L3595" s="214">
        <f t="shared" si="2914"/>
        <v>4387.6700916411983</v>
      </c>
      <c r="M3595" s="213" t="s">
        <v>701</v>
      </c>
    </row>
    <row r="3596" spans="1:13" s="168" customFormat="1" ht="15.75" customHeight="1">
      <c r="A3596" s="229">
        <v>43661</v>
      </c>
      <c r="B3596" s="232" t="s">
        <v>999</v>
      </c>
      <c r="C3596" s="232" t="s">
        <v>6</v>
      </c>
      <c r="D3596" s="233">
        <f t="shared" si="2913"/>
        <v>380.95238095238096</v>
      </c>
      <c r="E3596" s="232">
        <v>525</v>
      </c>
      <c r="F3596" s="232">
        <v>521</v>
      </c>
      <c r="G3596" s="232">
        <v>516</v>
      </c>
      <c r="H3596" s="232">
        <v>512</v>
      </c>
      <c r="I3596" s="232">
        <v>530.20000000000005</v>
      </c>
      <c r="J3596" s="232">
        <v>525</v>
      </c>
      <c r="K3596" s="176">
        <f t="shared" ref="K3596:K3601" si="2918">E3596-J3596</f>
        <v>0</v>
      </c>
      <c r="L3596" s="233">
        <f t="shared" si="2914"/>
        <v>0</v>
      </c>
      <c r="M3596" s="213" t="s">
        <v>171</v>
      </c>
    </row>
    <row r="3597" spans="1:13" s="168" customFormat="1" ht="15.75" customHeight="1">
      <c r="A3597" s="229">
        <v>43661</v>
      </c>
      <c r="B3597" s="232" t="s">
        <v>728</v>
      </c>
      <c r="C3597" s="232" t="s">
        <v>6</v>
      </c>
      <c r="D3597" s="233">
        <f t="shared" si="2913"/>
        <v>308.16640986132512</v>
      </c>
      <c r="E3597" s="232">
        <v>649</v>
      </c>
      <c r="F3597" s="232">
        <v>641</v>
      </c>
      <c r="G3597" s="232">
        <v>635</v>
      </c>
      <c r="H3597" s="232">
        <v>628</v>
      </c>
      <c r="I3597" s="232">
        <v>655</v>
      </c>
      <c r="J3597" s="232">
        <v>635</v>
      </c>
      <c r="K3597" s="176">
        <f t="shared" si="2918"/>
        <v>14</v>
      </c>
      <c r="L3597" s="233">
        <f t="shared" si="2914"/>
        <v>4314.3297380585518</v>
      </c>
      <c r="M3597" s="213" t="s">
        <v>701</v>
      </c>
    </row>
    <row r="3598" spans="1:13" s="168" customFormat="1" ht="15.75" customHeight="1">
      <c r="A3598" s="229">
        <v>43661</v>
      </c>
      <c r="B3598" s="224" t="s">
        <v>1000</v>
      </c>
      <c r="C3598" s="232" t="s">
        <v>6</v>
      </c>
      <c r="D3598" s="233">
        <f t="shared" si="2913"/>
        <v>243.90243902439025</v>
      </c>
      <c r="E3598" s="232">
        <v>820</v>
      </c>
      <c r="F3598" s="232">
        <v>812</v>
      </c>
      <c r="G3598" s="232">
        <v>803</v>
      </c>
      <c r="H3598" s="232">
        <v>792</v>
      </c>
      <c r="I3598" s="232">
        <v>830</v>
      </c>
      <c r="J3598" s="232">
        <v>812</v>
      </c>
      <c r="K3598" s="176">
        <f t="shared" si="2918"/>
        <v>8</v>
      </c>
      <c r="L3598" s="233">
        <f t="shared" si="2914"/>
        <v>1951.219512195122</v>
      </c>
      <c r="M3598" s="213" t="s">
        <v>701</v>
      </c>
    </row>
    <row r="3599" spans="1:13" s="168" customFormat="1" ht="15.75" customHeight="1">
      <c r="A3599" s="229">
        <v>43661</v>
      </c>
      <c r="B3599" s="232" t="s">
        <v>753</v>
      </c>
      <c r="C3599" s="232" t="s">
        <v>6</v>
      </c>
      <c r="D3599" s="233">
        <f t="shared" si="2913"/>
        <v>266.66666666666669</v>
      </c>
      <c r="E3599" s="232">
        <v>750</v>
      </c>
      <c r="F3599" s="232">
        <v>742</v>
      </c>
      <c r="G3599" s="232">
        <v>734</v>
      </c>
      <c r="H3599" s="232">
        <v>725</v>
      </c>
      <c r="I3599" s="232">
        <v>758</v>
      </c>
      <c r="J3599" s="232">
        <v>744</v>
      </c>
      <c r="K3599" s="176">
        <f t="shared" si="2918"/>
        <v>6</v>
      </c>
      <c r="L3599" s="233">
        <f t="shared" si="2914"/>
        <v>1600</v>
      </c>
      <c r="M3599" s="213" t="s">
        <v>701</v>
      </c>
    </row>
    <row r="3600" spans="1:13" s="168" customFormat="1" ht="15.75" customHeight="1">
      <c r="A3600" s="229">
        <v>43661</v>
      </c>
      <c r="B3600" s="232" t="s">
        <v>25</v>
      </c>
      <c r="C3600" s="232" t="s">
        <v>6</v>
      </c>
      <c r="D3600" s="233">
        <f t="shared" si="2913"/>
        <v>319.4888178913738</v>
      </c>
      <c r="E3600" s="232">
        <v>626</v>
      </c>
      <c r="F3600" s="232">
        <v>620</v>
      </c>
      <c r="G3600" s="232">
        <v>618</v>
      </c>
      <c r="H3600" s="232">
        <v>610</v>
      </c>
      <c r="I3600" s="232">
        <v>632</v>
      </c>
      <c r="J3600" s="232">
        <v>621.5</v>
      </c>
      <c r="K3600" s="176">
        <f t="shared" si="2918"/>
        <v>4.5</v>
      </c>
      <c r="L3600" s="233">
        <f t="shared" si="2914"/>
        <v>1437.6996805111821</v>
      </c>
      <c r="M3600" s="213" t="s">
        <v>701</v>
      </c>
    </row>
    <row r="3601" spans="1:13" s="168" customFormat="1" ht="15.75" customHeight="1">
      <c r="A3601" s="229">
        <v>43661</v>
      </c>
      <c r="B3601" s="224" t="s">
        <v>1001</v>
      </c>
      <c r="C3601" s="232" t="s">
        <v>6</v>
      </c>
      <c r="D3601" s="233">
        <f t="shared" si="2913"/>
        <v>314.96062992125985</v>
      </c>
      <c r="E3601" s="232">
        <v>635</v>
      </c>
      <c r="F3601" s="232">
        <v>630</v>
      </c>
      <c r="G3601" s="232">
        <v>624</v>
      </c>
      <c r="H3601" s="232">
        <v>618</v>
      </c>
      <c r="I3601" s="232">
        <v>641</v>
      </c>
      <c r="J3601" s="232">
        <v>618</v>
      </c>
      <c r="K3601" s="176">
        <f t="shared" si="2918"/>
        <v>17</v>
      </c>
      <c r="L3601" s="233">
        <f t="shared" si="2914"/>
        <v>5354.3307086614177</v>
      </c>
      <c r="M3601" s="213" t="s">
        <v>701</v>
      </c>
    </row>
    <row r="3602" spans="1:13" s="168" customFormat="1" ht="15.75" customHeight="1">
      <c r="A3602" s="229">
        <v>43658</v>
      </c>
      <c r="B3602" s="224" t="s">
        <v>399</v>
      </c>
      <c r="C3602" s="232" t="s">
        <v>498</v>
      </c>
      <c r="D3602" s="233">
        <f t="shared" si="2913"/>
        <v>178.41213202497769</v>
      </c>
      <c r="E3602" s="232">
        <v>1121</v>
      </c>
      <c r="F3602" s="232">
        <v>1132</v>
      </c>
      <c r="G3602" s="232">
        <v>1144</v>
      </c>
      <c r="H3602" s="232">
        <v>1155</v>
      </c>
      <c r="I3602" s="232">
        <v>1109</v>
      </c>
      <c r="J3602" s="232">
        <v>1129</v>
      </c>
      <c r="K3602" s="214">
        <f t="shared" ref="K3602:K3604" si="2919">J3602-E3602</f>
        <v>8</v>
      </c>
      <c r="L3602" s="214">
        <f t="shared" si="2914"/>
        <v>1427.2970561998216</v>
      </c>
      <c r="M3602" s="213" t="s">
        <v>701</v>
      </c>
    </row>
    <row r="3603" spans="1:13" s="168" customFormat="1" ht="15.75" customHeight="1">
      <c r="A3603" s="229">
        <v>43658</v>
      </c>
      <c r="B3603" s="224" t="s">
        <v>727</v>
      </c>
      <c r="C3603" s="232" t="s">
        <v>8</v>
      </c>
      <c r="D3603" s="233">
        <f t="shared" si="2913"/>
        <v>491.40049140049138</v>
      </c>
      <c r="E3603" s="232">
        <v>407</v>
      </c>
      <c r="F3603" s="232">
        <v>411</v>
      </c>
      <c r="G3603" s="232">
        <v>417</v>
      </c>
      <c r="H3603" s="232">
        <v>422</v>
      </c>
      <c r="I3603" s="232">
        <v>401</v>
      </c>
      <c r="J3603" s="232">
        <v>411</v>
      </c>
      <c r="K3603" s="214">
        <f t="shared" si="2919"/>
        <v>4</v>
      </c>
      <c r="L3603" s="214">
        <f t="shared" si="2914"/>
        <v>1965.6019656019655</v>
      </c>
      <c r="M3603" s="213" t="s">
        <v>701</v>
      </c>
    </row>
    <row r="3604" spans="1:13" s="168" customFormat="1" ht="15.75" customHeight="1">
      <c r="A3604" s="229">
        <v>43658</v>
      </c>
      <c r="B3604" s="232" t="s">
        <v>1002</v>
      </c>
      <c r="C3604" s="232" t="s">
        <v>8</v>
      </c>
      <c r="D3604" s="233">
        <f t="shared" si="2913"/>
        <v>1265.8227848101267</v>
      </c>
      <c r="E3604" s="232">
        <v>158</v>
      </c>
      <c r="F3604" s="232">
        <v>159.5</v>
      </c>
      <c r="G3604" s="232">
        <v>162</v>
      </c>
      <c r="H3604" s="232">
        <v>165</v>
      </c>
      <c r="I3604" s="232">
        <v>155.5</v>
      </c>
      <c r="J3604" s="232">
        <v>162</v>
      </c>
      <c r="K3604" s="214">
        <f t="shared" si="2919"/>
        <v>4</v>
      </c>
      <c r="L3604" s="214">
        <f t="shared" si="2914"/>
        <v>5063.2911392405067</v>
      </c>
      <c r="M3604" s="213" t="s">
        <v>701</v>
      </c>
    </row>
    <row r="3605" spans="1:13" s="168" customFormat="1" ht="15.75" customHeight="1">
      <c r="A3605" s="229">
        <v>43658</v>
      </c>
      <c r="B3605" s="232" t="s">
        <v>1003</v>
      </c>
      <c r="C3605" s="232" t="s">
        <v>6</v>
      </c>
      <c r="D3605" s="233">
        <f t="shared" si="2913"/>
        <v>136.05442176870747</v>
      </c>
      <c r="E3605" s="232">
        <v>1470</v>
      </c>
      <c r="F3605" s="232">
        <v>1458</v>
      </c>
      <c r="G3605" s="232">
        <v>1445</v>
      </c>
      <c r="H3605" s="232">
        <v>1425</v>
      </c>
      <c r="I3605" s="232">
        <v>1485</v>
      </c>
      <c r="J3605" s="232">
        <v>1470</v>
      </c>
      <c r="K3605" s="176">
        <f t="shared" ref="K3605:K3607" si="2920">E3605-J3605</f>
        <v>0</v>
      </c>
      <c r="L3605" s="233">
        <f t="shared" si="2914"/>
        <v>0</v>
      </c>
      <c r="M3605" s="213" t="s">
        <v>701</v>
      </c>
    </row>
    <row r="3606" spans="1:13" s="168" customFormat="1" ht="15.75" customHeight="1">
      <c r="A3606" s="229">
        <v>43658</v>
      </c>
      <c r="B3606" s="232" t="s">
        <v>500</v>
      </c>
      <c r="C3606" s="232" t="s">
        <v>6</v>
      </c>
      <c r="D3606" s="233">
        <f t="shared" si="2913"/>
        <v>341.88034188034186</v>
      </c>
      <c r="E3606" s="232">
        <v>585</v>
      </c>
      <c r="F3606" s="232">
        <v>580</v>
      </c>
      <c r="G3606" s="232">
        <v>575</v>
      </c>
      <c r="H3606" s="232">
        <v>570</v>
      </c>
      <c r="I3606" s="232">
        <v>591</v>
      </c>
      <c r="J3606" s="232">
        <v>591</v>
      </c>
      <c r="K3606" s="161">
        <f t="shared" si="2920"/>
        <v>-6</v>
      </c>
      <c r="L3606" s="179">
        <f t="shared" si="2914"/>
        <v>-2051.2820512820513</v>
      </c>
      <c r="M3606" s="227" t="s">
        <v>709</v>
      </c>
    </row>
    <row r="3607" spans="1:13" s="168" customFormat="1" ht="15.75" customHeight="1">
      <c r="A3607" s="229">
        <v>43658</v>
      </c>
      <c r="B3607" s="232" t="s">
        <v>450</v>
      </c>
      <c r="C3607" s="232" t="s">
        <v>6</v>
      </c>
      <c r="D3607" s="233">
        <f t="shared" si="2913"/>
        <v>571.42857142857144</v>
      </c>
      <c r="E3607" s="232">
        <v>350</v>
      </c>
      <c r="F3607" s="232">
        <v>346</v>
      </c>
      <c r="G3607" s="232">
        <v>342</v>
      </c>
      <c r="H3607" s="232">
        <v>337</v>
      </c>
      <c r="I3607" s="232">
        <v>355.2</v>
      </c>
      <c r="J3607" s="232">
        <v>346</v>
      </c>
      <c r="K3607" s="176">
        <f t="shared" si="2920"/>
        <v>4</v>
      </c>
      <c r="L3607" s="233">
        <f t="shared" si="2914"/>
        <v>2285.7142857142858</v>
      </c>
      <c r="M3607" s="213" t="s">
        <v>701</v>
      </c>
    </row>
    <row r="3608" spans="1:13" s="168" customFormat="1" ht="15.75" customHeight="1">
      <c r="A3608" s="229">
        <v>43658</v>
      </c>
      <c r="B3608" s="232" t="s">
        <v>25</v>
      </c>
      <c r="C3608" s="232" t="s">
        <v>8</v>
      </c>
      <c r="D3608" s="233">
        <f t="shared" si="2913"/>
        <v>310.07751937984494</v>
      </c>
      <c r="E3608" s="232">
        <v>645</v>
      </c>
      <c r="F3608" s="232">
        <v>650</v>
      </c>
      <c r="G3608" s="232">
        <v>656</v>
      </c>
      <c r="H3608" s="232">
        <v>662</v>
      </c>
      <c r="I3608" s="232">
        <v>639</v>
      </c>
      <c r="J3608" s="232">
        <v>645</v>
      </c>
      <c r="K3608" s="214">
        <f t="shared" ref="K3608" si="2921">J3608-E3608</f>
        <v>0</v>
      </c>
      <c r="L3608" s="214">
        <f t="shared" si="2914"/>
        <v>0</v>
      </c>
      <c r="M3608" s="213" t="s">
        <v>701</v>
      </c>
    </row>
    <row r="3609" spans="1:13" s="168" customFormat="1" ht="15.75" customHeight="1">
      <c r="A3609" s="229">
        <v>43658</v>
      </c>
      <c r="B3609" s="232" t="s">
        <v>513</v>
      </c>
      <c r="C3609" s="232" t="s">
        <v>6</v>
      </c>
      <c r="D3609" s="233">
        <f t="shared" si="2913"/>
        <v>571.42857142857144</v>
      </c>
      <c r="E3609" s="232">
        <v>350</v>
      </c>
      <c r="F3609" s="232">
        <v>346</v>
      </c>
      <c r="G3609" s="232">
        <v>342</v>
      </c>
      <c r="H3609" s="232">
        <v>338</v>
      </c>
      <c r="I3609" s="232">
        <v>355</v>
      </c>
      <c r="J3609" s="232">
        <v>355</v>
      </c>
      <c r="K3609" s="161">
        <f t="shared" ref="K3609" si="2922">E3609-J3609</f>
        <v>-5</v>
      </c>
      <c r="L3609" s="179">
        <f t="shared" si="2914"/>
        <v>-2857.1428571428573</v>
      </c>
      <c r="M3609" s="227" t="s">
        <v>709</v>
      </c>
    </row>
    <row r="3610" spans="1:13" s="168" customFormat="1" ht="15.75" customHeight="1">
      <c r="A3610" s="229">
        <v>43657</v>
      </c>
      <c r="B3610" s="224" t="s">
        <v>706</v>
      </c>
      <c r="C3610" s="232" t="s">
        <v>8</v>
      </c>
      <c r="D3610" s="233">
        <f t="shared" si="2913"/>
        <v>1282.051282051282</v>
      </c>
      <c r="E3610" s="232">
        <v>156</v>
      </c>
      <c r="F3610" s="232">
        <v>157.5</v>
      </c>
      <c r="G3610" s="232">
        <v>160</v>
      </c>
      <c r="H3610" s="232">
        <v>163</v>
      </c>
      <c r="I3610" s="232">
        <v>154</v>
      </c>
      <c r="J3610" s="232">
        <v>157.5</v>
      </c>
      <c r="K3610" s="214">
        <f t="shared" ref="K3610:K3611" si="2923">J3610-E3610</f>
        <v>1.5</v>
      </c>
      <c r="L3610" s="214">
        <f t="shared" si="2914"/>
        <v>1923.0769230769229</v>
      </c>
      <c r="M3610" s="213" t="s">
        <v>701</v>
      </c>
    </row>
    <row r="3611" spans="1:13" s="168" customFormat="1" ht="15.75" customHeight="1">
      <c r="A3611" s="229">
        <v>43657</v>
      </c>
      <c r="B3611" s="224" t="s">
        <v>931</v>
      </c>
      <c r="C3611" s="232" t="s">
        <v>8</v>
      </c>
      <c r="D3611" s="233">
        <f t="shared" si="2913"/>
        <v>282.88543140028287</v>
      </c>
      <c r="E3611" s="232">
        <v>707</v>
      </c>
      <c r="F3611" s="232">
        <v>714</v>
      </c>
      <c r="G3611" s="232">
        <v>721</v>
      </c>
      <c r="H3611" s="232">
        <v>730</v>
      </c>
      <c r="I3611" s="232">
        <v>798</v>
      </c>
      <c r="J3611" s="232">
        <v>714</v>
      </c>
      <c r="K3611" s="214">
        <f t="shared" si="2923"/>
        <v>7</v>
      </c>
      <c r="L3611" s="214">
        <f t="shared" si="2914"/>
        <v>1980.1980198019801</v>
      </c>
      <c r="M3611" s="213" t="s">
        <v>701</v>
      </c>
    </row>
    <row r="3612" spans="1:13" s="168" customFormat="1" ht="15.75" customHeight="1">
      <c r="A3612" s="229">
        <v>43657</v>
      </c>
      <c r="B3612" s="224" t="s">
        <v>1004</v>
      </c>
      <c r="C3612" s="232" t="s">
        <v>6</v>
      </c>
      <c r="D3612" s="233">
        <f t="shared" si="2913"/>
        <v>677.96610169491521</v>
      </c>
      <c r="E3612" s="232">
        <v>295</v>
      </c>
      <c r="F3612" s="232">
        <v>291</v>
      </c>
      <c r="G3612" s="232">
        <v>286</v>
      </c>
      <c r="H3612" s="232">
        <v>280</v>
      </c>
      <c r="I3612" s="232">
        <v>300.5</v>
      </c>
      <c r="J3612" s="232">
        <v>300.5</v>
      </c>
      <c r="K3612" s="161">
        <f t="shared" ref="K3612:K3634" si="2924">E3612-J3612</f>
        <v>-5.5</v>
      </c>
      <c r="L3612" s="179">
        <f t="shared" si="2914"/>
        <v>-3728.8135593220336</v>
      </c>
      <c r="M3612" s="227" t="s">
        <v>709</v>
      </c>
    </row>
    <row r="3613" spans="1:13" s="168" customFormat="1" ht="15.75" customHeight="1">
      <c r="A3613" s="229">
        <v>43657</v>
      </c>
      <c r="B3613" s="224" t="s">
        <v>1005</v>
      </c>
      <c r="C3613" s="232" t="s">
        <v>8</v>
      </c>
      <c r="D3613" s="233">
        <f t="shared" si="2913"/>
        <v>363.63636363636363</v>
      </c>
      <c r="E3613" s="232">
        <v>550</v>
      </c>
      <c r="F3613" s="232">
        <v>555</v>
      </c>
      <c r="G3613" s="232">
        <v>560</v>
      </c>
      <c r="H3613" s="232">
        <v>565</v>
      </c>
      <c r="I3613" s="232">
        <v>544</v>
      </c>
      <c r="J3613" s="232">
        <v>553.5</v>
      </c>
      <c r="K3613" s="214">
        <f t="shared" ref="K3613:K3614" si="2925">J3613-E3613</f>
        <v>3.5</v>
      </c>
      <c r="L3613" s="214">
        <f t="shared" si="2914"/>
        <v>1272.7272727272727</v>
      </c>
      <c r="M3613" s="213" t="s">
        <v>701</v>
      </c>
    </row>
    <row r="3614" spans="1:13" s="168" customFormat="1" ht="15.75" customHeight="1">
      <c r="A3614" s="229">
        <v>43657</v>
      </c>
      <c r="B3614" s="224" t="s">
        <v>378</v>
      </c>
      <c r="C3614" s="232" t="s">
        <v>8</v>
      </c>
      <c r="D3614" s="233">
        <f t="shared" si="2913"/>
        <v>328.40722495894909</v>
      </c>
      <c r="E3614" s="232">
        <v>609</v>
      </c>
      <c r="F3614" s="232">
        <v>617</v>
      </c>
      <c r="G3614" s="232">
        <v>624</v>
      </c>
      <c r="H3614" s="232">
        <v>630</v>
      </c>
      <c r="I3614" s="232">
        <v>601</v>
      </c>
      <c r="J3614" s="232">
        <v>617</v>
      </c>
      <c r="K3614" s="214">
        <f t="shared" si="2925"/>
        <v>8</v>
      </c>
      <c r="L3614" s="214">
        <f t="shared" si="2914"/>
        <v>2627.2577996715927</v>
      </c>
      <c r="M3614" s="213" t="s">
        <v>701</v>
      </c>
    </row>
    <row r="3615" spans="1:13" s="168" customFormat="1" ht="15.75" customHeight="1">
      <c r="A3615" s="229">
        <v>43657</v>
      </c>
      <c r="B3615" s="224" t="s">
        <v>728</v>
      </c>
      <c r="C3615" s="232" t="s">
        <v>6</v>
      </c>
      <c r="D3615" s="233">
        <f t="shared" si="2913"/>
        <v>303.951367781155</v>
      </c>
      <c r="E3615" s="232">
        <v>658</v>
      </c>
      <c r="F3615" s="232">
        <v>652</v>
      </c>
      <c r="G3615" s="232">
        <v>645</v>
      </c>
      <c r="H3615" s="232">
        <v>638</v>
      </c>
      <c r="I3615" s="232">
        <v>666</v>
      </c>
      <c r="J3615" s="232">
        <v>653.1</v>
      </c>
      <c r="K3615" s="176">
        <f t="shared" si="2924"/>
        <v>4.8999999999999773</v>
      </c>
      <c r="L3615" s="233">
        <f t="shared" si="2914"/>
        <v>1489.3617021276525</v>
      </c>
      <c r="M3615" s="213" t="s">
        <v>701</v>
      </c>
    </row>
    <row r="3616" spans="1:13" s="168" customFormat="1" ht="15.75" customHeight="1">
      <c r="A3616" s="229">
        <v>43656</v>
      </c>
      <c r="B3616" s="232" t="s">
        <v>1006</v>
      </c>
      <c r="C3616" s="232" t="s">
        <v>6</v>
      </c>
      <c r="D3616" s="233">
        <f t="shared" si="2913"/>
        <v>434.78260869565219</v>
      </c>
      <c r="E3616" s="232">
        <v>460</v>
      </c>
      <c r="F3616" s="232">
        <v>456</v>
      </c>
      <c r="G3616" s="232">
        <v>451</v>
      </c>
      <c r="H3616" s="232">
        <v>446</v>
      </c>
      <c r="I3616" s="232">
        <v>466</v>
      </c>
      <c r="J3616" s="232">
        <v>446</v>
      </c>
      <c r="K3616" s="176">
        <f t="shared" si="2924"/>
        <v>14</v>
      </c>
      <c r="L3616" s="233">
        <f t="shared" si="2914"/>
        <v>6086.9565217391309</v>
      </c>
      <c r="M3616" s="213" t="s">
        <v>701</v>
      </c>
    </row>
    <row r="3617" spans="1:13" s="168" customFormat="1" ht="15.75" customHeight="1">
      <c r="A3617" s="229">
        <v>43656</v>
      </c>
      <c r="B3617" s="224" t="s">
        <v>1007</v>
      </c>
      <c r="C3617" s="232" t="s">
        <v>6</v>
      </c>
      <c r="D3617" s="233">
        <f t="shared" si="2913"/>
        <v>163.26530612244898</v>
      </c>
      <c r="E3617" s="232">
        <v>1225</v>
      </c>
      <c r="F3617" s="232">
        <v>1215</v>
      </c>
      <c r="G3617" s="232">
        <v>1203</v>
      </c>
      <c r="H3617" s="232">
        <v>1190</v>
      </c>
      <c r="I3617" s="232">
        <v>1238</v>
      </c>
      <c r="J3617" s="232">
        <v>1215</v>
      </c>
      <c r="K3617" s="176">
        <f t="shared" si="2924"/>
        <v>10</v>
      </c>
      <c r="L3617" s="233">
        <f t="shared" si="2914"/>
        <v>1632.6530612244896</v>
      </c>
      <c r="M3617" s="213" t="s">
        <v>701</v>
      </c>
    </row>
    <row r="3618" spans="1:13" s="168" customFormat="1" ht="15.75" customHeight="1">
      <c r="A3618" s="229">
        <v>43656</v>
      </c>
      <c r="B3618" s="232" t="s">
        <v>1008</v>
      </c>
      <c r="C3618" s="232" t="s">
        <v>6</v>
      </c>
      <c r="D3618" s="233">
        <f t="shared" si="2913"/>
        <v>357.4620196604111</v>
      </c>
      <c r="E3618" s="232">
        <v>559.5</v>
      </c>
      <c r="F3618" s="232">
        <v>555</v>
      </c>
      <c r="G3618" s="232">
        <v>550</v>
      </c>
      <c r="H3618" s="232">
        <v>545</v>
      </c>
      <c r="I3618" s="232">
        <v>565</v>
      </c>
      <c r="J3618" s="232">
        <v>545</v>
      </c>
      <c r="K3618" s="176">
        <f t="shared" si="2924"/>
        <v>14.5</v>
      </c>
      <c r="L3618" s="233">
        <f t="shared" si="2914"/>
        <v>5183.1992850759607</v>
      </c>
      <c r="M3618" s="213" t="s">
        <v>701</v>
      </c>
    </row>
    <row r="3619" spans="1:13" s="168" customFormat="1" ht="15.75" customHeight="1">
      <c r="A3619" s="229">
        <v>43656</v>
      </c>
      <c r="B3619" s="224" t="s">
        <v>1009</v>
      </c>
      <c r="C3619" s="232" t="s">
        <v>6</v>
      </c>
      <c r="D3619" s="233">
        <f t="shared" si="2913"/>
        <v>784.31372549019613</v>
      </c>
      <c r="E3619" s="232">
        <v>255</v>
      </c>
      <c r="F3619" s="232">
        <v>253</v>
      </c>
      <c r="G3619" s="232">
        <v>251</v>
      </c>
      <c r="H3619" s="232">
        <v>248</v>
      </c>
      <c r="I3619" s="232">
        <v>258</v>
      </c>
      <c r="J3619" s="232">
        <v>253</v>
      </c>
      <c r="K3619" s="176">
        <f t="shared" si="2924"/>
        <v>2</v>
      </c>
      <c r="L3619" s="233">
        <f t="shared" si="2914"/>
        <v>1568.6274509803923</v>
      </c>
      <c r="M3619" s="213" t="s">
        <v>701</v>
      </c>
    </row>
    <row r="3620" spans="1:13" s="168" customFormat="1" ht="15.75" customHeight="1">
      <c r="A3620" s="229">
        <v>43656</v>
      </c>
      <c r="B3620" s="224" t="s">
        <v>1010</v>
      </c>
      <c r="C3620" s="232" t="s">
        <v>6</v>
      </c>
      <c r="D3620" s="233">
        <f t="shared" si="2913"/>
        <v>430.10752688172045</v>
      </c>
      <c r="E3620" s="232">
        <v>465</v>
      </c>
      <c r="F3620" s="232">
        <v>460</v>
      </c>
      <c r="G3620" s="232">
        <v>455</v>
      </c>
      <c r="H3620" s="232">
        <v>450</v>
      </c>
      <c r="I3620" s="232">
        <v>471</v>
      </c>
      <c r="J3620" s="232">
        <v>450</v>
      </c>
      <c r="K3620" s="176">
        <f t="shared" si="2924"/>
        <v>15</v>
      </c>
      <c r="L3620" s="233">
        <f t="shared" si="2914"/>
        <v>6451.6129032258068</v>
      </c>
      <c r="M3620" s="213" t="s">
        <v>701</v>
      </c>
    </row>
    <row r="3621" spans="1:13" s="168" customFormat="1" ht="15.75" customHeight="1">
      <c r="A3621" s="229">
        <v>43656</v>
      </c>
      <c r="B3621" s="232" t="s">
        <v>513</v>
      </c>
      <c r="C3621" s="232" t="s">
        <v>498</v>
      </c>
      <c r="D3621" s="233">
        <f t="shared" si="2913"/>
        <v>587.88947677836563</v>
      </c>
      <c r="E3621" s="232">
        <v>340.2</v>
      </c>
      <c r="F3621" s="232">
        <v>344</v>
      </c>
      <c r="G3621" s="232">
        <v>348</v>
      </c>
      <c r="H3621" s="232">
        <v>352</v>
      </c>
      <c r="I3621" s="232">
        <v>335</v>
      </c>
      <c r="J3621" s="232">
        <v>335</v>
      </c>
      <c r="K3621" s="226">
        <f t="shared" ref="K3621" si="2926">J3621-E3621</f>
        <v>-5.1999999999999886</v>
      </c>
      <c r="L3621" s="226">
        <f t="shared" si="2914"/>
        <v>-3057.0252792474948</v>
      </c>
      <c r="M3621" s="227" t="s">
        <v>709</v>
      </c>
    </row>
    <row r="3622" spans="1:13" s="168" customFormat="1" ht="15.75" customHeight="1">
      <c r="A3622" s="229">
        <v>43656</v>
      </c>
      <c r="B3622" s="224" t="s">
        <v>1011</v>
      </c>
      <c r="C3622" s="232" t="s">
        <v>6</v>
      </c>
      <c r="D3622" s="233">
        <f t="shared" si="2913"/>
        <v>3558.7188612099644</v>
      </c>
      <c r="E3622" s="232">
        <v>56.2</v>
      </c>
      <c r="F3622" s="232">
        <v>55.2</v>
      </c>
      <c r="G3622" s="232">
        <v>54</v>
      </c>
      <c r="H3622" s="232">
        <v>52</v>
      </c>
      <c r="I3622" s="232">
        <v>57.5</v>
      </c>
      <c r="J3622" s="232">
        <v>57.5</v>
      </c>
      <c r="K3622" s="161">
        <f t="shared" si="2924"/>
        <v>-1.2999999999999972</v>
      </c>
      <c r="L3622" s="179">
        <f t="shared" si="2914"/>
        <v>-4626.3345195729435</v>
      </c>
      <c r="M3622" s="227" t="s">
        <v>709</v>
      </c>
    </row>
    <row r="3623" spans="1:13" s="168" customFormat="1" ht="15.75" customHeight="1">
      <c r="A3623" s="229">
        <v>43655</v>
      </c>
      <c r="B3623" s="232" t="s">
        <v>513</v>
      </c>
      <c r="C3623" s="232" t="s">
        <v>6</v>
      </c>
      <c r="D3623" s="233">
        <f t="shared" si="2913"/>
        <v>602.40963855421683</v>
      </c>
      <c r="E3623" s="232">
        <v>332</v>
      </c>
      <c r="F3623" s="232">
        <v>328</v>
      </c>
      <c r="G3623" s="232">
        <v>322</v>
      </c>
      <c r="H3623" s="232">
        <v>317</v>
      </c>
      <c r="I3623" s="232">
        <v>338.2</v>
      </c>
      <c r="J3623" s="232">
        <v>328</v>
      </c>
      <c r="K3623" s="176">
        <f t="shared" si="2924"/>
        <v>4</v>
      </c>
      <c r="L3623" s="233">
        <f t="shared" si="2914"/>
        <v>2409.6385542168673</v>
      </c>
      <c r="M3623" s="213" t="s">
        <v>701</v>
      </c>
    </row>
    <row r="3624" spans="1:13" s="168" customFormat="1" ht="15.75" customHeight="1">
      <c r="A3624" s="229">
        <v>43655</v>
      </c>
      <c r="B3624" s="224" t="s">
        <v>1012</v>
      </c>
      <c r="C3624" s="232" t="s">
        <v>6</v>
      </c>
      <c r="D3624" s="233">
        <f t="shared" si="2913"/>
        <v>426.43923240938165</v>
      </c>
      <c r="E3624" s="232">
        <v>469</v>
      </c>
      <c r="F3624" s="232">
        <v>464</v>
      </c>
      <c r="G3624" s="232">
        <v>456</v>
      </c>
      <c r="H3624" s="232">
        <v>450</v>
      </c>
      <c r="I3624" s="232">
        <v>475</v>
      </c>
      <c r="J3624" s="232">
        <v>464</v>
      </c>
      <c r="K3624" s="176">
        <f t="shared" si="2924"/>
        <v>5</v>
      </c>
      <c r="L3624" s="233">
        <f t="shared" si="2914"/>
        <v>2132.1961620469083</v>
      </c>
      <c r="M3624" s="213" t="s">
        <v>701</v>
      </c>
    </row>
    <row r="3625" spans="1:13" s="168" customFormat="1" ht="15.75" customHeight="1">
      <c r="A3625" s="229">
        <v>43655</v>
      </c>
      <c r="B3625" s="232" t="s">
        <v>25</v>
      </c>
      <c r="C3625" s="232" t="s">
        <v>6</v>
      </c>
      <c r="D3625" s="233">
        <f t="shared" si="2913"/>
        <v>313.47962382445144</v>
      </c>
      <c r="E3625" s="232">
        <v>638</v>
      </c>
      <c r="F3625" s="232">
        <v>632</v>
      </c>
      <c r="G3625" s="232">
        <v>625</v>
      </c>
      <c r="H3625" s="232">
        <v>618</v>
      </c>
      <c r="I3625" s="232">
        <v>645.1</v>
      </c>
      <c r="J3625" s="232">
        <v>638</v>
      </c>
      <c r="K3625" s="176">
        <f t="shared" si="2924"/>
        <v>0</v>
      </c>
      <c r="L3625" s="233">
        <f t="shared" si="2914"/>
        <v>0</v>
      </c>
      <c r="M3625" s="213" t="s">
        <v>171</v>
      </c>
    </row>
    <row r="3626" spans="1:13" s="168" customFormat="1" ht="15.75" customHeight="1">
      <c r="A3626" s="229">
        <v>43655</v>
      </c>
      <c r="B3626" s="224" t="s">
        <v>814</v>
      </c>
      <c r="C3626" s="232" t="s">
        <v>6</v>
      </c>
      <c r="D3626" s="233">
        <f t="shared" si="2913"/>
        <v>430.10752688172045</v>
      </c>
      <c r="E3626" s="232">
        <v>465</v>
      </c>
      <c r="F3626" s="232">
        <v>461</v>
      </c>
      <c r="G3626" s="232">
        <v>457</v>
      </c>
      <c r="H3626" s="232">
        <v>451</v>
      </c>
      <c r="I3626" s="232">
        <v>471</v>
      </c>
      <c r="J3626" s="232">
        <v>462.55</v>
      </c>
      <c r="K3626" s="176">
        <f t="shared" si="2924"/>
        <v>2.4499999999999886</v>
      </c>
      <c r="L3626" s="233">
        <f t="shared" si="2914"/>
        <v>1053.7634408602103</v>
      </c>
      <c r="M3626" s="213" t="s">
        <v>701</v>
      </c>
    </row>
    <row r="3627" spans="1:13" s="168" customFormat="1" ht="15.75" customHeight="1">
      <c r="A3627" s="229">
        <v>43655</v>
      </c>
      <c r="B3627" s="224" t="s">
        <v>812</v>
      </c>
      <c r="C3627" s="232" t="s">
        <v>6</v>
      </c>
      <c r="D3627" s="233">
        <f t="shared" si="2913"/>
        <v>1449.2753623188405</v>
      </c>
      <c r="E3627" s="232">
        <v>138</v>
      </c>
      <c r="F3627" s="232">
        <v>136</v>
      </c>
      <c r="G3627" s="232">
        <v>133</v>
      </c>
      <c r="H3627" s="232">
        <v>130</v>
      </c>
      <c r="I3627" s="232">
        <v>141</v>
      </c>
      <c r="J3627" s="232">
        <v>136</v>
      </c>
      <c r="K3627" s="176">
        <f t="shared" si="2924"/>
        <v>2</v>
      </c>
      <c r="L3627" s="233">
        <f t="shared" si="2914"/>
        <v>2898.550724637681</v>
      </c>
      <c r="M3627" s="213" t="s">
        <v>701</v>
      </c>
    </row>
    <row r="3628" spans="1:13" s="168" customFormat="1" ht="15.75" customHeight="1">
      <c r="A3628" s="229">
        <v>43654</v>
      </c>
      <c r="B3628" s="224" t="s">
        <v>1013</v>
      </c>
      <c r="C3628" s="232" t="s">
        <v>6</v>
      </c>
      <c r="D3628" s="233">
        <f t="shared" si="2913"/>
        <v>287.76978417266184</v>
      </c>
      <c r="E3628" s="232">
        <v>695</v>
      </c>
      <c r="F3628" s="232">
        <v>686</v>
      </c>
      <c r="G3628" s="232">
        <v>672</v>
      </c>
      <c r="H3628" s="232">
        <v>660</v>
      </c>
      <c r="I3628" s="232">
        <v>706</v>
      </c>
      <c r="J3628" s="232">
        <v>686</v>
      </c>
      <c r="K3628" s="176">
        <f t="shared" si="2924"/>
        <v>9</v>
      </c>
      <c r="L3628" s="233">
        <f t="shared" si="2914"/>
        <v>2589.9280575539565</v>
      </c>
      <c r="M3628" s="213" t="s">
        <v>701</v>
      </c>
    </row>
    <row r="3629" spans="1:13" s="168" customFormat="1" ht="15.75" customHeight="1">
      <c r="A3629" s="229">
        <v>43654</v>
      </c>
      <c r="B3629" s="224" t="s">
        <v>1014</v>
      </c>
      <c r="C3629" s="232" t="s">
        <v>6</v>
      </c>
      <c r="D3629" s="233">
        <f t="shared" si="2913"/>
        <v>1428.5714285714287</v>
      </c>
      <c r="E3629" s="232">
        <v>140</v>
      </c>
      <c r="F3629" s="232">
        <v>138</v>
      </c>
      <c r="G3629" s="232">
        <v>136</v>
      </c>
      <c r="H3629" s="232">
        <v>131</v>
      </c>
      <c r="I3629" s="232">
        <v>143</v>
      </c>
      <c r="J3629" s="232">
        <v>138</v>
      </c>
      <c r="K3629" s="176">
        <f t="shared" si="2924"/>
        <v>2</v>
      </c>
      <c r="L3629" s="233">
        <f t="shared" si="2914"/>
        <v>2857.1428571428573</v>
      </c>
      <c r="M3629" s="213" t="s">
        <v>701</v>
      </c>
    </row>
    <row r="3630" spans="1:13" s="168" customFormat="1" ht="15.75" customHeight="1">
      <c r="A3630" s="229">
        <v>43654</v>
      </c>
      <c r="B3630" s="232" t="s">
        <v>488</v>
      </c>
      <c r="C3630" s="232" t="s">
        <v>6</v>
      </c>
      <c r="D3630" s="233">
        <f t="shared" si="2913"/>
        <v>2702.7027027027025</v>
      </c>
      <c r="E3630" s="232">
        <v>74</v>
      </c>
      <c r="F3630" s="232">
        <v>73</v>
      </c>
      <c r="G3630" s="232">
        <v>72</v>
      </c>
      <c r="H3630" s="232">
        <v>70</v>
      </c>
      <c r="I3630" s="232">
        <v>75.099999999999994</v>
      </c>
      <c r="J3630" s="232">
        <v>73</v>
      </c>
      <c r="K3630" s="176">
        <f t="shared" si="2924"/>
        <v>1</v>
      </c>
      <c r="L3630" s="233">
        <f t="shared" si="2914"/>
        <v>2702.7027027027025</v>
      </c>
      <c r="M3630" s="213" t="s">
        <v>701</v>
      </c>
    </row>
    <row r="3631" spans="1:13" s="168" customFormat="1" ht="15.75" customHeight="1">
      <c r="A3631" s="229">
        <v>43654</v>
      </c>
      <c r="B3631" s="224" t="s">
        <v>1015</v>
      </c>
      <c r="C3631" s="232" t="s">
        <v>6</v>
      </c>
      <c r="D3631" s="233">
        <f t="shared" si="2913"/>
        <v>160</v>
      </c>
      <c r="E3631" s="232">
        <v>1250</v>
      </c>
      <c r="F3631" s="232">
        <v>1240</v>
      </c>
      <c r="G3631" s="232">
        <v>1228</v>
      </c>
      <c r="H3631" s="232">
        <v>1215</v>
      </c>
      <c r="I3631" s="232">
        <v>1261</v>
      </c>
      <c r="J3631" s="232">
        <v>1261</v>
      </c>
      <c r="K3631" s="161">
        <f t="shared" si="2924"/>
        <v>-11</v>
      </c>
      <c r="L3631" s="179">
        <f t="shared" si="2914"/>
        <v>-1760</v>
      </c>
      <c r="M3631" s="227" t="s">
        <v>709</v>
      </c>
    </row>
    <row r="3632" spans="1:13" s="168" customFormat="1" ht="15.75" customHeight="1">
      <c r="A3632" s="229">
        <v>43654</v>
      </c>
      <c r="B3632" s="232" t="s">
        <v>1016</v>
      </c>
      <c r="C3632" s="232" t="s">
        <v>6</v>
      </c>
      <c r="D3632" s="233">
        <f t="shared" si="2913"/>
        <v>666.66666666666663</v>
      </c>
      <c r="E3632" s="232">
        <v>300</v>
      </c>
      <c r="F3632" s="232">
        <v>297</v>
      </c>
      <c r="G3632" s="232">
        <v>293</v>
      </c>
      <c r="H3632" s="232">
        <v>288</v>
      </c>
      <c r="I3632" s="232">
        <v>305</v>
      </c>
      <c r="J3632" s="232">
        <v>297.55</v>
      </c>
      <c r="K3632" s="176">
        <f t="shared" si="2924"/>
        <v>2.4499999999999886</v>
      </c>
      <c r="L3632" s="233">
        <f t="shared" si="2914"/>
        <v>1633.3333333333258</v>
      </c>
      <c r="M3632" s="213" t="s">
        <v>701</v>
      </c>
    </row>
    <row r="3633" spans="1:13" s="168" customFormat="1" ht="15.75" customHeight="1">
      <c r="A3633" s="229">
        <v>43654</v>
      </c>
      <c r="B3633" s="224" t="s">
        <v>295</v>
      </c>
      <c r="C3633" s="232" t="s">
        <v>6</v>
      </c>
      <c r="D3633" s="233">
        <f t="shared" si="2913"/>
        <v>250.62656641604011</v>
      </c>
      <c r="E3633" s="232">
        <v>798</v>
      </c>
      <c r="F3633" s="232">
        <v>791</v>
      </c>
      <c r="G3633" s="232">
        <v>782</v>
      </c>
      <c r="H3633" s="232">
        <v>772</v>
      </c>
      <c r="I3633" s="232">
        <v>808</v>
      </c>
      <c r="J3633" s="232">
        <v>782</v>
      </c>
      <c r="K3633" s="176">
        <f t="shared" si="2924"/>
        <v>16</v>
      </c>
      <c r="L3633" s="233">
        <f t="shared" si="2914"/>
        <v>4010.0250626566417</v>
      </c>
      <c r="M3633" s="213" t="s">
        <v>701</v>
      </c>
    </row>
    <row r="3634" spans="1:13" s="168" customFormat="1" ht="15.75" customHeight="1">
      <c r="A3634" s="229">
        <v>43654</v>
      </c>
      <c r="B3634" s="232" t="s">
        <v>859</v>
      </c>
      <c r="C3634" s="232" t="s">
        <v>6</v>
      </c>
      <c r="D3634" s="233">
        <f t="shared" si="2913"/>
        <v>540.54054054054052</v>
      </c>
      <c r="E3634" s="232">
        <v>370</v>
      </c>
      <c r="F3634" s="232">
        <v>366</v>
      </c>
      <c r="G3634" s="232">
        <v>361</v>
      </c>
      <c r="H3634" s="232">
        <v>356</v>
      </c>
      <c r="I3634" s="232">
        <v>375</v>
      </c>
      <c r="J3634" s="232">
        <v>366.15</v>
      </c>
      <c r="K3634" s="176">
        <f t="shared" si="2924"/>
        <v>3.8500000000000227</v>
      </c>
      <c r="L3634" s="233">
        <f t="shared" si="2914"/>
        <v>2081.0810810810931</v>
      </c>
      <c r="M3634" s="213" t="s">
        <v>701</v>
      </c>
    </row>
    <row r="3635" spans="1:13" s="225" customFormat="1" ht="15.75" customHeight="1">
      <c r="A3635" s="229">
        <v>43650</v>
      </c>
      <c r="B3635" s="224" t="s">
        <v>513</v>
      </c>
      <c r="C3635" s="232" t="s">
        <v>498</v>
      </c>
      <c r="D3635" s="233">
        <f t="shared" si="2913"/>
        <v>547.94520547945206</v>
      </c>
      <c r="E3635" s="232">
        <v>365</v>
      </c>
      <c r="F3635" s="232">
        <v>368</v>
      </c>
      <c r="G3635" s="232">
        <v>372</v>
      </c>
      <c r="H3635" s="232">
        <v>376</v>
      </c>
      <c r="I3635" s="232">
        <v>360</v>
      </c>
      <c r="J3635" s="232">
        <v>360</v>
      </c>
      <c r="K3635" s="226">
        <f t="shared" ref="K3635:K3636" si="2927">J3635-E3635</f>
        <v>-5</v>
      </c>
      <c r="L3635" s="226">
        <f t="shared" si="2914"/>
        <v>-2739.7260273972602</v>
      </c>
      <c r="M3635" s="227" t="s">
        <v>709</v>
      </c>
    </row>
    <row r="3636" spans="1:13" s="225" customFormat="1" ht="15.75" customHeight="1">
      <c r="A3636" s="229">
        <v>43650</v>
      </c>
      <c r="B3636" s="224" t="s">
        <v>828</v>
      </c>
      <c r="C3636" s="232" t="s">
        <v>498</v>
      </c>
      <c r="D3636" s="233">
        <f t="shared" si="2913"/>
        <v>134.68013468013467</v>
      </c>
      <c r="E3636" s="232">
        <v>1485</v>
      </c>
      <c r="F3636" s="232">
        <v>1495</v>
      </c>
      <c r="G3636" s="232">
        <v>1512</v>
      </c>
      <c r="H3636" s="232">
        <v>1530</v>
      </c>
      <c r="I3636" s="232">
        <v>1469</v>
      </c>
      <c r="J3636" s="232">
        <v>1512</v>
      </c>
      <c r="K3636" s="214">
        <f t="shared" si="2927"/>
        <v>27</v>
      </c>
      <c r="L3636" s="214">
        <f t="shared" si="2914"/>
        <v>3636.363636363636</v>
      </c>
      <c r="M3636" s="213" t="s">
        <v>701</v>
      </c>
    </row>
    <row r="3637" spans="1:13" s="225" customFormat="1" ht="15.75" customHeight="1">
      <c r="A3637" s="229">
        <v>43650</v>
      </c>
      <c r="B3637" s="224" t="s">
        <v>814</v>
      </c>
      <c r="C3637" s="232" t="s">
        <v>6</v>
      </c>
      <c r="D3637" s="233">
        <f t="shared" si="2913"/>
        <v>402.4144869215292</v>
      </c>
      <c r="E3637" s="232">
        <v>497</v>
      </c>
      <c r="F3637" s="232">
        <v>492</v>
      </c>
      <c r="G3637" s="232">
        <v>487</v>
      </c>
      <c r="H3637" s="232">
        <v>481</v>
      </c>
      <c r="I3637" s="232">
        <v>503</v>
      </c>
      <c r="J3637" s="232">
        <v>497</v>
      </c>
      <c r="K3637" s="176">
        <f t="shared" ref="K3637:K3638" si="2928">E3637-J3637</f>
        <v>0</v>
      </c>
      <c r="L3637" s="233">
        <f t="shared" si="2914"/>
        <v>0</v>
      </c>
      <c r="M3637" s="213" t="s">
        <v>171</v>
      </c>
    </row>
    <row r="3638" spans="1:13" s="225" customFormat="1" ht="15.75" customHeight="1">
      <c r="A3638" s="229">
        <v>43650</v>
      </c>
      <c r="B3638" s="224" t="s">
        <v>1017</v>
      </c>
      <c r="C3638" s="232" t="s">
        <v>6</v>
      </c>
      <c r="D3638" s="233">
        <f t="shared" si="2913"/>
        <v>212.7659574468085</v>
      </c>
      <c r="E3638" s="232">
        <v>940</v>
      </c>
      <c r="F3638" s="232">
        <v>931</v>
      </c>
      <c r="G3638" s="232">
        <v>922</v>
      </c>
      <c r="H3638" s="232">
        <v>912</v>
      </c>
      <c r="I3638" s="232">
        <v>951</v>
      </c>
      <c r="J3638" s="232">
        <v>951</v>
      </c>
      <c r="K3638" s="161">
        <f t="shared" si="2928"/>
        <v>-11</v>
      </c>
      <c r="L3638" s="179">
        <f t="shared" si="2914"/>
        <v>-2340.4255319148933</v>
      </c>
      <c r="M3638" s="227" t="s">
        <v>709</v>
      </c>
    </row>
    <row r="3639" spans="1:13" s="225" customFormat="1" ht="15.75" customHeight="1">
      <c r="A3639" s="229">
        <v>43649</v>
      </c>
      <c r="B3639" s="224" t="s">
        <v>842</v>
      </c>
      <c r="C3639" s="232" t="s">
        <v>8</v>
      </c>
      <c r="D3639" s="233">
        <f t="shared" si="2913"/>
        <v>478.24007651841225</v>
      </c>
      <c r="E3639" s="232">
        <v>418.2</v>
      </c>
      <c r="F3639" s="232">
        <v>422</v>
      </c>
      <c r="G3639" s="232">
        <v>427</v>
      </c>
      <c r="H3639" s="232">
        <v>433</v>
      </c>
      <c r="I3639" s="232">
        <v>413</v>
      </c>
      <c r="J3639" s="232">
        <v>418.2</v>
      </c>
      <c r="K3639" s="214">
        <f t="shared" ref="K3639:K3640" si="2929">J3639-E3639</f>
        <v>0</v>
      </c>
      <c r="L3639" s="214">
        <f t="shared" si="2914"/>
        <v>0</v>
      </c>
      <c r="M3639" s="213" t="s">
        <v>171</v>
      </c>
    </row>
    <row r="3640" spans="1:13" s="225" customFormat="1" ht="15.75" customHeight="1">
      <c r="A3640" s="229">
        <v>43649</v>
      </c>
      <c r="B3640" s="224" t="s">
        <v>810</v>
      </c>
      <c r="C3640" s="232" t="s">
        <v>8</v>
      </c>
      <c r="D3640" s="233">
        <f t="shared" si="2913"/>
        <v>350.87719298245617</v>
      </c>
      <c r="E3640" s="232">
        <v>570</v>
      </c>
      <c r="F3640" s="232">
        <v>575</v>
      </c>
      <c r="G3640" s="232">
        <v>580</v>
      </c>
      <c r="H3640" s="232">
        <v>585</v>
      </c>
      <c r="I3640" s="232">
        <v>564</v>
      </c>
      <c r="J3640" s="232">
        <v>570</v>
      </c>
      <c r="K3640" s="214">
        <f t="shared" si="2929"/>
        <v>0</v>
      </c>
      <c r="L3640" s="214">
        <f t="shared" si="2914"/>
        <v>0</v>
      </c>
      <c r="M3640" s="213" t="s">
        <v>171</v>
      </c>
    </row>
    <row r="3641" spans="1:13" s="225" customFormat="1" ht="15.75" customHeight="1">
      <c r="A3641" s="229">
        <v>43649</v>
      </c>
      <c r="B3641" s="224" t="s">
        <v>1018</v>
      </c>
      <c r="C3641" s="232" t="s">
        <v>6</v>
      </c>
      <c r="D3641" s="233">
        <f t="shared" si="2913"/>
        <v>314.46540880503147</v>
      </c>
      <c r="E3641" s="232">
        <v>636</v>
      </c>
      <c r="F3641" s="232">
        <v>630</v>
      </c>
      <c r="G3641" s="232">
        <v>624</v>
      </c>
      <c r="H3641" s="232">
        <v>618</v>
      </c>
      <c r="I3641" s="232">
        <v>643</v>
      </c>
      <c r="J3641" s="232">
        <v>643</v>
      </c>
      <c r="K3641" s="161">
        <f t="shared" ref="K3641" si="2930">E3641-J3641</f>
        <v>-7</v>
      </c>
      <c r="L3641" s="179">
        <f t="shared" si="2914"/>
        <v>-2201.2578616352203</v>
      </c>
      <c r="M3641" s="227" t="s">
        <v>709</v>
      </c>
    </row>
    <row r="3642" spans="1:13" s="225" customFormat="1" ht="15.75" customHeight="1">
      <c r="A3642" s="229">
        <v>43649</v>
      </c>
      <c r="B3642" s="224" t="s">
        <v>1004</v>
      </c>
      <c r="C3642" s="232" t="s">
        <v>8</v>
      </c>
      <c r="D3642" s="233">
        <f t="shared" ref="D3642:D3656" si="2931">200000/E3642</f>
        <v>709.21985815602841</v>
      </c>
      <c r="E3642" s="232">
        <v>282</v>
      </c>
      <c r="F3642" s="232">
        <v>285</v>
      </c>
      <c r="G3642" s="232">
        <v>288</v>
      </c>
      <c r="H3642" s="232">
        <v>294</v>
      </c>
      <c r="I3642" s="232">
        <v>277</v>
      </c>
      <c r="J3642" s="232">
        <v>294</v>
      </c>
      <c r="K3642" s="214">
        <f t="shared" ref="K3642:K3644" si="2932">J3642-E3642</f>
        <v>12</v>
      </c>
      <c r="L3642" s="214">
        <f t="shared" ref="L3642:L3656" si="2933">K3642*D3642</f>
        <v>8510.6382978723414</v>
      </c>
      <c r="M3642" s="213" t="s">
        <v>701</v>
      </c>
    </row>
    <row r="3643" spans="1:13" s="225" customFormat="1" ht="15.75" customHeight="1">
      <c r="A3643" s="229">
        <v>43649</v>
      </c>
      <c r="B3643" s="232" t="s">
        <v>513</v>
      </c>
      <c r="C3643" s="232" t="s">
        <v>8</v>
      </c>
      <c r="D3643" s="233">
        <f t="shared" si="2931"/>
        <v>555.55555555555554</v>
      </c>
      <c r="E3643" s="232">
        <v>360</v>
      </c>
      <c r="F3643" s="232">
        <v>365</v>
      </c>
      <c r="G3643" s="232">
        <v>370</v>
      </c>
      <c r="H3643" s="232">
        <v>375</v>
      </c>
      <c r="I3643" s="232">
        <v>354</v>
      </c>
      <c r="J3643" s="232">
        <v>364.95</v>
      </c>
      <c r="K3643" s="214">
        <f t="shared" si="2932"/>
        <v>4.9499999999999886</v>
      </c>
      <c r="L3643" s="214">
        <f t="shared" si="2933"/>
        <v>2749.9999999999936</v>
      </c>
      <c r="M3643" s="213" t="s">
        <v>701</v>
      </c>
    </row>
    <row r="3644" spans="1:13" s="225" customFormat="1" ht="15.75" customHeight="1">
      <c r="A3644" s="229">
        <v>43649</v>
      </c>
      <c r="B3644" s="224" t="s">
        <v>1019</v>
      </c>
      <c r="C3644" s="232" t="s">
        <v>8</v>
      </c>
      <c r="D3644" s="233">
        <f t="shared" si="2931"/>
        <v>137.17421124828533</v>
      </c>
      <c r="E3644" s="232">
        <v>1458</v>
      </c>
      <c r="F3644" s="232">
        <v>1470</v>
      </c>
      <c r="G3644" s="232">
        <v>1485</v>
      </c>
      <c r="H3644" s="232">
        <v>1499</v>
      </c>
      <c r="I3644" s="232">
        <v>1448</v>
      </c>
      <c r="J3644" s="232">
        <v>1470</v>
      </c>
      <c r="K3644" s="214">
        <f t="shared" si="2932"/>
        <v>12</v>
      </c>
      <c r="L3644" s="214">
        <f t="shared" si="2933"/>
        <v>1646.0905349794239</v>
      </c>
      <c r="M3644" s="213" t="s">
        <v>701</v>
      </c>
    </row>
    <row r="3645" spans="1:13" s="225" customFormat="1" ht="15.75" customHeight="1">
      <c r="A3645" s="229">
        <v>43648</v>
      </c>
      <c r="B3645" s="224" t="s">
        <v>753</v>
      </c>
      <c r="C3645" s="232" t="s">
        <v>6</v>
      </c>
      <c r="D3645" s="233">
        <f t="shared" si="2931"/>
        <v>249.37655860349128</v>
      </c>
      <c r="E3645" s="232">
        <v>802</v>
      </c>
      <c r="F3645" s="232">
        <v>795</v>
      </c>
      <c r="G3645" s="232">
        <v>788</v>
      </c>
      <c r="H3645" s="232">
        <v>780</v>
      </c>
      <c r="I3645" s="232">
        <v>811</v>
      </c>
      <c r="J3645" s="232">
        <v>802</v>
      </c>
      <c r="K3645" s="176">
        <f t="shared" ref="K3645:K3651" si="2934">E3645-J3645</f>
        <v>0</v>
      </c>
      <c r="L3645" s="233">
        <f t="shared" si="2933"/>
        <v>0</v>
      </c>
      <c r="M3645" s="213" t="s">
        <v>701</v>
      </c>
    </row>
    <row r="3646" spans="1:13" s="225" customFormat="1" ht="15.75" customHeight="1">
      <c r="A3646" s="229">
        <v>43648</v>
      </c>
      <c r="B3646" s="224" t="s">
        <v>859</v>
      </c>
      <c r="C3646" s="232" t="s">
        <v>6</v>
      </c>
      <c r="D3646" s="233">
        <f t="shared" si="2931"/>
        <v>500</v>
      </c>
      <c r="E3646" s="232">
        <v>400</v>
      </c>
      <c r="F3646" s="232">
        <v>395</v>
      </c>
      <c r="G3646" s="232">
        <v>390</v>
      </c>
      <c r="H3646" s="232">
        <v>385</v>
      </c>
      <c r="I3646" s="232">
        <v>406</v>
      </c>
      <c r="J3646" s="232">
        <v>385</v>
      </c>
      <c r="K3646" s="176">
        <f t="shared" si="2934"/>
        <v>15</v>
      </c>
      <c r="L3646" s="233">
        <f t="shared" si="2933"/>
        <v>7500</v>
      </c>
      <c r="M3646" s="213" t="s">
        <v>701</v>
      </c>
    </row>
    <row r="3647" spans="1:13" s="225" customFormat="1" ht="15.75" customHeight="1">
      <c r="A3647" s="229">
        <v>43648</v>
      </c>
      <c r="B3647" s="224" t="s">
        <v>39</v>
      </c>
      <c r="C3647" s="232" t="s">
        <v>6</v>
      </c>
      <c r="D3647" s="233">
        <f t="shared" si="2931"/>
        <v>329.48929159802304</v>
      </c>
      <c r="E3647" s="232">
        <v>607</v>
      </c>
      <c r="F3647" s="232">
        <v>601</v>
      </c>
      <c r="G3647" s="232">
        <v>594</v>
      </c>
      <c r="H3647" s="232">
        <v>586</v>
      </c>
      <c r="I3647" s="232">
        <v>615.20000000000005</v>
      </c>
      <c r="J3647" s="232">
        <v>610</v>
      </c>
      <c r="K3647" s="161">
        <f t="shared" si="2934"/>
        <v>-3</v>
      </c>
      <c r="L3647" s="179">
        <f t="shared" si="2933"/>
        <v>-988.46787479406908</v>
      </c>
      <c r="M3647" s="227" t="s">
        <v>709</v>
      </c>
    </row>
    <row r="3648" spans="1:13" s="225" customFormat="1" ht="15.75" customHeight="1">
      <c r="A3648" s="229">
        <v>43648</v>
      </c>
      <c r="B3648" s="224" t="s">
        <v>672</v>
      </c>
      <c r="C3648" s="232" t="s">
        <v>6</v>
      </c>
      <c r="D3648" s="233">
        <f t="shared" si="2931"/>
        <v>136.23978201634878</v>
      </c>
      <c r="E3648" s="232">
        <v>1468</v>
      </c>
      <c r="F3648" s="232">
        <v>1456</v>
      </c>
      <c r="G3648" s="232">
        <v>1442</v>
      </c>
      <c r="H3648" s="232">
        <v>1426</v>
      </c>
      <c r="I3648" s="232">
        <v>1482</v>
      </c>
      <c r="J3648" s="232">
        <v>1468</v>
      </c>
      <c r="K3648" s="176">
        <f t="shared" si="2934"/>
        <v>0</v>
      </c>
      <c r="L3648" s="233">
        <f t="shared" si="2933"/>
        <v>0</v>
      </c>
      <c r="M3648" s="213" t="s">
        <v>171</v>
      </c>
    </row>
    <row r="3649" spans="1:13" s="225" customFormat="1" ht="15.75" customHeight="1">
      <c r="A3649" s="229">
        <v>43648</v>
      </c>
      <c r="B3649" s="232" t="s">
        <v>513</v>
      </c>
      <c r="C3649" s="232" t="s">
        <v>6</v>
      </c>
      <c r="D3649" s="233">
        <f t="shared" si="2931"/>
        <v>563.38028169014081</v>
      </c>
      <c r="E3649" s="232">
        <v>355</v>
      </c>
      <c r="F3649" s="232">
        <v>352</v>
      </c>
      <c r="G3649" s="232">
        <v>348</v>
      </c>
      <c r="H3649" s="232">
        <v>344</v>
      </c>
      <c r="I3649" s="232">
        <v>359</v>
      </c>
      <c r="J3649" s="232">
        <v>359</v>
      </c>
      <c r="K3649" s="161">
        <f t="shared" si="2934"/>
        <v>-4</v>
      </c>
      <c r="L3649" s="179">
        <f t="shared" si="2933"/>
        <v>-2253.5211267605632</v>
      </c>
      <c r="M3649" s="227" t="s">
        <v>709</v>
      </c>
    </row>
    <row r="3650" spans="1:13" s="225" customFormat="1" ht="15.75" customHeight="1">
      <c r="A3650" s="229">
        <v>43648</v>
      </c>
      <c r="B3650" s="224" t="s">
        <v>45</v>
      </c>
      <c r="C3650" s="232" t="s">
        <v>6</v>
      </c>
      <c r="D3650" s="233">
        <f t="shared" si="2931"/>
        <v>501.25313283208021</v>
      </c>
      <c r="E3650" s="232">
        <v>399</v>
      </c>
      <c r="F3650" s="232">
        <v>395.5</v>
      </c>
      <c r="G3650" s="232">
        <v>391.5</v>
      </c>
      <c r="H3650" s="232">
        <v>386.5</v>
      </c>
      <c r="I3650" s="232">
        <v>405</v>
      </c>
      <c r="J3650" s="232">
        <v>391.5</v>
      </c>
      <c r="K3650" s="176">
        <f t="shared" si="2934"/>
        <v>7.5</v>
      </c>
      <c r="L3650" s="233">
        <f t="shared" si="2933"/>
        <v>3759.3984962406016</v>
      </c>
      <c r="M3650" s="213" t="s">
        <v>701</v>
      </c>
    </row>
    <row r="3651" spans="1:13" s="225" customFormat="1" ht="15.75" customHeight="1">
      <c r="A3651" s="229">
        <v>43648</v>
      </c>
      <c r="B3651" s="232" t="s">
        <v>1020</v>
      </c>
      <c r="C3651" s="232" t="s">
        <v>6</v>
      </c>
      <c r="D3651" s="233">
        <f t="shared" si="2931"/>
        <v>1869.1588785046729</v>
      </c>
      <c r="E3651" s="232">
        <v>107</v>
      </c>
      <c r="F3651" s="232">
        <v>105</v>
      </c>
      <c r="G3651" s="232">
        <v>103</v>
      </c>
      <c r="H3651" s="232">
        <v>100.5</v>
      </c>
      <c r="I3651" s="232">
        <v>109</v>
      </c>
      <c r="J3651" s="232">
        <v>100.5</v>
      </c>
      <c r="K3651" s="176">
        <f t="shared" si="2934"/>
        <v>6.5</v>
      </c>
      <c r="L3651" s="233">
        <f t="shared" si="2933"/>
        <v>12149.532710280373</v>
      </c>
      <c r="M3651" s="213" t="s">
        <v>701</v>
      </c>
    </row>
    <row r="3652" spans="1:13" s="225" customFormat="1" ht="15.75" customHeight="1">
      <c r="A3652" s="229">
        <v>43647</v>
      </c>
      <c r="B3652" s="224" t="s">
        <v>1021</v>
      </c>
      <c r="C3652" s="232" t="s">
        <v>8</v>
      </c>
      <c r="D3652" s="233">
        <f t="shared" si="2931"/>
        <v>458.71559633027522</v>
      </c>
      <c r="E3652" s="232">
        <v>436</v>
      </c>
      <c r="F3652" s="232">
        <v>440</v>
      </c>
      <c r="G3652" s="232">
        <v>445</v>
      </c>
      <c r="H3652" s="232">
        <v>449</v>
      </c>
      <c r="I3652" s="232">
        <v>431</v>
      </c>
      <c r="J3652" s="232">
        <v>439.75</v>
      </c>
      <c r="K3652" s="214">
        <f t="shared" ref="K3652:K3654" si="2935">J3652-E3652</f>
        <v>3.75</v>
      </c>
      <c r="L3652" s="214">
        <f t="shared" si="2933"/>
        <v>1720.1834862385322</v>
      </c>
      <c r="M3652" s="213" t="s">
        <v>701</v>
      </c>
    </row>
    <row r="3653" spans="1:13" s="225" customFormat="1" ht="15.75" customHeight="1">
      <c r="A3653" s="229">
        <v>43647</v>
      </c>
      <c r="B3653" s="232" t="s">
        <v>1022</v>
      </c>
      <c r="C3653" s="232" t="s">
        <v>8</v>
      </c>
      <c r="D3653" s="233">
        <f t="shared" si="2931"/>
        <v>424.62845010615712</v>
      </c>
      <c r="E3653" s="232">
        <v>471</v>
      </c>
      <c r="F3653" s="232">
        <v>475</v>
      </c>
      <c r="G3653" s="232">
        <v>481</v>
      </c>
      <c r="H3653" s="232">
        <v>487</v>
      </c>
      <c r="I3653" s="232">
        <v>465</v>
      </c>
      <c r="J3653" s="232">
        <v>465</v>
      </c>
      <c r="K3653" s="226">
        <f t="shared" si="2935"/>
        <v>-6</v>
      </c>
      <c r="L3653" s="226">
        <f t="shared" si="2933"/>
        <v>-2547.7707006369428</v>
      </c>
      <c r="M3653" s="227" t="s">
        <v>709</v>
      </c>
    </row>
    <row r="3654" spans="1:13" s="225" customFormat="1" ht="15.75" customHeight="1">
      <c r="A3654" s="229">
        <v>43647</v>
      </c>
      <c r="B3654" s="224" t="s">
        <v>728</v>
      </c>
      <c r="C3654" s="232" t="s">
        <v>8</v>
      </c>
      <c r="D3654" s="233">
        <f t="shared" si="2931"/>
        <v>320</v>
      </c>
      <c r="E3654" s="232">
        <v>625</v>
      </c>
      <c r="F3654" s="232">
        <v>630</v>
      </c>
      <c r="G3654" s="232">
        <v>636</v>
      </c>
      <c r="H3654" s="232">
        <v>642</v>
      </c>
      <c r="I3654" s="232">
        <v>619</v>
      </c>
      <c r="J3654" s="232">
        <v>625</v>
      </c>
      <c r="K3654" s="214">
        <f t="shared" si="2935"/>
        <v>0</v>
      </c>
      <c r="L3654" s="214">
        <f t="shared" si="2933"/>
        <v>0</v>
      </c>
      <c r="M3654" s="213" t="s">
        <v>171</v>
      </c>
    </row>
    <row r="3655" spans="1:13" s="225" customFormat="1" ht="15.75" customHeight="1">
      <c r="A3655" s="229">
        <v>43647</v>
      </c>
      <c r="B3655" s="232" t="s">
        <v>513</v>
      </c>
      <c r="C3655" s="232" t="s">
        <v>6</v>
      </c>
      <c r="D3655" s="233">
        <f t="shared" si="2931"/>
        <v>598.80239520958082</v>
      </c>
      <c r="E3655" s="232">
        <v>334</v>
      </c>
      <c r="F3655" s="232">
        <v>331</v>
      </c>
      <c r="G3655" s="232">
        <v>326</v>
      </c>
      <c r="H3655" s="232">
        <v>322</v>
      </c>
      <c r="I3655" s="232">
        <v>338.2</v>
      </c>
      <c r="J3655" s="232">
        <v>331.6</v>
      </c>
      <c r="K3655" s="176">
        <f t="shared" ref="K3655:K3656" si="2936">E3655-J3655</f>
        <v>2.3999999999999773</v>
      </c>
      <c r="L3655" s="233">
        <f t="shared" si="2933"/>
        <v>1437.1257485029803</v>
      </c>
      <c r="M3655" s="213" t="s">
        <v>701</v>
      </c>
    </row>
    <row r="3656" spans="1:13" s="225" customFormat="1" ht="15.75" customHeight="1">
      <c r="A3656" s="229">
        <v>43647</v>
      </c>
      <c r="B3656" s="224" t="s">
        <v>877</v>
      </c>
      <c r="C3656" s="232" t="s">
        <v>6</v>
      </c>
      <c r="D3656" s="233">
        <f t="shared" si="2931"/>
        <v>694.44444444444446</v>
      </c>
      <c r="E3656" s="232">
        <v>288</v>
      </c>
      <c r="F3656" s="232">
        <v>286</v>
      </c>
      <c r="G3656" s="232">
        <v>283</v>
      </c>
      <c r="H3656" s="232">
        <v>280</v>
      </c>
      <c r="I3656" s="232">
        <v>291</v>
      </c>
      <c r="J3656" s="232">
        <v>286.10000000000002</v>
      </c>
      <c r="K3656" s="176">
        <f t="shared" si="2936"/>
        <v>1.8999999999999773</v>
      </c>
      <c r="L3656" s="233">
        <f t="shared" si="2933"/>
        <v>1319.4444444444287</v>
      </c>
      <c r="M3656" s="213" t="s">
        <v>701</v>
      </c>
    </row>
    <row r="3657" spans="1:13" s="168" customFormat="1" ht="15.75" customHeight="1" thickBot="1">
      <c r="A3657" s="162"/>
      <c r="B3657" s="163"/>
      <c r="C3657" s="163"/>
      <c r="D3657" s="164"/>
      <c r="E3657" s="165"/>
      <c r="F3657" s="166"/>
      <c r="G3657" s="166"/>
      <c r="H3657" s="163"/>
      <c r="I3657" s="165"/>
      <c r="J3657" s="165"/>
      <c r="K3657" s="164"/>
      <c r="L3657" s="164"/>
      <c r="M3657" s="167"/>
    </row>
    <row r="3658" spans="1:13" ht="15.75" customHeight="1" thickBot="1">
      <c r="A3658" s="61" t="s">
        <v>12</v>
      </c>
      <c r="B3658" s="62" t="s">
        <v>13</v>
      </c>
      <c r="C3658" s="62" t="s">
        <v>14</v>
      </c>
      <c r="D3658" s="63" t="s">
        <v>20</v>
      </c>
      <c r="E3658" s="64" t="s">
        <v>15</v>
      </c>
      <c r="F3658" s="65" t="s">
        <v>1</v>
      </c>
      <c r="G3658" s="65" t="s">
        <v>2</v>
      </c>
      <c r="H3658" s="66" t="s">
        <v>3</v>
      </c>
      <c r="I3658" s="64" t="s">
        <v>0</v>
      </c>
      <c r="J3658" s="64" t="s">
        <v>16</v>
      </c>
      <c r="K3658" s="63" t="s">
        <v>17</v>
      </c>
      <c r="L3658" s="63" t="s">
        <v>18</v>
      </c>
      <c r="M3658" s="67" t="s">
        <v>19</v>
      </c>
    </row>
    <row r="3659" spans="1:13" s="168" customFormat="1" ht="15.75" customHeight="1">
      <c r="A3659" s="229">
        <v>43644</v>
      </c>
      <c r="B3659" s="224" t="s">
        <v>1020</v>
      </c>
      <c r="C3659" s="232" t="s">
        <v>6</v>
      </c>
      <c r="D3659" s="233">
        <f t="shared" ref="D3659:D3722" si="2937">200000/E3659</f>
        <v>1834.8623853211009</v>
      </c>
      <c r="E3659" s="232">
        <v>109</v>
      </c>
      <c r="F3659" s="232">
        <v>107</v>
      </c>
      <c r="G3659" s="232">
        <v>105</v>
      </c>
      <c r="H3659" s="232">
        <v>102</v>
      </c>
      <c r="I3659" s="232">
        <v>111</v>
      </c>
      <c r="J3659" s="232">
        <v>107.7</v>
      </c>
      <c r="K3659" s="176">
        <f t="shared" ref="K3659:K3667" si="2938">E3659-J3659</f>
        <v>1.2999999999999972</v>
      </c>
      <c r="L3659" s="233">
        <f t="shared" ref="L3659:L3722" si="2939">K3659*D3659</f>
        <v>2385.3211009174261</v>
      </c>
      <c r="M3659" s="213" t="s">
        <v>701</v>
      </c>
    </row>
    <row r="3660" spans="1:13" s="168" customFormat="1" ht="15.75" customHeight="1">
      <c r="A3660" s="229">
        <v>43644</v>
      </c>
      <c r="B3660" s="224" t="s">
        <v>378</v>
      </c>
      <c r="C3660" s="232" t="s">
        <v>6</v>
      </c>
      <c r="D3660" s="233">
        <f t="shared" si="2937"/>
        <v>327.86885245901641</v>
      </c>
      <c r="E3660" s="232">
        <v>610</v>
      </c>
      <c r="F3660" s="232">
        <v>605</v>
      </c>
      <c r="G3660" s="232">
        <v>598</v>
      </c>
      <c r="H3660" s="232">
        <v>591</v>
      </c>
      <c r="I3660" s="232">
        <v>616</v>
      </c>
      <c r="J3660" s="232">
        <v>605</v>
      </c>
      <c r="K3660" s="176">
        <f t="shared" si="2938"/>
        <v>5</v>
      </c>
      <c r="L3660" s="233">
        <f t="shared" si="2939"/>
        <v>1639.344262295082</v>
      </c>
      <c r="M3660" s="213" t="s">
        <v>701</v>
      </c>
    </row>
    <row r="3661" spans="1:13" s="168" customFormat="1" ht="15.75" customHeight="1">
      <c r="A3661" s="229">
        <v>43644</v>
      </c>
      <c r="B3661" s="224" t="s">
        <v>808</v>
      </c>
      <c r="C3661" s="232" t="s">
        <v>6</v>
      </c>
      <c r="D3661" s="233">
        <f t="shared" si="2937"/>
        <v>749.06367041198507</v>
      </c>
      <c r="E3661" s="232">
        <v>267</v>
      </c>
      <c r="F3661" s="232">
        <v>265</v>
      </c>
      <c r="G3661" s="232">
        <v>262</v>
      </c>
      <c r="H3661" s="232">
        <v>258</v>
      </c>
      <c r="I3661" s="232">
        <v>270.2</v>
      </c>
      <c r="J3661" s="232">
        <v>265.89999999999998</v>
      </c>
      <c r="K3661" s="176">
        <f t="shared" si="2938"/>
        <v>1.1000000000000227</v>
      </c>
      <c r="L3661" s="233">
        <f t="shared" si="2939"/>
        <v>823.97003745320058</v>
      </c>
      <c r="M3661" s="213" t="s">
        <v>701</v>
      </c>
    </row>
    <row r="3662" spans="1:13" s="168" customFormat="1" ht="15.75" customHeight="1">
      <c r="A3662" s="229">
        <v>43644</v>
      </c>
      <c r="B3662" s="232" t="s">
        <v>149</v>
      </c>
      <c r="C3662" s="232" t="s">
        <v>6</v>
      </c>
      <c r="D3662" s="233">
        <f t="shared" si="2937"/>
        <v>214.13276231263384</v>
      </c>
      <c r="E3662" s="232">
        <v>934</v>
      </c>
      <c r="F3662" s="232">
        <v>926</v>
      </c>
      <c r="G3662" s="232">
        <v>918</v>
      </c>
      <c r="H3662" s="232">
        <v>908</v>
      </c>
      <c r="I3662" s="232">
        <v>945</v>
      </c>
      <c r="J3662" s="232">
        <v>926</v>
      </c>
      <c r="K3662" s="176">
        <f t="shared" si="2938"/>
        <v>8</v>
      </c>
      <c r="L3662" s="233">
        <f t="shared" si="2939"/>
        <v>1713.0620985010707</v>
      </c>
      <c r="M3662" s="213" t="s">
        <v>701</v>
      </c>
    </row>
    <row r="3663" spans="1:13" s="168" customFormat="1" ht="15.75" customHeight="1">
      <c r="A3663" s="229">
        <v>43644</v>
      </c>
      <c r="B3663" s="232" t="s">
        <v>513</v>
      </c>
      <c r="C3663" s="232" t="s">
        <v>6</v>
      </c>
      <c r="D3663" s="233">
        <f t="shared" si="2937"/>
        <v>595.23809523809518</v>
      </c>
      <c r="E3663" s="232">
        <v>336</v>
      </c>
      <c r="F3663" s="232">
        <v>332</v>
      </c>
      <c r="G3663" s="232">
        <v>328</v>
      </c>
      <c r="H3663" s="232">
        <v>321</v>
      </c>
      <c r="I3663" s="232">
        <v>341</v>
      </c>
      <c r="J3663" s="232">
        <v>341</v>
      </c>
      <c r="K3663" s="161">
        <f t="shared" si="2938"/>
        <v>-5</v>
      </c>
      <c r="L3663" s="179">
        <f t="shared" si="2939"/>
        <v>-2976.1904761904761</v>
      </c>
      <c r="M3663" s="227" t="s">
        <v>709</v>
      </c>
    </row>
    <row r="3664" spans="1:13" s="168" customFormat="1" ht="15.75" customHeight="1">
      <c r="A3664" s="229">
        <v>43644</v>
      </c>
      <c r="B3664" s="224" t="s">
        <v>814</v>
      </c>
      <c r="C3664" s="232" t="s">
        <v>6</v>
      </c>
      <c r="D3664" s="233">
        <f t="shared" si="2937"/>
        <v>395.25691699604744</v>
      </c>
      <c r="E3664" s="232">
        <v>506</v>
      </c>
      <c r="F3664" s="232">
        <v>501</v>
      </c>
      <c r="G3664" s="232">
        <v>496</v>
      </c>
      <c r="H3664" s="232">
        <v>491</v>
      </c>
      <c r="I3664" s="232">
        <v>512</v>
      </c>
      <c r="J3664" s="232">
        <v>501</v>
      </c>
      <c r="K3664" s="176">
        <f t="shared" si="2938"/>
        <v>5</v>
      </c>
      <c r="L3664" s="233">
        <f t="shared" si="2939"/>
        <v>1976.2845849802372</v>
      </c>
      <c r="M3664" s="213" t="s">
        <v>701</v>
      </c>
    </row>
    <row r="3665" spans="1:18" s="168" customFormat="1" ht="15.75" customHeight="1">
      <c r="A3665" s="229">
        <v>43644</v>
      </c>
      <c r="B3665" s="224" t="s">
        <v>1023</v>
      </c>
      <c r="C3665" s="232" t="s">
        <v>498</v>
      </c>
      <c r="D3665" s="233">
        <f t="shared" si="2937"/>
        <v>249.37655860349128</v>
      </c>
      <c r="E3665" s="232">
        <v>802</v>
      </c>
      <c r="F3665" s="232">
        <v>809</v>
      </c>
      <c r="G3665" s="232">
        <v>817</v>
      </c>
      <c r="H3665" s="232">
        <v>827</v>
      </c>
      <c r="I3665" s="232">
        <v>792</v>
      </c>
      <c r="J3665" s="232">
        <v>802</v>
      </c>
      <c r="K3665" s="176">
        <f t="shared" si="2938"/>
        <v>0</v>
      </c>
      <c r="L3665" s="233">
        <f t="shared" si="2939"/>
        <v>0</v>
      </c>
      <c r="M3665" s="213" t="s">
        <v>70</v>
      </c>
    </row>
    <row r="3666" spans="1:18" s="168" customFormat="1" ht="15.75" customHeight="1">
      <c r="A3666" s="229">
        <v>43644</v>
      </c>
      <c r="B3666" s="224" t="s">
        <v>1024</v>
      </c>
      <c r="C3666" s="232" t="s">
        <v>6</v>
      </c>
      <c r="D3666" s="233">
        <f t="shared" si="2937"/>
        <v>1438.8489208633093</v>
      </c>
      <c r="E3666" s="232">
        <v>139</v>
      </c>
      <c r="F3666" s="232">
        <v>137.5</v>
      </c>
      <c r="G3666" s="232">
        <v>135.5</v>
      </c>
      <c r="H3666" s="232">
        <v>133</v>
      </c>
      <c r="I3666" s="232">
        <v>141</v>
      </c>
      <c r="J3666" s="232">
        <v>138</v>
      </c>
      <c r="K3666" s="176">
        <f t="shared" si="2938"/>
        <v>1</v>
      </c>
      <c r="L3666" s="233">
        <f t="shared" si="2939"/>
        <v>1438.8489208633093</v>
      </c>
      <c r="M3666" s="213" t="s">
        <v>701</v>
      </c>
    </row>
    <row r="3667" spans="1:18" s="168" customFormat="1" ht="15.75" customHeight="1">
      <c r="A3667" s="229">
        <v>43643</v>
      </c>
      <c r="B3667" s="232" t="s">
        <v>576</v>
      </c>
      <c r="C3667" s="232" t="s">
        <v>6</v>
      </c>
      <c r="D3667" s="233">
        <f t="shared" si="2937"/>
        <v>706.71378091872793</v>
      </c>
      <c r="E3667" s="232">
        <v>283</v>
      </c>
      <c r="F3667" s="232">
        <v>280.5</v>
      </c>
      <c r="G3667" s="232">
        <v>277</v>
      </c>
      <c r="H3667" s="232">
        <v>273</v>
      </c>
      <c r="I3667" s="232">
        <v>286.5</v>
      </c>
      <c r="J3667" s="232">
        <v>280.7</v>
      </c>
      <c r="K3667" s="176">
        <f t="shared" si="2938"/>
        <v>2.3000000000000114</v>
      </c>
      <c r="L3667" s="233">
        <f t="shared" si="2939"/>
        <v>1625.4416961130823</v>
      </c>
      <c r="M3667" s="213" t="s">
        <v>701</v>
      </c>
      <c r="N3667" s="225"/>
    </row>
    <row r="3668" spans="1:18" s="168" customFormat="1" ht="15.75" customHeight="1">
      <c r="A3668" s="229">
        <v>43643</v>
      </c>
      <c r="B3668" s="232" t="s">
        <v>356</v>
      </c>
      <c r="C3668" s="232" t="s">
        <v>8</v>
      </c>
      <c r="D3668" s="233">
        <f t="shared" si="2937"/>
        <v>65.252854812398041</v>
      </c>
      <c r="E3668" s="232">
        <v>3065</v>
      </c>
      <c r="F3668" s="232">
        <v>3085</v>
      </c>
      <c r="G3668" s="232">
        <v>3125</v>
      </c>
      <c r="H3668" s="232">
        <v>3160</v>
      </c>
      <c r="I3668" s="232">
        <v>3039</v>
      </c>
      <c r="J3668" s="232">
        <v>3077</v>
      </c>
      <c r="K3668" s="214">
        <f t="shared" ref="K3668:K3679" si="2940">J3668-E3668</f>
        <v>12</v>
      </c>
      <c r="L3668" s="214">
        <f t="shared" si="2939"/>
        <v>783.03425774877655</v>
      </c>
      <c r="M3668" s="213" t="s">
        <v>701</v>
      </c>
      <c r="N3668" s="225"/>
    </row>
    <row r="3669" spans="1:18" s="168" customFormat="1" ht="15.75" customHeight="1">
      <c r="A3669" s="229">
        <v>43643</v>
      </c>
      <c r="B3669" s="232" t="s">
        <v>830</v>
      </c>
      <c r="C3669" s="232" t="s">
        <v>6</v>
      </c>
      <c r="D3669" s="233">
        <f t="shared" si="2937"/>
        <v>388.34951456310682</v>
      </c>
      <c r="E3669" s="232">
        <v>515</v>
      </c>
      <c r="F3669" s="232">
        <v>510</v>
      </c>
      <c r="G3669" s="232">
        <v>505</v>
      </c>
      <c r="H3669" s="232">
        <v>500</v>
      </c>
      <c r="I3669" s="232">
        <v>521</v>
      </c>
      <c r="J3669" s="232">
        <v>505</v>
      </c>
      <c r="K3669" s="176">
        <f t="shared" ref="K3669" si="2941">E3669-J3669</f>
        <v>10</v>
      </c>
      <c r="L3669" s="233">
        <f t="shared" si="2939"/>
        <v>3883.4951456310682</v>
      </c>
      <c r="M3669" s="213" t="s">
        <v>701</v>
      </c>
      <c r="N3669" s="225"/>
      <c r="R3669" s="168" t="s">
        <v>1025</v>
      </c>
    </row>
    <row r="3670" spans="1:18" s="168" customFormat="1" ht="15.75" customHeight="1">
      <c r="A3670" s="229">
        <v>43643</v>
      </c>
      <c r="B3670" s="224" t="s">
        <v>999</v>
      </c>
      <c r="C3670" s="232" t="s">
        <v>8</v>
      </c>
      <c r="D3670" s="233">
        <f t="shared" si="2937"/>
        <v>356.50623885918003</v>
      </c>
      <c r="E3670" s="232">
        <v>561</v>
      </c>
      <c r="F3670" s="232">
        <v>567</v>
      </c>
      <c r="G3670" s="232">
        <v>574</v>
      </c>
      <c r="H3670" s="232">
        <v>580</v>
      </c>
      <c r="I3670" s="232">
        <v>555</v>
      </c>
      <c r="J3670" s="232">
        <v>555</v>
      </c>
      <c r="K3670" s="226">
        <f t="shared" si="2940"/>
        <v>-6</v>
      </c>
      <c r="L3670" s="226">
        <f t="shared" si="2939"/>
        <v>-2139.0374331550802</v>
      </c>
      <c r="M3670" s="227" t="s">
        <v>709</v>
      </c>
      <c r="N3670" s="225"/>
    </row>
    <row r="3671" spans="1:18" s="168" customFormat="1" ht="15.75" customHeight="1">
      <c r="A3671" s="229">
        <v>43643</v>
      </c>
      <c r="B3671" s="232" t="s">
        <v>513</v>
      </c>
      <c r="C3671" s="232" t="s">
        <v>8</v>
      </c>
      <c r="D3671" s="233">
        <f t="shared" si="2937"/>
        <v>577.20057720057719</v>
      </c>
      <c r="E3671" s="232">
        <v>346.5</v>
      </c>
      <c r="F3671" s="232">
        <v>350</v>
      </c>
      <c r="G3671" s="232">
        <v>355</v>
      </c>
      <c r="H3671" s="232">
        <v>360</v>
      </c>
      <c r="I3671" s="232">
        <v>341</v>
      </c>
      <c r="J3671" s="232">
        <v>341</v>
      </c>
      <c r="K3671" s="226">
        <f t="shared" si="2940"/>
        <v>-5.5</v>
      </c>
      <c r="L3671" s="226">
        <f t="shared" si="2939"/>
        <v>-3174.6031746031745</v>
      </c>
      <c r="M3671" s="227" t="s">
        <v>709</v>
      </c>
      <c r="N3671" s="225"/>
    </row>
    <row r="3672" spans="1:18" s="168" customFormat="1" ht="15.75" customHeight="1">
      <c r="A3672" s="229">
        <v>43643</v>
      </c>
      <c r="B3672" s="108" t="s">
        <v>1026</v>
      </c>
      <c r="C3672" s="232" t="s">
        <v>8</v>
      </c>
      <c r="D3672" s="233">
        <f t="shared" si="2937"/>
        <v>666.66666666666663</v>
      </c>
      <c r="E3672" s="232">
        <v>300</v>
      </c>
      <c r="F3672" s="232">
        <v>304</v>
      </c>
      <c r="G3672" s="232">
        <v>309</v>
      </c>
      <c r="H3672" s="232">
        <v>315</v>
      </c>
      <c r="I3672" s="232">
        <v>295</v>
      </c>
      <c r="J3672" s="232">
        <v>304</v>
      </c>
      <c r="K3672" s="214">
        <f t="shared" si="2940"/>
        <v>4</v>
      </c>
      <c r="L3672" s="214">
        <f t="shared" si="2939"/>
        <v>2666.6666666666665</v>
      </c>
      <c r="M3672" s="213" t="s">
        <v>701</v>
      </c>
      <c r="N3672" s="225"/>
    </row>
    <row r="3673" spans="1:18" s="168" customFormat="1" ht="15.75" customHeight="1">
      <c r="A3673" s="229">
        <v>43642</v>
      </c>
      <c r="B3673" s="224" t="s">
        <v>931</v>
      </c>
      <c r="C3673" s="232" t="s">
        <v>8</v>
      </c>
      <c r="D3673" s="233">
        <f t="shared" si="2937"/>
        <v>252.78058645096056</v>
      </c>
      <c r="E3673" s="232">
        <v>791.2</v>
      </c>
      <c r="F3673" s="232">
        <v>797</v>
      </c>
      <c r="G3673" s="232">
        <v>807</v>
      </c>
      <c r="H3673" s="232">
        <v>817</v>
      </c>
      <c r="I3673" s="232">
        <v>783</v>
      </c>
      <c r="J3673" s="232">
        <v>795.9</v>
      </c>
      <c r="K3673" s="214">
        <f t="shared" si="2940"/>
        <v>4.6999999999999318</v>
      </c>
      <c r="L3673" s="214">
        <f t="shared" si="2939"/>
        <v>1188.0687563194974</v>
      </c>
      <c r="M3673" s="213" t="s">
        <v>701</v>
      </c>
    </row>
    <row r="3674" spans="1:18" s="168" customFormat="1" ht="15.75" customHeight="1">
      <c r="A3674" s="229">
        <v>43642</v>
      </c>
      <c r="B3674" s="224" t="s">
        <v>500</v>
      </c>
      <c r="C3674" s="232" t="s">
        <v>8</v>
      </c>
      <c r="D3674" s="233">
        <f t="shared" si="2937"/>
        <v>306.74846625766872</v>
      </c>
      <c r="E3674" s="232">
        <v>652</v>
      </c>
      <c r="F3674" s="232">
        <v>658</v>
      </c>
      <c r="G3674" s="232">
        <v>665</v>
      </c>
      <c r="H3674" s="232">
        <v>674</v>
      </c>
      <c r="I3674" s="232">
        <v>664.5</v>
      </c>
      <c r="J3674" s="232">
        <v>658</v>
      </c>
      <c r="K3674" s="214">
        <f t="shared" si="2940"/>
        <v>6</v>
      </c>
      <c r="L3674" s="214">
        <f t="shared" si="2939"/>
        <v>1840.4907975460123</v>
      </c>
      <c r="M3674" s="213" t="s">
        <v>701</v>
      </c>
    </row>
    <row r="3675" spans="1:18" s="168" customFormat="1" ht="15.75" customHeight="1">
      <c r="A3675" s="229">
        <v>43642</v>
      </c>
      <c r="B3675" s="224" t="s">
        <v>378</v>
      </c>
      <c r="C3675" s="232" t="s">
        <v>8</v>
      </c>
      <c r="D3675" s="233">
        <f t="shared" si="2937"/>
        <v>325.20325203252031</v>
      </c>
      <c r="E3675" s="232">
        <v>615</v>
      </c>
      <c r="F3675" s="232">
        <v>620</v>
      </c>
      <c r="G3675" s="232">
        <v>626</v>
      </c>
      <c r="H3675" s="232">
        <v>632</v>
      </c>
      <c r="I3675" s="232">
        <v>608</v>
      </c>
      <c r="J3675" s="232">
        <v>620</v>
      </c>
      <c r="K3675" s="214">
        <f t="shared" si="2940"/>
        <v>5</v>
      </c>
      <c r="L3675" s="214">
        <f t="shared" si="2939"/>
        <v>1626.0162601626016</v>
      </c>
      <c r="M3675" s="213" t="s">
        <v>701</v>
      </c>
    </row>
    <row r="3676" spans="1:18" s="168" customFormat="1" ht="15.75" customHeight="1">
      <c r="A3676" s="229">
        <v>43642</v>
      </c>
      <c r="B3676" s="224" t="s">
        <v>1027</v>
      </c>
      <c r="C3676" s="232" t="s">
        <v>8</v>
      </c>
      <c r="D3676" s="233">
        <f t="shared" si="2937"/>
        <v>3448.2758620689656</v>
      </c>
      <c r="E3676" s="232">
        <v>58</v>
      </c>
      <c r="F3676" s="232">
        <v>59</v>
      </c>
      <c r="G3676" s="232">
        <v>60.5</v>
      </c>
      <c r="H3676" s="232">
        <v>61.5</v>
      </c>
      <c r="I3676" s="232">
        <v>57</v>
      </c>
      <c r="J3676" s="232">
        <v>61.5</v>
      </c>
      <c r="K3676" s="214">
        <f t="shared" si="2940"/>
        <v>3.5</v>
      </c>
      <c r="L3676" s="214">
        <f t="shared" si="2939"/>
        <v>12068.96551724138</v>
      </c>
      <c r="M3676" s="213" t="s">
        <v>701</v>
      </c>
    </row>
    <row r="3677" spans="1:18" s="168" customFormat="1" ht="15.75" customHeight="1">
      <c r="A3677" s="229">
        <v>43642</v>
      </c>
      <c r="B3677" s="224" t="s">
        <v>1028</v>
      </c>
      <c r="C3677" s="232" t="s">
        <v>8</v>
      </c>
      <c r="D3677" s="233">
        <f t="shared" si="2937"/>
        <v>400</v>
      </c>
      <c r="E3677" s="232">
        <v>500</v>
      </c>
      <c r="F3677" s="232">
        <v>505</v>
      </c>
      <c r="G3677" s="232">
        <v>510</v>
      </c>
      <c r="H3677" s="232">
        <v>515</v>
      </c>
      <c r="I3677" s="232">
        <v>494</v>
      </c>
      <c r="J3677" s="232">
        <v>510</v>
      </c>
      <c r="K3677" s="214">
        <f t="shared" si="2940"/>
        <v>10</v>
      </c>
      <c r="L3677" s="214">
        <f t="shared" si="2939"/>
        <v>4000</v>
      </c>
      <c r="M3677" s="213" t="s">
        <v>701</v>
      </c>
    </row>
    <row r="3678" spans="1:18" s="168" customFormat="1" ht="15.75" customHeight="1">
      <c r="A3678" s="229">
        <v>43641</v>
      </c>
      <c r="B3678" s="232" t="s">
        <v>500</v>
      </c>
      <c r="C3678" s="232" t="s">
        <v>8</v>
      </c>
      <c r="D3678" s="233">
        <f t="shared" si="2937"/>
        <v>307.21966205837174</v>
      </c>
      <c r="E3678" s="232">
        <v>651</v>
      </c>
      <c r="F3678" s="232">
        <v>657</v>
      </c>
      <c r="G3678" s="232">
        <v>665</v>
      </c>
      <c r="H3678" s="232">
        <v>675</v>
      </c>
      <c r="I3678" s="232">
        <v>645</v>
      </c>
      <c r="J3678" s="232">
        <v>651</v>
      </c>
      <c r="K3678" s="214">
        <f t="shared" si="2940"/>
        <v>0</v>
      </c>
      <c r="L3678" s="214">
        <f t="shared" si="2939"/>
        <v>0</v>
      </c>
      <c r="M3678" s="213" t="s">
        <v>70</v>
      </c>
    </row>
    <row r="3679" spans="1:18" s="168" customFormat="1" ht="15.75" customHeight="1">
      <c r="A3679" s="229">
        <v>43641</v>
      </c>
      <c r="B3679" s="232" t="s">
        <v>450</v>
      </c>
      <c r="C3679" s="232" t="s">
        <v>8</v>
      </c>
      <c r="D3679" s="233">
        <f t="shared" si="2937"/>
        <v>511.5089514066496</v>
      </c>
      <c r="E3679" s="232">
        <v>391</v>
      </c>
      <c r="F3679" s="232">
        <v>395</v>
      </c>
      <c r="G3679" s="232">
        <v>399</v>
      </c>
      <c r="H3679" s="232">
        <v>405</v>
      </c>
      <c r="I3679" s="232">
        <v>308</v>
      </c>
      <c r="J3679" s="232">
        <v>393.4</v>
      </c>
      <c r="K3679" s="214">
        <f t="shared" si="2940"/>
        <v>2.3999999999999773</v>
      </c>
      <c r="L3679" s="214">
        <f t="shared" si="2939"/>
        <v>1227.6214833759475</v>
      </c>
      <c r="M3679" s="213" t="s">
        <v>701</v>
      </c>
    </row>
    <row r="3680" spans="1:18" s="168" customFormat="1" ht="15.75" customHeight="1">
      <c r="A3680" s="229">
        <v>43641</v>
      </c>
      <c r="B3680" s="232" t="s">
        <v>1027</v>
      </c>
      <c r="C3680" s="232" t="s">
        <v>6</v>
      </c>
      <c r="D3680" s="233">
        <f t="shared" si="2937"/>
        <v>3703.7037037037039</v>
      </c>
      <c r="E3680" s="232">
        <v>54</v>
      </c>
      <c r="F3680" s="232">
        <v>53.5</v>
      </c>
      <c r="G3680" s="232">
        <v>52.8</v>
      </c>
      <c r="H3680" s="232">
        <v>51.8</v>
      </c>
      <c r="I3680" s="232">
        <v>55.1</v>
      </c>
      <c r="J3680" s="232">
        <v>55.1</v>
      </c>
      <c r="K3680" s="161">
        <f t="shared" ref="K3680:K3688" si="2942">E3680-J3680</f>
        <v>-1.1000000000000014</v>
      </c>
      <c r="L3680" s="179">
        <f t="shared" si="2939"/>
        <v>-4074.0740740740794</v>
      </c>
      <c r="M3680" s="227" t="s">
        <v>709</v>
      </c>
    </row>
    <row r="3681" spans="1:13" s="168" customFormat="1" ht="15.75" customHeight="1">
      <c r="A3681" s="229">
        <v>43641</v>
      </c>
      <c r="B3681" s="232" t="s">
        <v>513</v>
      </c>
      <c r="C3681" s="232" t="s">
        <v>6</v>
      </c>
      <c r="D3681" s="233">
        <f t="shared" si="2937"/>
        <v>606.06060606060601</v>
      </c>
      <c r="E3681" s="232">
        <v>330</v>
      </c>
      <c r="F3681" s="232">
        <v>326</v>
      </c>
      <c r="G3681" s="232">
        <v>322</v>
      </c>
      <c r="H3681" s="232">
        <v>316</v>
      </c>
      <c r="I3681" s="232">
        <v>335</v>
      </c>
      <c r="J3681" s="232">
        <v>326</v>
      </c>
      <c r="K3681" s="176">
        <f t="shared" si="2942"/>
        <v>4</v>
      </c>
      <c r="L3681" s="233">
        <f t="shared" si="2939"/>
        <v>2424.242424242424</v>
      </c>
      <c r="M3681" s="213" t="s">
        <v>701</v>
      </c>
    </row>
    <row r="3682" spans="1:13" s="168" customFormat="1" ht="15.75" customHeight="1">
      <c r="A3682" s="229">
        <v>43641</v>
      </c>
      <c r="B3682" s="232" t="s">
        <v>751</v>
      </c>
      <c r="C3682" s="232" t="s">
        <v>6</v>
      </c>
      <c r="D3682" s="233">
        <f t="shared" si="2937"/>
        <v>260.41666666666669</v>
      </c>
      <c r="E3682" s="232">
        <v>768</v>
      </c>
      <c r="F3682" s="232">
        <v>761</v>
      </c>
      <c r="G3682" s="232">
        <v>753</v>
      </c>
      <c r="H3682" s="232">
        <v>742</v>
      </c>
      <c r="I3682" s="232">
        <v>780.5</v>
      </c>
      <c r="J3682" s="232">
        <v>780.5</v>
      </c>
      <c r="K3682" s="161">
        <f t="shared" si="2942"/>
        <v>-12.5</v>
      </c>
      <c r="L3682" s="179">
        <f t="shared" si="2939"/>
        <v>-3255.2083333333335</v>
      </c>
      <c r="M3682" s="227" t="s">
        <v>709</v>
      </c>
    </row>
    <row r="3683" spans="1:13" s="168" customFormat="1" ht="15.75" customHeight="1">
      <c r="A3683" s="229">
        <v>43641</v>
      </c>
      <c r="B3683" s="232" t="s">
        <v>149</v>
      </c>
      <c r="C3683" s="232" t="s">
        <v>6</v>
      </c>
      <c r="D3683" s="233">
        <f t="shared" si="2937"/>
        <v>216.91973969631238</v>
      </c>
      <c r="E3683" s="232">
        <v>922</v>
      </c>
      <c r="F3683" s="232">
        <v>914</v>
      </c>
      <c r="G3683" s="232">
        <v>905</v>
      </c>
      <c r="H3683" s="232">
        <v>892</v>
      </c>
      <c r="I3683" s="232">
        <v>935</v>
      </c>
      <c r="J3683" s="232">
        <v>914</v>
      </c>
      <c r="K3683" s="176">
        <f t="shared" si="2942"/>
        <v>8</v>
      </c>
      <c r="L3683" s="233">
        <f t="shared" si="2939"/>
        <v>1735.357917570499</v>
      </c>
      <c r="M3683" s="213" t="s">
        <v>701</v>
      </c>
    </row>
    <row r="3684" spans="1:13" s="168" customFormat="1" ht="15.75" customHeight="1">
      <c r="A3684" s="229">
        <v>43640</v>
      </c>
      <c r="B3684" s="232" t="s">
        <v>753</v>
      </c>
      <c r="C3684" s="232" t="s">
        <v>6</v>
      </c>
      <c r="D3684" s="233">
        <f t="shared" si="2937"/>
        <v>261.43790849673201</v>
      </c>
      <c r="E3684" s="232">
        <v>765</v>
      </c>
      <c r="F3684" s="232">
        <v>758</v>
      </c>
      <c r="G3684" s="232">
        <v>750</v>
      </c>
      <c r="H3684" s="232">
        <v>741</v>
      </c>
      <c r="I3684" s="232">
        <v>775</v>
      </c>
      <c r="J3684" s="232">
        <v>761</v>
      </c>
      <c r="K3684" s="176">
        <f t="shared" si="2942"/>
        <v>4</v>
      </c>
      <c r="L3684" s="233">
        <f t="shared" si="2939"/>
        <v>1045.751633986928</v>
      </c>
      <c r="M3684" s="213" t="s">
        <v>701</v>
      </c>
    </row>
    <row r="3685" spans="1:13" s="168" customFormat="1" ht="15.75" customHeight="1">
      <c r="A3685" s="229">
        <v>43640</v>
      </c>
      <c r="B3685" s="232" t="s">
        <v>654</v>
      </c>
      <c r="C3685" s="232" t="s">
        <v>6</v>
      </c>
      <c r="D3685" s="233">
        <f t="shared" si="2937"/>
        <v>430.10752688172045</v>
      </c>
      <c r="E3685" s="232">
        <v>465</v>
      </c>
      <c r="F3685" s="232">
        <v>461</v>
      </c>
      <c r="G3685" s="232">
        <v>456</v>
      </c>
      <c r="H3685" s="232">
        <v>451</v>
      </c>
      <c r="I3685" s="232">
        <v>471</v>
      </c>
      <c r="J3685" s="232">
        <v>461</v>
      </c>
      <c r="K3685" s="176">
        <f t="shared" si="2942"/>
        <v>4</v>
      </c>
      <c r="L3685" s="233">
        <f t="shared" si="2939"/>
        <v>1720.4301075268818</v>
      </c>
      <c r="M3685" s="213" t="s">
        <v>701</v>
      </c>
    </row>
    <row r="3686" spans="1:13" s="168" customFormat="1" ht="15.75" customHeight="1">
      <c r="A3686" s="229">
        <v>43640</v>
      </c>
      <c r="B3686" s="224" t="s">
        <v>1029</v>
      </c>
      <c r="C3686" s="232" t="s">
        <v>6</v>
      </c>
      <c r="D3686" s="233">
        <f t="shared" si="2937"/>
        <v>454.54545454545456</v>
      </c>
      <c r="E3686" s="232">
        <v>440</v>
      </c>
      <c r="F3686" s="232">
        <v>436</v>
      </c>
      <c r="G3686" s="232">
        <v>431</v>
      </c>
      <c r="H3686" s="232">
        <v>425</v>
      </c>
      <c r="I3686" s="232">
        <v>445</v>
      </c>
      <c r="J3686" s="232">
        <v>431</v>
      </c>
      <c r="K3686" s="176">
        <f t="shared" si="2942"/>
        <v>9</v>
      </c>
      <c r="L3686" s="233">
        <f t="shared" si="2939"/>
        <v>4090.909090909091</v>
      </c>
      <c r="M3686" s="213" t="s">
        <v>701</v>
      </c>
    </row>
    <row r="3687" spans="1:13" s="168" customFormat="1" ht="15.75" customHeight="1">
      <c r="A3687" s="229">
        <v>43640</v>
      </c>
      <c r="B3687" s="224" t="s">
        <v>1030</v>
      </c>
      <c r="C3687" s="232" t="s">
        <v>6</v>
      </c>
      <c r="D3687" s="233">
        <f t="shared" si="2937"/>
        <v>408.16326530612247</v>
      </c>
      <c r="E3687" s="232">
        <v>490</v>
      </c>
      <c r="F3687" s="232">
        <v>485</v>
      </c>
      <c r="G3687" s="232">
        <v>480</v>
      </c>
      <c r="H3687" s="232">
        <v>475</v>
      </c>
      <c r="I3687" s="232">
        <v>496</v>
      </c>
      <c r="J3687" s="232">
        <v>475</v>
      </c>
      <c r="K3687" s="176">
        <f t="shared" si="2942"/>
        <v>15</v>
      </c>
      <c r="L3687" s="233">
        <f t="shared" si="2939"/>
        <v>6122.4489795918371</v>
      </c>
      <c r="M3687" s="213" t="s">
        <v>701</v>
      </c>
    </row>
    <row r="3688" spans="1:13" s="168" customFormat="1" ht="15.75" customHeight="1">
      <c r="A3688" s="229">
        <v>43640</v>
      </c>
      <c r="B3688" s="232" t="s">
        <v>450</v>
      </c>
      <c r="C3688" s="232" t="s">
        <v>6</v>
      </c>
      <c r="D3688" s="233">
        <f t="shared" si="2937"/>
        <v>533.33333333333337</v>
      </c>
      <c r="E3688" s="232">
        <v>375</v>
      </c>
      <c r="F3688" s="232">
        <v>372</v>
      </c>
      <c r="G3688" s="232">
        <v>368</v>
      </c>
      <c r="H3688" s="232">
        <v>364</v>
      </c>
      <c r="I3688" s="232">
        <v>379</v>
      </c>
      <c r="J3688" s="232">
        <v>373.1</v>
      </c>
      <c r="K3688" s="176">
        <f t="shared" si="2942"/>
        <v>1.8999999999999773</v>
      </c>
      <c r="L3688" s="233">
        <f t="shared" si="2939"/>
        <v>1013.3333333333213</v>
      </c>
      <c r="M3688" s="213" t="s">
        <v>701</v>
      </c>
    </row>
    <row r="3689" spans="1:13" s="168" customFormat="1" ht="15.75" customHeight="1">
      <c r="A3689" s="229">
        <v>43637</v>
      </c>
      <c r="B3689" s="224" t="s">
        <v>1031</v>
      </c>
      <c r="C3689" s="232" t="s">
        <v>498</v>
      </c>
      <c r="D3689" s="233">
        <f t="shared" si="2937"/>
        <v>316.70625494853522</v>
      </c>
      <c r="E3689" s="232">
        <v>631.5</v>
      </c>
      <c r="F3689" s="232">
        <v>637</v>
      </c>
      <c r="G3689" s="232">
        <v>644</v>
      </c>
      <c r="H3689" s="232">
        <v>652</v>
      </c>
      <c r="I3689" s="232">
        <v>625</v>
      </c>
      <c r="J3689" s="232">
        <v>631.5</v>
      </c>
      <c r="K3689" s="214">
        <f t="shared" ref="K3689" si="2943">J3689-E3689</f>
        <v>0</v>
      </c>
      <c r="L3689" s="214">
        <f t="shared" si="2939"/>
        <v>0</v>
      </c>
      <c r="M3689" s="213" t="s">
        <v>70</v>
      </c>
    </row>
    <row r="3690" spans="1:13" s="168" customFormat="1" ht="15.75" customHeight="1">
      <c r="A3690" s="229">
        <v>43637</v>
      </c>
      <c r="B3690" s="224" t="s">
        <v>814</v>
      </c>
      <c r="C3690" s="232" t="s">
        <v>6</v>
      </c>
      <c r="D3690" s="233">
        <f t="shared" si="2937"/>
        <v>404.04040404040404</v>
      </c>
      <c r="E3690" s="232">
        <v>495</v>
      </c>
      <c r="F3690" s="232">
        <v>490.5</v>
      </c>
      <c r="G3690" s="232">
        <v>485.5</v>
      </c>
      <c r="H3690" s="232">
        <v>480</v>
      </c>
      <c r="I3690" s="232">
        <v>501</v>
      </c>
      <c r="J3690" s="232">
        <v>497.5</v>
      </c>
      <c r="K3690" s="161">
        <f t="shared" ref="K3690:K3702" si="2944">E3690-J3690</f>
        <v>-2.5</v>
      </c>
      <c r="L3690" s="179">
        <f t="shared" si="2939"/>
        <v>-1010.1010101010102</v>
      </c>
      <c r="M3690" s="227" t="s">
        <v>709</v>
      </c>
    </row>
    <row r="3691" spans="1:13" s="168" customFormat="1" ht="15.75" customHeight="1">
      <c r="A3691" s="229">
        <v>43637</v>
      </c>
      <c r="B3691" s="224" t="s">
        <v>1032</v>
      </c>
      <c r="C3691" s="232" t="s">
        <v>6</v>
      </c>
      <c r="D3691" s="233">
        <f t="shared" si="2937"/>
        <v>348.43205574912889</v>
      </c>
      <c r="E3691" s="232">
        <v>574</v>
      </c>
      <c r="F3691" s="232">
        <v>568</v>
      </c>
      <c r="G3691" s="232">
        <v>562</v>
      </c>
      <c r="H3691" s="232">
        <v>555</v>
      </c>
      <c r="I3691" s="232">
        <v>581</v>
      </c>
      <c r="J3691" s="232">
        <v>562</v>
      </c>
      <c r="K3691" s="176">
        <f t="shared" si="2944"/>
        <v>12</v>
      </c>
      <c r="L3691" s="233">
        <f t="shared" si="2939"/>
        <v>4181.1846689895465</v>
      </c>
      <c r="M3691" s="213" t="s">
        <v>701</v>
      </c>
    </row>
    <row r="3692" spans="1:13" s="168" customFormat="1" ht="15.75" customHeight="1">
      <c r="A3692" s="229">
        <v>43637</v>
      </c>
      <c r="B3692" s="224" t="s">
        <v>822</v>
      </c>
      <c r="C3692" s="232" t="s">
        <v>6</v>
      </c>
      <c r="D3692" s="233">
        <f t="shared" si="2937"/>
        <v>396.82539682539681</v>
      </c>
      <c r="E3692" s="232">
        <v>504</v>
      </c>
      <c r="F3692" s="232">
        <v>498</v>
      </c>
      <c r="G3692" s="232">
        <v>492</v>
      </c>
      <c r="H3692" s="232">
        <v>485</v>
      </c>
      <c r="I3692" s="232">
        <v>511</v>
      </c>
      <c r="J3692" s="232">
        <v>492</v>
      </c>
      <c r="K3692" s="176">
        <f t="shared" si="2944"/>
        <v>12</v>
      </c>
      <c r="L3692" s="233">
        <f t="shared" si="2939"/>
        <v>4761.9047619047615</v>
      </c>
      <c r="M3692" s="213" t="s">
        <v>701</v>
      </c>
    </row>
    <row r="3693" spans="1:13" s="168" customFormat="1" ht="15.75" customHeight="1">
      <c r="A3693" s="229">
        <v>43636</v>
      </c>
      <c r="B3693" s="224" t="s">
        <v>1033</v>
      </c>
      <c r="C3693" s="232" t="s">
        <v>6</v>
      </c>
      <c r="D3693" s="233">
        <f t="shared" si="2937"/>
        <v>510.20408163265307</v>
      </c>
      <c r="E3693" s="232">
        <v>392</v>
      </c>
      <c r="F3693" s="232">
        <v>388</v>
      </c>
      <c r="G3693" s="232">
        <v>382</v>
      </c>
      <c r="H3693" s="232">
        <v>376</v>
      </c>
      <c r="I3693" s="232">
        <v>398.2</v>
      </c>
      <c r="J3693" s="232">
        <v>398.2</v>
      </c>
      <c r="K3693" s="161">
        <f t="shared" si="2944"/>
        <v>-6.1999999999999886</v>
      </c>
      <c r="L3693" s="179">
        <f t="shared" si="2939"/>
        <v>-3163.2653061224432</v>
      </c>
      <c r="M3693" s="227" t="s">
        <v>709</v>
      </c>
    </row>
    <row r="3694" spans="1:13" s="168" customFormat="1" ht="15.75" customHeight="1">
      <c r="A3694" s="229">
        <v>43636</v>
      </c>
      <c r="B3694" s="232" t="s">
        <v>1015</v>
      </c>
      <c r="C3694" s="232" t="s">
        <v>498</v>
      </c>
      <c r="D3694" s="233">
        <f t="shared" si="2937"/>
        <v>155.27950310559007</v>
      </c>
      <c r="E3694" s="232">
        <v>1288</v>
      </c>
      <c r="F3694" s="232">
        <v>1298</v>
      </c>
      <c r="G3694" s="232">
        <v>1320</v>
      </c>
      <c r="H3694" s="232">
        <v>1340</v>
      </c>
      <c r="I3694" s="232">
        <v>1274</v>
      </c>
      <c r="J3694" s="232">
        <v>1298</v>
      </c>
      <c r="K3694" s="214">
        <f t="shared" ref="K3694" si="2945">J3694-E3694</f>
        <v>10</v>
      </c>
      <c r="L3694" s="214">
        <f t="shared" si="2939"/>
        <v>1552.7950310559006</v>
      </c>
      <c r="M3694" s="213" t="s">
        <v>701</v>
      </c>
    </row>
    <row r="3695" spans="1:13" s="168" customFormat="1" ht="15.75" customHeight="1">
      <c r="A3695" s="229">
        <v>43636</v>
      </c>
      <c r="B3695" s="232" t="s">
        <v>149</v>
      </c>
      <c r="C3695" s="232" t="s">
        <v>6</v>
      </c>
      <c r="D3695" s="233">
        <f t="shared" si="2937"/>
        <v>228.57142857142858</v>
      </c>
      <c r="E3695" s="232">
        <v>875</v>
      </c>
      <c r="F3695" s="232">
        <v>868</v>
      </c>
      <c r="G3695" s="232">
        <v>858</v>
      </c>
      <c r="H3695" s="232">
        <v>842</v>
      </c>
      <c r="I3695" s="232">
        <v>888</v>
      </c>
      <c r="J3695" s="232">
        <v>842</v>
      </c>
      <c r="K3695" s="176">
        <f t="shared" si="2944"/>
        <v>33</v>
      </c>
      <c r="L3695" s="233">
        <f t="shared" si="2939"/>
        <v>7542.8571428571431</v>
      </c>
      <c r="M3695" s="213" t="s">
        <v>701</v>
      </c>
    </row>
    <row r="3696" spans="1:13" s="168" customFormat="1" ht="15.75" customHeight="1">
      <c r="A3696" s="229">
        <v>43636</v>
      </c>
      <c r="B3696" s="224" t="s">
        <v>1034</v>
      </c>
      <c r="C3696" s="232" t="s">
        <v>6</v>
      </c>
      <c r="D3696" s="233">
        <f t="shared" si="2937"/>
        <v>602.40963855421683</v>
      </c>
      <c r="E3696" s="232">
        <v>332</v>
      </c>
      <c r="F3696" s="232">
        <v>328</v>
      </c>
      <c r="G3696" s="232">
        <v>322</v>
      </c>
      <c r="H3696" s="232">
        <v>316</v>
      </c>
      <c r="I3696" s="232">
        <v>338</v>
      </c>
      <c r="J3696" s="232">
        <v>322</v>
      </c>
      <c r="K3696" s="176">
        <f t="shared" si="2944"/>
        <v>10</v>
      </c>
      <c r="L3696" s="233">
        <f t="shared" si="2939"/>
        <v>6024.0963855421687</v>
      </c>
      <c r="M3696" s="213" t="s">
        <v>701</v>
      </c>
    </row>
    <row r="3697" spans="1:13" s="168" customFormat="1" ht="15.75" customHeight="1">
      <c r="A3697" s="229">
        <v>43636</v>
      </c>
      <c r="B3697" s="232" t="s">
        <v>40</v>
      </c>
      <c r="C3697" s="232" t="s">
        <v>6</v>
      </c>
      <c r="D3697" s="233">
        <f t="shared" si="2937"/>
        <v>506.32911392405066</v>
      </c>
      <c r="E3697" s="232">
        <v>395</v>
      </c>
      <c r="F3697" s="232">
        <v>391</v>
      </c>
      <c r="G3697" s="232">
        <v>396</v>
      </c>
      <c r="H3697" s="232">
        <v>381</v>
      </c>
      <c r="I3697" s="232">
        <v>401</v>
      </c>
      <c r="J3697" s="232">
        <v>391</v>
      </c>
      <c r="K3697" s="176">
        <f t="shared" si="2944"/>
        <v>4</v>
      </c>
      <c r="L3697" s="233">
        <f t="shared" si="2939"/>
        <v>2025.3164556962026</v>
      </c>
      <c r="M3697" s="213" t="s">
        <v>701</v>
      </c>
    </row>
    <row r="3698" spans="1:13" s="168" customFormat="1" ht="15.75" customHeight="1">
      <c r="A3698" s="229">
        <v>43635</v>
      </c>
      <c r="B3698" s="232" t="s">
        <v>40</v>
      </c>
      <c r="C3698" s="232" t="s">
        <v>6</v>
      </c>
      <c r="D3698" s="233">
        <f t="shared" si="2937"/>
        <v>493.82716049382714</v>
      </c>
      <c r="E3698" s="232">
        <v>405</v>
      </c>
      <c r="F3698" s="232">
        <v>400</v>
      </c>
      <c r="G3698" s="232">
        <v>395</v>
      </c>
      <c r="H3698" s="232">
        <v>388</v>
      </c>
      <c r="I3698" s="232">
        <v>411</v>
      </c>
      <c r="J3698" s="232">
        <v>395</v>
      </c>
      <c r="K3698" s="176">
        <f t="shared" si="2944"/>
        <v>10</v>
      </c>
      <c r="L3698" s="233">
        <f t="shared" si="2939"/>
        <v>4938.2716049382716</v>
      </c>
      <c r="M3698" s="213" t="s">
        <v>701</v>
      </c>
    </row>
    <row r="3699" spans="1:13" s="168" customFormat="1" ht="15.75" customHeight="1">
      <c r="A3699" s="229">
        <v>43635</v>
      </c>
      <c r="B3699" s="224" t="s">
        <v>1035</v>
      </c>
      <c r="C3699" s="232" t="s">
        <v>6</v>
      </c>
      <c r="D3699" s="233">
        <f t="shared" si="2937"/>
        <v>447.92833146696529</v>
      </c>
      <c r="E3699" s="232">
        <v>446.5</v>
      </c>
      <c r="F3699" s="232">
        <v>442</v>
      </c>
      <c r="G3699" s="232">
        <v>436</v>
      </c>
      <c r="H3699" s="232">
        <v>430</v>
      </c>
      <c r="I3699" s="232">
        <v>452</v>
      </c>
      <c r="J3699" s="232">
        <v>442</v>
      </c>
      <c r="K3699" s="176">
        <f t="shared" si="2944"/>
        <v>4.5</v>
      </c>
      <c r="L3699" s="233">
        <f t="shared" si="2939"/>
        <v>2015.6774916013437</v>
      </c>
      <c r="M3699" s="213" t="s">
        <v>701</v>
      </c>
    </row>
    <row r="3700" spans="1:13" s="168" customFormat="1" ht="15.75" customHeight="1">
      <c r="A3700" s="229">
        <v>43635</v>
      </c>
      <c r="B3700" s="232" t="s">
        <v>40</v>
      </c>
      <c r="C3700" s="232" t="s">
        <v>6</v>
      </c>
      <c r="D3700" s="233">
        <f t="shared" si="2937"/>
        <v>490.19607843137254</v>
      </c>
      <c r="E3700" s="232">
        <v>408</v>
      </c>
      <c r="F3700" s="232">
        <v>403</v>
      </c>
      <c r="G3700" s="232">
        <v>398</v>
      </c>
      <c r="H3700" s="232">
        <v>392</v>
      </c>
      <c r="I3700" s="232">
        <v>415</v>
      </c>
      <c r="J3700" s="232">
        <v>408</v>
      </c>
      <c r="K3700" s="176">
        <f t="shared" si="2944"/>
        <v>0</v>
      </c>
      <c r="L3700" s="233">
        <f t="shared" si="2939"/>
        <v>0</v>
      </c>
      <c r="M3700" s="213" t="s">
        <v>701</v>
      </c>
    </row>
    <row r="3701" spans="1:13" s="168" customFormat="1" ht="15.75" customHeight="1">
      <c r="A3701" s="229">
        <v>43635</v>
      </c>
      <c r="B3701" s="224" t="s">
        <v>1036</v>
      </c>
      <c r="C3701" s="232" t="s">
        <v>6</v>
      </c>
      <c r="D3701" s="233">
        <f t="shared" si="2937"/>
        <v>542.0054200542005</v>
      </c>
      <c r="E3701" s="232">
        <v>369</v>
      </c>
      <c r="F3701" s="232">
        <v>365</v>
      </c>
      <c r="G3701" s="232">
        <v>360</v>
      </c>
      <c r="H3701" s="232">
        <v>355</v>
      </c>
      <c r="I3701" s="232">
        <v>375</v>
      </c>
      <c r="J3701" s="232">
        <v>355</v>
      </c>
      <c r="K3701" s="176">
        <f t="shared" si="2944"/>
        <v>14</v>
      </c>
      <c r="L3701" s="233">
        <f t="shared" si="2939"/>
        <v>7588.0758807588072</v>
      </c>
      <c r="M3701" s="213" t="s">
        <v>701</v>
      </c>
    </row>
    <row r="3702" spans="1:13" s="168" customFormat="1" ht="15.75" customHeight="1">
      <c r="A3702" s="229">
        <v>43635</v>
      </c>
      <c r="B3702" s="224" t="s">
        <v>1037</v>
      </c>
      <c r="C3702" s="232" t="s">
        <v>6</v>
      </c>
      <c r="D3702" s="233">
        <f t="shared" si="2937"/>
        <v>385.35645472061657</v>
      </c>
      <c r="E3702" s="232">
        <v>519</v>
      </c>
      <c r="F3702" s="232">
        <v>515</v>
      </c>
      <c r="G3702" s="232">
        <v>510</v>
      </c>
      <c r="H3702" s="232">
        <v>505</v>
      </c>
      <c r="I3702" s="232">
        <v>525</v>
      </c>
      <c r="J3702" s="232">
        <v>505.1</v>
      </c>
      <c r="K3702" s="176">
        <f t="shared" si="2944"/>
        <v>13.899999999999977</v>
      </c>
      <c r="L3702" s="233">
        <f t="shared" si="2939"/>
        <v>5356.4547206165616</v>
      </c>
      <c r="M3702" s="213" t="s">
        <v>701</v>
      </c>
    </row>
    <row r="3703" spans="1:13" s="168" customFormat="1" ht="15.75" customHeight="1">
      <c r="A3703" s="229">
        <v>43635</v>
      </c>
      <c r="B3703" s="232" t="s">
        <v>830</v>
      </c>
      <c r="C3703" s="232" t="s">
        <v>498</v>
      </c>
      <c r="D3703" s="233">
        <f t="shared" si="2937"/>
        <v>376.64783427495291</v>
      </c>
      <c r="E3703" s="232">
        <v>531</v>
      </c>
      <c r="F3703" s="232">
        <v>536</v>
      </c>
      <c r="G3703" s="232">
        <v>542</v>
      </c>
      <c r="H3703" s="232">
        <v>549</v>
      </c>
      <c r="I3703" s="232">
        <v>525</v>
      </c>
      <c r="J3703" s="232">
        <v>525</v>
      </c>
      <c r="K3703" s="226">
        <f t="shared" ref="K3703:K3707" si="2946">J3703-E3703</f>
        <v>-6</v>
      </c>
      <c r="L3703" s="226">
        <f t="shared" si="2939"/>
        <v>-2259.8870056497176</v>
      </c>
      <c r="M3703" s="227" t="s">
        <v>709</v>
      </c>
    </row>
    <row r="3704" spans="1:13" s="168" customFormat="1" ht="15.75" customHeight="1">
      <c r="A3704" s="229">
        <v>43635</v>
      </c>
      <c r="B3704" s="232" t="s">
        <v>1038</v>
      </c>
      <c r="C3704" s="232" t="s">
        <v>498</v>
      </c>
      <c r="D3704" s="233">
        <f t="shared" si="2937"/>
        <v>155.64202334630349</v>
      </c>
      <c r="E3704" s="232">
        <v>1285</v>
      </c>
      <c r="F3704" s="232">
        <v>1295</v>
      </c>
      <c r="G3704" s="232">
        <v>1305</v>
      </c>
      <c r="H3704" s="232">
        <v>1325</v>
      </c>
      <c r="I3704" s="232">
        <v>1279</v>
      </c>
      <c r="J3704" s="232">
        <v>1292</v>
      </c>
      <c r="K3704" s="214">
        <f t="shared" si="2946"/>
        <v>7</v>
      </c>
      <c r="L3704" s="214">
        <f t="shared" si="2939"/>
        <v>1089.4941634241245</v>
      </c>
      <c r="M3704" s="213" t="s">
        <v>701</v>
      </c>
    </row>
    <row r="3705" spans="1:13" s="168" customFormat="1" ht="15.75" customHeight="1">
      <c r="A3705" s="229">
        <v>43634</v>
      </c>
      <c r="B3705" s="232" t="s">
        <v>1038</v>
      </c>
      <c r="C3705" s="232" t="s">
        <v>498</v>
      </c>
      <c r="D3705" s="233">
        <f t="shared" si="2937"/>
        <v>157.35641227380015</v>
      </c>
      <c r="E3705" s="232">
        <v>1271</v>
      </c>
      <c r="F3705" s="232">
        <v>1284</v>
      </c>
      <c r="G3705" s="232">
        <v>1298</v>
      </c>
      <c r="H3705" s="232">
        <v>1315</v>
      </c>
      <c r="I3705" s="232">
        <v>1258</v>
      </c>
      <c r="J3705" s="232">
        <v>1258</v>
      </c>
      <c r="K3705" s="226">
        <f t="shared" si="2946"/>
        <v>-13</v>
      </c>
      <c r="L3705" s="226">
        <f t="shared" si="2939"/>
        <v>-2045.6333595594019</v>
      </c>
      <c r="M3705" s="227" t="s">
        <v>709</v>
      </c>
    </row>
    <row r="3706" spans="1:13" s="168" customFormat="1" ht="15.75" customHeight="1">
      <c r="A3706" s="229">
        <v>43634</v>
      </c>
      <c r="B3706" s="224" t="s">
        <v>1039</v>
      </c>
      <c r="C3706" s="232" t="s">
        <v>498</v>
      </c>
      <c r="D3706" s="233">
        <f t="shared" si="2937"/>
        <v>373.8317757009346</v>
      </c>
      <c r="E3706" s="232">
        <v>535</v>
      </c>
      <c r="F3706" s="232">
        <v>540</v>
      </c>
      <c r="G3706" s="232">
        <v>545</v>
      </c>
      <c r="H3706" s="232">
        <v>550</v>
      </c>
      <c r="I3706" s="232">
        <v>528</v>
      </c>
      <c r="J3706" s="232">
        <v>537.85</v>
      </c>
      <c r="K3706" s="214">
        <f t="shared" si="2946"/>
        <v>2.8500000000000227</v>
      </c>
      <c r="L3706" s="214">
        <f t="shared" si="2939"/>
        <v>1065.4205607476722</v>
      </c>
      <c r="M3706" s="213" t="s">
        <v>701</v>
      </c>
    </row>
    <row r="3707" spans="1:13" s="168" customFormat="1" ht="15.75" customHeight="1">
      <c r="A3707" s="229">
        <v>43634</v>
      </c>
      <c r="B3707" s="232" t="s">
        <v>513</v>
      </c>
      <c r="C3707" s="232" t="s">
        <v>498</v>
      </c>
      <c r="D3707" s="233">
        <f t="shared" si="2937"/>
        <v>579.71014492753625</v>
      </c>
      <c r="E3707" s="232">
        <v>345</v>
      </c>
      <c r="F3707" s="232">
        <v>349</v>
      </c>
      <c r="G3707" s="232">
        <v>354</v>
      </c>
      <c r="H3707" s="232">
        <v>360</v>
      </c>
      <c r="I3707" s="232">
        <v>340</v>
      </c>
      <c r="J3707" s="232">
        <v>349</v>
      </c>
      <c r="K3707" s="214">
        <f t="shared" si="2946"/>
        <v>4</v>
      </c>
      <c r="L3707" s="214">
        <f t="shared" si="2939"/>
        <v>2318.840579710145</v>
      </c>
      <c r="M3707" s="213" t="s">
        <v>701</v>
      </c>
    </row>
    <row r="3708" spans="1:13" s="168" customFormat="1" ht="15.75" customHeight="1">
      <c r="A3708" s="229">
        <v>43634</v>
      </c>
      <c r="B3708" s="232" t="s">
        <v>814</v>
      </c>
      <c r="C3708" s="232" t="s">
        <v>6</v>
      </c>
      <c r="D3708" s="233">
        <f t="shared" si="2937"/>
        <v>426.43923240938165</v>
      </c>
      <c r="E3708" s="232">
        <v>469</v>
      </c>
      <c r="F3708" s="232">
        <v>465</v>
      </c>
      <c r="G3708" s="232">
        <v>460</v>
      </c>
      <c r="H3708" s="232">
        <v>455</v>
      </c>
      <c r="I3708" s="232">
        <v>475.2</v>
      </c>
      <c r="J3708" s="232">
        <v>465</v>
      </c>
      <c r="K3708" s="176">
        <f t="shared" ref="K3708:K3725" si="2947">E3708-J3708</f>
        <v>4</v>
      </c>
      <c r="L3708" s="233">
        <f t="shared" si="2939"/>
        <v>1705.7569296375266</v>
      </c>
      <c r="M3708" s="213" t="s">
        <v>701</v>
      </c>
    </row>
    <row r="3709" spans="1:13" s="168" customFormat="1" ht="15.75" customHeight="1">
      <c r="A3709" s="229">
        <v>43634</v>
      </c>
      <c r="B3709" s="224" t="s">
        <v>1020</v>
      </c>
      <c r="C3709" s="232" t="s">
        <v>6</v>
      </c>
      <c r="D3709" s="233">
        <f t="shared" si="2937"/>
        <v>1754.3859649122808</v>
      </c>
      <c r="E3709" s="232">
        <v>114</v>
      </c>
      <c r="F3709" s="232">
        <v>112</v>
      </c>
      <c r="G3709" s="232">
        <v>109</v>
      </c>
      <c r="H3709" s="232">
        <v>106</v>
      </c>
      <c r="I3709" s="232">
        <v>118</v>
      </c>
      <c r="J3709" s="232">
        <v>109</v>
      </c>
      <c r="K3709" s="176">
        <f t="shared" si="2947"/>
        <v>5</v>
      </c>
      <c r="L3709" s="233">
        <f t="shared" si="2939"/>
        <v>8771.9298245614045</v>
      </c>
      <c r="M3709" s="213" t="s">
        <v>701</v>
      </c>
    </row>
    <row r="3710" spans="1:13" s="168" customFormat="1" ht="15.75" customHeight="1">
      <c r="A3710" s="229">
        <v>43634</v>
      </c>
      <c r="B3710" s="232" t="s">
        <v>830</v>
      </c>
      <c r="C3710" s="232" t="s">
        <v>6</v>
      </c>
      <c r="D3710" s="233">
        <f t="shared" si="2937"/>
        <v>388.34951456310682</v>
      </c>
      <c r="E3710" s="232">
        <v>515</v>
      </c>
      <c r="F3710" s="232">
        <v>510</v>
      </c>
      <c r="G3710" s="232">
        <v>505</v>
      </c>
      <c r="H3710" s="232">
        <v>500</v>
      </c>
      <c r="I3710" s="232">
        <v>521</v>
      </c>
      <c r="J3710" s="232">
        <v>521</v>
      </c>
      <c r="K3710" s="161">
        <f t="shared" si="2947"/>
        <v>-6</v>
      </c>
      <c r="L3710" s="179">
        <f t="shared" si="2939"/>
        <v>-2330.0970873786409</v>
      </c>
      <c r="M3710" s="227" t="s">
        <v>709</v>
      </c>
    </row>
    <row r="3711" spans="1:13" s="168" customFormat="1" ht="15.75" customHeight="1">
      <c r="A3711" s="229">
        <v>43633</v>
      </c>
      <c r="B3711" s="224" t="s">
        <v>1028</v>
      </c>
      <c r="C3711" s="232" t="s">
        <v>6</v>
      </c>
      <c r="D3711" s="233">
        <f t="shared" si="2937"/>
        <v>405.67951318458415</v>
      </c>
      <c r="E3711" s="232">
        <v>493</v>
      </c>
      <c r="F3711" s="232">
        <v>488</v>
      </c>
      <c r="G3711" s="232">
        <v>481</v>
      </c>
      <c r="H3711" s="232">
        <v>475</v>
      </c>
      <c r="I3711" s="232">
        <v>500</v>
      </c>
      <c r="J3711" s="232">
        <v>475</v>
      </c>
      <c r="K3711" s="176">
        <f t="shared" si="2947"/>
        <v>18</v>
      </c>
      <c r="L3711" s="233">
        <f t="shared" si="2939"/>
        <v>7302.231237322515</v>
      </c>
      <c r="M3711" s="213" t="s">
        <v>701</v>
      </c>
    </row>
    <row r="3712" spans="1:13" s="168" customFormat="1" ht="15.75" customHeight="1">
      <c r="A3712" s="229">
        <v>43633</v>
      </c>
      <c r="B3712" s="224" t="s">
        <v>809</v>
      </c>
      <c r="C3712" s="232" t="s">
        <v>6</v>
      </c>
      <c r="D3712" s="233">
        <f t="shared" si="2937"/>
        <v>254.12960609911056</v>
      </c>
      <c r="E3712" s="232">
        <v>787</v>
      </c>
      <c r="F3712" s="232">
        <v>780</v>
      </c>
      <c r="G3712" s="232">
        <v>772</v>
      </c>
      <c r="H3712" s="232">
        <v>762</v>
      </c>
      <c r="I3712" s="232">
        <v>800.5</v>
      </c>
      <c r="J3712" s="232">
        <v>780</v>
      </c>
      <c r="K3712" s="176">
        <f t="shared" si="2947"/>
        <v>7</v>
      </c>
      <c r="L3712" s="233">
        <f t="shared" si="2939"/>
        <v>1778.9072426937739</v>
      </c>
      <c r="M3712" s="213" t="s">
        <v>701</v>
      </c>
    </row>
    <row r="3713" spans="1:13" s="168" customFormat="1" ht="15.75" customHeight="1">
      <c r="A3713" s="229">
        <v>43633</v>
      </c>
      <c r="B3713" s="232" t="s">
        <v>449</v>
      </c>
      <c r="C3713" s="232" t="s">
        <v>6</v>
      </c>
      <c r="D3713" s="233">
        <f t="shared" si="2937"/>
        <v>666.66666666666663</v>
      </c>
      <c r="E3713" s="232">
        <v>300</v>
      </c>
      <c r="F3713" s="232">
        <v>297</v>
      </c>
      <c r="G3713" s="232">
        <v>294</v>
      </c>
      <c r="H3713" s="232">
        <v>290</v>
      </c>
      <c r="I3713" s="232">
        <v>304</v>
      </c>
      <c r="J3713" s="232">
        <v>294</v>
      </c>
      <c r="K3713" s="176">
        <f t="shared" si="2947"/>
        <v>6</v>
      </c>
      <c r="L3713" s="233">
        <f t="shared" si="2939"/>
        <v>4000</v>
      </c>
      <c r="M3713" s="213" t="s">
        <v>701</v>
      </c>
    </row>
    <row r="3714" spans="1:13" s="168" customFormat="1" ht="15.75" customHeight="1">
      <c r="A3714" s="229">
        <v>43633</v>
      </c>
      <c r="B3714" s="224" t="s">
        <v>1038</v>
      </c>
      <c r="C3714" s="232" t="s">
        <v>6</v>
      </c>
      <c r="D3714" s="233">
        <f t="shared" si="2937"/>
        <v>160</v>
      </c>
      <c r="E3714" s="224">
        <v>1250</v>
      </c>
      <c r="F3714" s="232">
        <v>1240</v>
      </c>
      <c r="G3714" s="232">
        <v>1228</v>
      </c>
      <c r="H3714" s="232">
        <v>1215</v>
      </c>
      <c r="I3714" s="232">
        <v>1262</v>
      </c>
      <c r="J3714" s="232">
        <v>1243.3</v>
      </c>
      <c r="K3714" s="176">
        <f t="shared" si="2947"/>
        <v>6.7000000000000455</v>
      </c>
      <c r="L3714" s="233">
        <f t="shared" si="2939"/>
        <v>1072.0000000000073</v>
      </c>
      <c r="M3714" s="213" t="s">
        <v>701</v>
      </c>
    </row>
    <row r="3715" spans="1:13" s="168" customFormat="1" ht="15.75" customHeight="1">
      <c r="A3715" s="229">
        <v>43630</v>
      </c>
      <c r="B3715" s="232" t="s">
        <v>513</v>
      </c>
      <c r="C3715" s="232" t="s">
        <v>6</v>
      </c>
      <c r="D3715" s="233">
        <f t="shared" si="2937"/>
        <v>602.40963855421683</v>
      </c>
      <c r="E3715" s="232">
        <v>332</v>
      </c>
      <c r="F3715" s="232">
        <v>328</v>
      </c>
      <c r="G3715" s="232">
        <v>324</v>
      </c>
      <c r="H3715" s="232">
        <v>320</v>
      </c>
      <c r="I3715" s="232">
        <v>337</v>
      </c>
      <c r="J3715" s="232">
        <v>328</v>
      </c>
      <c r="K3715" s="176">
        <f t="shared" si="2947"/>
        <v>4</v>
      </c>
      <c r="L3715" s="233">
        <f t="shared" si="2939"/>
        <v>2409.6385542168673</v>
      </c>
      <c r="M3715" s="213" t="s">
        <v>701</v>
      </c>
    </row>
    <row r="3716" spans="1:13" s="168" customFormat="1" ht="15.75" customHeight="1">
      <c r="A3716" s="229">
        <v>43630</v>
      </c>
      <c r="B3716" s="232" t="s">
        <v>753</v>
      </c>
      <c r="C3716" s="232" t="s">
        <v>6</v>
      </c>
      <c r="D3716" s="233">
        <f t="shared" si="2937"/>
        <v>250</v>
      </c>
      <c r="E3716" s="232">
        <v>800</v>
      </c>
      <c r="F3716" s="232">
        <v>792</v>
      </c>
      <c r="G3716" s="232">
        <v>782</v>
      </c>
      <c r="H3716" s="232">
        <v>770</v>
      </c>
      <c r="I3716" s="232">
        <v>811</v>
      </c>
      <c r="J3716" s="232">
        <v>800</v>
      </c>
      <c r="K3716" s="176">
        <f t="shared" si="2947"/>
        <v>0</v>
      </c>
      <c r="L3716" s="233">
        <f t="shared" si="2939"/>
        <v>0</v>
      </c>
      <c r="M3716" s="213" t="s">
        <v>70</v>
      </c>
    </row>
    <row r="3717" spans="1:13" s="168" customFormat="1" ht="15.75" customHeight="1">
      <c r="A3717" s="229">
        <v>43630</v>
      </c>
      <c r="B3717" s="232" t="s">
        <v>886</v>
      </c>
      <c r="C3717" s="232" t="s">
        <v>6</v>
      </c>
      <c r="D3717" s="233">
        <f t="shared" si="2937"/>
        <v>529.10052910052912</v>
      </c>
      <c r="E3717" s="225">
        <v>378</v>
      </c>
      <c r="F3717" s="225">
        <v>375</v>
      </c>
      <c r="G3717" s="225">
        <v>371</v>
      </c>
      <c r="H3717" s="225">
        <v>366</v>
      </c>
      <c r="I3717" s="225">
        <v>382</v>
      </c>
      <c r="J3717" s="225">
        <v>382</v>
      </c>
      <c r="K3717" s="161">
        <f t="shared" si="2947"/>
        <v>-4</v>
      </c>
      <c r="L3717" s="179">
        <f t="shared" si="2939"/>
        <v>-2116.4021164021165</v>
      </c>
      <c r="M3717" s="227" t="s">
        <v>709</v>
      </c>
    </row>
    <row r="3718" spans="1:13" s="168" customFormat="1" ht="15.75" customHeight="1">
      <c r="A3718" s="229">
        <v>43630</v>
      </c>
      <c r="B3718" s="224" t="s">
        <v>149</v>
      </c>
      <c r="C3718" s="232" t="s">
        <v>6</v>
      </c>
      <c r="D3718" s="233">
        <f t="shared" si="2937"/>
        <v>200.20020020020021</v>
      </c>
      <c r="E3718" s="232">
        <v>999</v>
      </c>
      <c r="F3718" s="232">
        <v>991</v>
      </c>
      <c r="G3718" s="232">
        <v>982</v>
      </c>
      <c r="H3718" s="232">
        <v>970</v>
      </c>
      <c r="I3718" s="232">
        <v>1011</v>
      </c>
      <c r="J3718" s="232">
        <v>1007.4</v>
      </c>
      <c r="K3718" s="161">
        <f t="shared" si="2947"/>
        <v>-8.3999999999999773</v>
      </c>
      <c r="L3718" s="179">
        <f t="shared" si="2939"/>
        <v>-1681.6816816816772</v>
      </c>
      <c r="M3718" s="227" t="s">
        <v>709</v>
      </c>
    </row>
    <row r="3719" spans="1:13" s="168" customFormat="1" ht="15.75" customHeight="1">
      <c r="A3719" s="229">
        <v>43630</v>
      </c>
      <c r="B3719" s="224" t="s">
        <v>1040</v>
      </c>
      <c r="C3719" s="232" t="s">
        <v>6</v>
      </c>
      <c r="D3719" s="233">
        <f t="shared" si="2937"/>
        <v>29.563932002956392</v>
      </c>
      <c r="E3719" s="232">
        <v>6765</v>
      </c>
      <c r="F3719" s="232">
        <v>6720</v>
      </c>
      <c r="G3719" s="232">
        <v>6660</v>
      </c>
      <c r="H3719" s="232">
        <v>6600</v>
      </c>
      <c r="I3719" s="232">
        <v>6822</v>
      </c>
      <c r="J3719" s="232">
        <v>6728</v>
      </c>
      <c r="K3719" s="176">
        <f t="shared" si="2947"/>
        <v>37</v>
      </c>
      <c r="L3719" s="233">
        <f t="shared" si="2939"/>
        <v>1093.8654841093864</v>
      </c>
      <c r="M3719" s="213" t="s">
        <v>701</v>
      </c>
    </row>
    <row r="3720" spans="1:13" s="168" customFormat="1" ht="15.75" customHeight="1">
      <c r="A3720" s="229">
        <v>43630</v>
      </c>
      <c r="B3720" s="232" t="s">
        <v>1027</v>
      </c>
      <c r="C3720" s="232" t="s">
        <v>6</v>
      </c>
      <c r="D3720" s="233">
        <f t="shared" si="2937"/>
        <v>3278.688524590164</v>
      </c>
      <c r="E3720" s="232">
        <v>61</v>
      </c>
      <c r="F3720" s="232">
        <v>60.1</v>
      </c>
      <c r="G3720" s="232">
        <v>58.5</v>
      </c>
      <c r="H3720" s="232">
        <v>57</v>
      </c>
      <c r="I3720" s="232">
        <v>62.5</v>
      </c>
      <c r="J3720" s="232">
        <v>58.5</v>
      </c>
      <c r="K3720" s="176">
        <f t="shared" si="2947"/>
        <v>2.5</v>
      </c>
      <c r="L3720" s="233">
        <f t="shared" si="2939"/>
        <v>8196.7213114754104</v>
      </c>
      <c r="M3720" s="213" t="s">
        <v>701</v>
      </c>
    </row>
    <row r="3721" spans="1:13" s="168" customFormat="1" ht="15.75" customHeight="1">
      <c r="A3721" s="229">
        <v>43630</v>
      </c>
      <c r="B3721" s="224" t="s">
        <v>1041</v>
      </c>
      <c r="C3721" s="232" t="s">
        <v>6</v>
      </c>
      <c r="D3721" s="233">
        <f t="shared" si="2937"/>
        <v>439.56043956043953</v>
      </c>
      <c r="E3721" s="232">
        <v>455</v>
      </c>
      <c r="F3721" s="232">
        <v>450</v>
      </c>
      <c r="G3721" s="232">
        <v>445</v>
      </c>
      <c r="H3721" s="232">
        <v>440</v>
      </c>
      <c r="I3721" s="232">
        <v>461</v>
      </c>
      <c r="J3721" s="232">
        <v>455</v>
      </c>
      <c r="K3721" s="176">
        <f t="shared" si="2947"/>
        <v>0</v>
      </c>
      <c r="L3721" s="233">
        <f t="shared" si="2939"/>
        <v>0</v>
      </c>
      <c r="M3721" s="213" t="s">
        <v>70</v>
      </c>
    </row>
    <row r="3722" spans="1:13" s="168" customFormat="1" ht="15.75" customHeight="1">
      <c r="A3722" s="229">
        <v>43630</v>
      </c>
      <c r="B3722" s="232" t="s">
        <v>654</v>
      </c>
      <c r="C3722" s="232" t="s">
        <v>6</v>
      </c>
      <c r="D3722" s="233">
        <f t="shared" si="2937"/>
        <v>400</v>
      </c>
      <c r="E3722" s="232">
        <v>500</v>
      </c>
      <c r="F3722" s="232">
        <v>495</v>
      </c>
      <c r="G3722" s="232">
        <v>490</v>
      </c>
      <c r="H3722" s="232">
        <v>484</v>
      </c>
      <c r="I3722" s="232">
        <v>506</v>
      </c>
      <c r="J3722" s="232">
        <v>495</v>
      </c>
      <c r="K3722" s="176">
        <f t="shared" si="2947"/>
        <v>5</v>
      </c>
      <c r="L3722" s="233">
        <f t="shared" si="2939"/>
        <v>2000</v>
      </c>
      <c r="M3722" s="213" t="s">
        <v>701</v>
      </c>
    </row>
    <row r="3723" spans="1:13" s="168" customFormat="1" ht="15.75" customHeight="1">
      <c r="A3723" s="229">
        <v>43629</v>
      </c>
      <c r="B3723" s="224" t="s">
        <v>1042</v>
      </c>
      <c r="C3723" s="232" t="s">
        <v>6</v>
      </c>
      <c r="D3723" s="233">
        <f t="shared" ref="D3723:D3733" si="2948">200000/E3723</f>
        <v>1111.1111111111111</v>
      </c>
      <c r="E3723" s="232">
        <v>180</v>
      </c>
      <c r="F3723" s="232">
        <v>178</v>
      </c>
      <c r="G3723" s="232">
        <v>175</v>
      </c>
      <c r="H3723" s="232">
        <v>172</v>
      </c>
      <c r="I3723" s="232">
        <v>183</v>
      </c>
      <c r="J3723" s="232">
        <v>178</v>
      </c>
      <c r="K3723" s="176">
        <f t="shared" si="2947"/>
        <v>2</v>
      </c>
      <c r="L3723" s="233">
        <f t="shared" ref="L3723:L3733" si="2949">K3723*D3723</f>
        <v>2222.2222222222222</v>
      </c>
      <c r="M3723" s="213" t="s">
        <v>701</v>
      </c>
    </row>
    <row r="3724" spans="1:13" s="168" customFormat="1" ht="15.75" customHeight="1">
      <c r="A3724" s="229">
        <v>43629</v>
      </c>
      <c r="B3724" s="232" t="s">
        <v>149</v>
      </c>
      <c r="C3724" s="232" t="s">
        <v>6</v>
      </c>
      <c r="D3724" s="233">
        <f t="shared" si="2948"/>
        <v>201.00502512562815</v>
      </c>
      <c r="E3724" s="232">
        <v>995</v>
      </c>
      <c r="F3724" s="232">
        <v>986</v>
      </c>
      <c r="G3724" s="232">
        <v>976</v>
      </c>
      <c r="H3724" s="232">
        <v>965</v>
      </c>
      <c r="I3724" s="232">
        <v>1008</v>
      </c>
      <c r="J3724" s="232">
        <v>986</v>
      </c>
      <c r="K3724" s="176">
        <f t="shared" si="2947"/>
        <v>9</v>
      </c>
      <c r="L3724" s="233">
        <f t="shared" si="2949"/>
        <v>1809.0452261306534</v>
      </c>
      <c r="M3724" s="213" t="s">
        <v>701</v>
      </c>
    </row>
    <row r="3725" spans="1:13" s="168" customFormat="1" ht="15.75" customHeight="1">
      <c r="A3725" s="229">
        <v>43629</v>
      </c>
      <c r="B3725" s="232" t="s">
        <v>43</v>
      </c>
      <c r="C3725" s="232" t="s">
        <v>6</v>
      </c>
      <c r="D3725" s="233">
        <f t="shared" si="2948"/>
        <v>1574.8031496062993</v>
      </c>
      <c r="E3725" s="232">
        <v>127</v>
      </c>
      <c r="F3725" s="232">
        <v>125</v>
      </c>
      <c r="G3725" s="232">
        <v>123</v>
      </c>
      <c r="H3725" s="232">
        <v>120</v>
      </c>
      <c r="I3725" s="232">
        <v>130.1</v>
      </c>
      <c r="J3725" s="232">
        <v>120</v>
      </c>
      <c r="K3725" s="176">
        <f t="shared" si="2947"/>
        <v>7</v>
      </c>
      <c r="L3725" s="233">
        <f t="shared" si="2949"/>
        <v>11023.622047244095</v>
      </c>
      <c r="M3725" s="213" t="s">
        <v>701</v>
      </c>
    </row>
    <row r="3726" spans="1:13" s="168" customFormat="1" ht="15.75" customHeight="1">
      <c r="A3726" s="229">
        <v>43629</v>
      </c>
      <c r="B3726" s="232" t="s">
        <v>513</v>
      </c>
      <c r="C3726" s="232" t="s">
        <v>8</v>
      </c>
      <c r="D3726" s="233">
        <f t="shared" si="2948"/>
        <v>571.42857142857144</v>
      </c>
      <c r="E3726" s="232">
        <v>350</v>
      </c>
      <c r="F3726" s="232">
        <v>354</v>
      </c>
      <c r="G3726" s="232">
        <v>359</v>
      </c>
      <c r="H3726" s="232">
        <v>365</v>
      </c>
      <c r="I3726" s="232">
        <v>345</v>
      </c>
      <c r="J3726" s="232">
        <v>354</v>
      </c>
      <c r="K3726" s="214">
        <f t="shared" ref="K3726" si="2950">J3726-E3726</f>
        <v>4</v>
      </c>
      <c r="L3726" s="214">
        <f t="shared" si="2949"/>
        <v>2285.7142857142858</v>
      </c>
      <c r="M3726" s="213" t="s">
        <v>701</v>
      </c>
    </row>
    <row r="3727" spans="1:13" s="168" customFormat="1" ht="15.75" customHeight="1">
      <c r="A3727" s="229">
        <v>43629</v>
      </c>
      <c r="B3727" s="232" t="s">
        <v>828</v>
      </c>
      <c r="C3727" s="232" t="s">
        <v>6</v>
      </c>
      <c r="D3727" s="233">
        <f t="shared" si="2948"/>
        <v>134.77088948787062</v>
      </c>
      <c r="E3727" s="232">
        <v>1484</v>
      </c>
      <c r="F3727" s="232">
        <v>1470</v>
      </c>
      <c r="G3727" s="232">
        <v>1455</v>
      </c>
      <c r="H3727" s="232">
        <v>1435</v>
      </c>
      <c r="I3727" s="232">
        <v>1502</v>
      </c>
      <c r="J3727" s="232">
        <v>1455</v>
      </c>
      <c r="K3727" s="176">
        <f t="shared" ref="K3727:K3728" si="2951">E3727-J3727</f>
        <v>29</v>
      </c>
      <c r="L3727" s="233">
        <f t="shared" si="2949"/>
        <v>3908.355795148248</v>
      </c>
      <c r="M3727" s="213" t="s">
        <v>701</v>
      </c>
    </row>
    <row r="3728" spans="1:13" s="173" customFormat="1" ht="15.75" customHeight="1">
      <c r="A3728" s="229">
        <v>43628</v>
      </c>
      <c r="B3728" s="223" t="s">
        <v>927</v>
      </c>
      <c r="C3728" s="232" t="s">
        <v>6</v>
      </c>
      <c r="D3728" s="233">
        <f t="shared" si="2948"/>
        <v>318.47133757961785</v>
      </c>
      <c r="E3728" s="232">
        <v>628</v>
      </c>
      <c r="F3728" s="232">
        <v>621</v>
      </c>
      <c r="G3728" s="232">
        <v>615</v>
      </c>
      <c r="H3728" s="232">
        <v>609</v>
      </c>
      <c r="I3728" s="232">
        <v>636</v>
      </c>
      <c r="J3728" s="232">
        <v>609</v>
      </c>
      <c r="K3728" s="176">
        <f t="shared" si="2951"/>
        <v>19</v>
      </c>
      <c r="L3728" s="233">
        <f t="shared" si="2949"/>
        <v>6050.9554140127393</v>
      </c>
      <c r="M3728" s="213" t="s">
        <v>701</v>
      </c>
    </row>
    <row r="3729" spans="1:13" s="173" customFormat="1" ht="15.75" customHeight="1">
      <c r="A3729" s="229">
        <v>43628</v>
      </c>
      <c r="B3729" s="232" t="s">
        <v>856</v>
      </c>
      <c r="C3729" s="232" t="s">
        <v>498</v>
      </c>
      <c r="D3729" s="233">
        <f t="shared" si="2948"/>
        <v>262.81208935611039</v>
      </c>
      <c r="E3729" s="232">
        <v>761</v>
      </c>
      <c r="F3729" s="232">
        <v>768</v>
      </c>
      <c r="G3729" s="232">
        <v>776</v>
      </c>
      <c r="H3729" s="232">
        <v>788</v>
      </c>
      <c r="I3729" s="232">
        <v>752</v>
      </c>
      <c r="J3729" s="232">
        <v>768</v>
      </c>
      <c r="K3729" s="214">
        <f t="shared" ref="K3729:K3733" si="2952">J3729-E3729</f>
        <v>7</v>
      </c>
      <c r="L3729" s="214">
        <f t="shared" si="2949"/>
        <v>1839.6846254927727</v>
      </c>
      <c r="M3729" s="213" t="s">
        <v>701</v>
      </c>
    </row>
    <row r="3730" spans="1:13" s="168" customFormat="1" ht="15.75" customHeight="1">
      <c r="A3730" s="229">
        <v>43628</v>
      </c>
      <c r="B3730" s="224" t="s">
        <v>1043</v>
      </c>
      <c r="C3730" s="232" t="s">
        <v>498</v>
      </c>
      <c r="D3730" s="233">
        <f t="shared" si="2948"/>
        <v>1017.293997965412</v>
      </c>
      <c r="E3730" s="232">
        <v>196.6</v>
      </c>
      <c r="F3730" s="232">
        <v>198.5</v>
      </c>
      <c r="G3730" s="232">
        <v>200.5</v>
      </c>
      <c r="H3730" s="232">
        <v>204.5</v>
      </c>
      <c r="I3730" s="232">
        <v>194</v>
      </c>
      <c r="J3730" s="232">
        <v>194</v>
      </c>
      <c r="K3730" s="226">
        <f t="shared" si="2952"/>
        <v>-2.5999999999999943</v>
      </c>
      <c r="L3730" s="226">
        <f t="shared" si="2949"/>
        <v>-2644.9643947100653</v>
      </c>
      <c r="M3730" s="227" t="s">
        <v>709</v>
      </c>
    </row>
    <row r="3731" spans="1:13" s="173" customFormat="1" ht="15.75" customHeight="1">
      <c r="A3731" s="229">
        <v>43628</v>
      </c>
      <c r="B3731" s="232" t="s">
        <v>919</v>
      </c>
      <c r="C3731" s="232" t="s">
        <v>498</v>
      </c>
      <c r="D3731" s="233">
        <f t="shared" si="2948"/>
        <v>397.61431411530816</v>
      </c>
      <c r="E3731" s="232">
        <v>503</v>
      </c>
      <c r="F3731" s="232">
        <v>510</v>
      </c>
      <c r="G3731" s="232">
        <v>516</v>
      </c>
      <c r="H3731" s="232">
        <v>524</v>
      </c>
      <c r="I3731" s="232">
        <v>496</v>
      </c>
      <c r="J3731" s="232">
        <v>508</v>
      </c>
      <c r="K3731" s="214">
        <f t="shared" si="2952"/>
        <v>5</v>
      </c>
      <c r="L3731" s="214">
        <f t="shared" si="2949"/>
        <v>1988.0715705765408</v>
      </c>
      <c r="M3731" s="213" t="s">
        <v>701</v>
      </c>
    </row>
    <row r="3732" spans="1:13" s="173" customFormat="1" ht="15.75" customHeight="1">
      <c r="A3732" s="229">
        <v>43628</v>
      </c>
      <c r="B3732" s="232" t="s">
        <v>40</v>
      </c>
      <c r="C3732" s="232" t="s">
        <v>498</v>
      </c>
      <c r="D3732" s="233">
        <f t="shared" si="2948"/>
        <v>462.96296296296299</v>
      </c>
      <c r="E3732" s="232">
        <v>432</v>
      </c>
      <c r="F3732" s="232">
        <v>437</v>
      </c>
      <c r="G3732" s="232">
        <v>443</v>
      </c>
      <c r="H3732" s="232">
        <v>450</v>
      </c>
      <c r="I3732" s="232">
        <v>427</v>
      </c>
      <c r="J3732" s="232">
        <v>427</v>
      </c>
      <c r="K3732" s="226">
        <f t="shared" si="2952"/>
        <v>-5</v>
      </c>
      <c r="L3732" s="226">
        <f t="shared" si="2949"/>
        <v>-2314.8148148148148</v>
      </c>
      <c r="M3732" s="227" t="s">
        <v>709</v>
      </c>
    </row>
    <row r="3733" spans="1:13" s="173" customFormat="1" ht="15.75" customHeight="1">
      <c r="A3733" s="229">
        <v>43628</v>
      </c>
      <c r="B3733" s="232" t="s">
        <v>38</v>
      </c>
      <c r="C3733" s="232" t="s">
        <v>498</v>
      </c>
      <c r="D3733" s="233">
        <f t="shared" si="2948"/>
        <v>1162.7906976744187</v>
      </c>
      <c r="E3733" s="232">
        <v>172</v>
      </c>
      <c r="F3733" s="232">
        <v>174</v>
      </c>
      <c r="G3733" s="232">
        <v>177</v>
      </c>
      <c r="H3733" s="232">
        <v>179</v>
      </c>
      <c r="I3733" s="232">
        <v>169</v>
      </c>
      <c r="J3733" s="232">
        <v>173.35</v>
      </c>
      <c r="K3733" s="214">
        <f t="shared" si="2952"/>
        <v>1.3499999999999943</v>
      </c>
      <c r="L3733" s="214">
        <f t="shared" si="2949"/>
        <v>1569.7674418604586</v>
      </c>
      <c r="M3733" s="213" t="s">
        <v>701</v>
      </c>
    </row>
    <row r="3734" spans="1:13" s="168" customFormat="1" ht="15.75" customHeight="1">
      <c r="A3734" s="229">
        <v>43627</v>
      </c>
      <c r="B3734" s="234" t="s">
        <v>469</v>
      </c>
      <c r="C3734" s="232" t="s">
        <v>6</v>
      </c>
      <c r="D3734" s="231">
        <v>285.71428571428572</v>
      </c>
      <c r="E3734" s="234">
        <v>700</v>
      </c>
      <c r="F3734" s="234">
        <v>695</v>
      </c>
      <c r="G3734" s="234">
        <v>690</v>
      </c>
      <c r="H3734" s="234">
        <v>683</v>
      </c>
      <c r="I3734" s="234">
        <v>707</v>
      </c>
      <c r="J3734" s="234">
        <v>683</v>
      </c>
      <c r="K3734" s="230">
        <v>17</v>
      </c>
      <c r="L3734" s="230">
        <v>4857.1428571428569</v>
      </c>
      <c r="M3734" s="228" t="s">
        <v>701</v>
      </c>
    </row>
    <row r="3735" spans="1:13" s="168" customFormat="1" ht="15.75" customHeight="1">
      <c r="A3735" s="229">
        <v>43627</v>
      </c>
      <c r="B3735" s="234" t="s">
        <v>453</v>
      </c>
      <c r="C3735" s="232" t="s">
        <v>6</v>
      </c>
      <c r="D3735" s="231">
        <v>655.73770491803282</v>
      </c>
      <c r="E3735" s="234">
        <v>305</v>
      </c>
      <c r="F3735" s="234">
        <v>302</v>
      </c>
      <c r="G3735" s="234">
        <v>299</v>
      </c>
      <c r="H3735" s="234">
        <v>295</v>
      </c>
      <c r="I3735" s="234">
        <v>309</v>
      </c>
      <c r="J3735" s="234">
        <v>303</v>
      </c>
      <c r="K3735" s="230">
        <v>2</v>
      </c>
      <c r="L3735" s="230">
        <v>1311.4754098360656</v>
      </c>
      <c r="M3735" s="228" t="s">
        <v>701</v>
      </c>
    </row>
    <row r="3736" spans="1:13" s="168" customFormat="1" ht="15.75" customHeight="1">
      <c r="A3736" s="229">
        <v>43627</v>
      </c>
      <c r="B3736" s="234" t="s">
        <v>469</v>
      </c>
      <c r="C3736" s="232" t="s">
        <v>6</v>
      </c>
      <c r="D3736" s="231">
        <v>293.25513196480938</v>
      </c>
      <c r="E3736" s="234">
        <v>682</v>
      </c>
      <c r="F3736" s="234">
        <v>678</v>
      </c>
      <c r="G3736" s="234">
        <v>673</v>
      </c>
      <c r="H3736" s="234">
        <v>665</v>
      </c>
      <c r="I3736" s="234">
        <v>689</v>
      </c>
      <c r="J3736" s="234">
        <v>673</v>
      </c>
      <c r="K3736" s="230">
        <v>9</v>
      </c>
      <c r="L3736" s="230">
        <v>2639.2961876832842</v>
      </c>
      <c r="M3736" s="228" t="s">
        <v>701</v>
      </c>
    </row>
    <row r="3737" spans="1:13" s="168" customFormat="1" ht="15.75" customHeight="1">
      <c r="A3737" s="229">
        <v>43627</v>
      </c>
      <c r="B3737" s="234" t="s">
        <v>359</v>
      </c>
      <c r="C3737" s="232" t="s">
        <v>6</v>
      </c>
      <c r="D3737" s="231">
        <v>3252.0325203252032</v>
      </c>
      <c r="E3737" s="234">
        <v>61.5</v>
      </c>
      <c r="F3737" s="234">
        <v>60.8</v>
      </c>
      <c r="G3737" s="234">
        <v>60</v>
      </c>
      <c r="H3737" s="234">
        <v>59</v>
      </c>
      <c r="I3737" s="234">
        <v>62.5</v>
      </c>
      <c r="J3737" s="234">
        <v>60</v>
      </c>
      <c r="K3737" s="230">
        <v>1.5</v>
      </c>
      <c r="L3737" s="230">
        <v>4878.0487804878048</v>
      </c>
      <c r="M3737" s="228" t="s">
        <v>701</v>
      </c>
    </row>
    <row r="3738" spans="1:13" s="168" customFormat="1" ht="15.75" customHeight="1">
      <c r="A3738" s="229">
        <v>43627</v>
      </c>
      <c r="B3738" s="234" t="s">
        <v>423</v>
      </c>
      <c r="C3738" s="232" t="s">
        <v>6</v>
      </c>
      <c r="D3738" s="231">
        <v>1769.9115044247787</v>
      </c>
      <c r="E3738" s="234">
        <v>113</v>
      </c>
      <c r="F3738" s="234">
        <v>112</v>
      </c>
      <c r="G3738" s="234">
        <v>110.5</v>
      </c>
      <c r="H3738" s="234">
        <v>108</v>
      </c>
      <c r="I3738" s="234">
        <v>115</v>
      </c>
      <c r="J3738" s="234">
        <v>108</v>
      </c>
      <c r="K3738" s="230">
        <v>5</v>
      </c>
      <c r="L3738" s="230">
        <v>8849.5575221238942</v>
      </c>
      <c r="M3738" s="228" t="s">
        <v>701</v>
      </c>
    </row>
    <row r="3739" spans="1:13" s="168" customFormat="1" ht="15.75" customHeight="1">
      <c r="A3739" s="229">
        <v>43627</v>
      </c>
      <c r="B3739" s="234" t="s">
        <v>423</v>
      </c>
      <c r="C3739" s="232" t="s">
        <v>6</v>
      </c>
      <c r="D3739" s="231">
        <v>1818.1818181818182</v>
      </c>
      <c r="E3739" s="234">
        <v>110</v>
      </c>
      <c r="F3739" s="234">
        <v>109</v>
      </c>
      <c r="G3739" s="234">
        <v>107.5</v>
      </c>
      <c r="H3739" s="234">
        <v>105</v>
      </c>
      <c r="I3739" s="234">
        <v>112</v>
      </c>
      <c r="J3739" s="234">
        <v>109</v>
      </c>
      <c r="K3739" s="230">
        <v>1</v>
      </c>
      <c r="L3739" s="230">
        <v>1818.1818181818182</v>
      </c>
      <c r="M3739" s="228" t="s">
        <v>701</v>
      </c>
    </row>
    <row r="3740" spans="1:13" s="168" customFormat="1" ht="15.75" customHeight="1">
      <c r="A3740" s="229">
        <v>43627</v>
      </c>
      <c r="B3740" s="234" t="s">
        <v>492</v>
      </c>
      <c r="C3740" s="232" t="s">
        <v>498</v>
      </c>
      <c r="D3740" s="231">
        <v>3389.8305084745762</v>
      </c>
      <c r="E3740" s="234">
        <v>59</v>
      </c>
      <c r="F3740" s="234">
        <v>59.7</v>
      </c>
      <c r="G3740" s="234">
        <v>60.5</v>
      </c>
      <c r="H3740" s="234">
        <v>61.5</v>
      </c>
      <c r="I3740" s="234">
        <v>58</v>
      </c>
      <c r="J3740" s="234">
        <v>61.5</v>
      </c>
      <c r="K3740" s="233">
        <v>2.5</v>
      </c>
      <c r="L3740" s="233">
        <v>8474.5762711864409</v>
      </c>
      <c r="M3740" s="228" t="s">
        <v>701</v>
      </c>
    </row>
    <row r="3741" spans="1:13" s="168" customFormat="1" ht="15.75" customHeight="1">
      <c r="A3741" s="229">
        <v>43627</v>
      </c>
      <c r="B3741" s="234" t="s">
        <v>423</v>
      </c>
      <c r="C3741" s="232" t="s">
        <v>6</v>
      </c>
      <c r="D3741" s="231">
        <v>1762.1145374449338</v>
      </c>
      <c r="E3741" s="234">
        <v>113.5</v>
      </c>
      <c r="F3741" s="234">
        <v>112.5</v>
      </c>
      <c r="G3741" s="234">
        <v>111</v>
      </c>
      <c r="H3741" s="234">
        <v>109</v>
      </c>
      <c r="I3741" s="234">
        <v>115.5</v>
      </c>
      <c r="J3741" s="234">
        <v>111</v>
      </c>
      <c r="K3741" s="230">
        <v>2.5</v>
      </c>
      <c r="L3741" s="230">
        <v>4405.2863436123343</v>
      </c>
      <c r="M3741" s="228" t="s">
        <v>701</v>
      </c>
    </row>
    <row r="3742" spans="1:13" s="168" customFormat="1" ht="15.75" customHeight="1">
      <c r="A3742" s="229">
        <v>43627</v>
      </c>
      <c r="B3742" s="234" t="s">
        <v>804</v>
      </c>
      <c r="C3742" s="232" t="s">
        <v>498</v>
      </c>
      <c r="D3742" s="231">
        <v>547.94520547945206</v>
      </c>
      <c r="E3742" s="234">
        <v>365</v>
      </c>
      <c r="F3742" s="234">
        <v>368</v>
      </c>
      <c r="G3742" s="234">
        <v>371</v>
      </c>
      <c r="H3742" s="234">
        <v>375</v>
      </c>
      <c r="I3742" s="234">
        <v>361</v>
      </c>
      <c r="J3742" s="234">
        <v>365</v>
      </c>
      <c r="K3742" s="233">
        <v>0</v>
      </c>
      <c r="L3742" s="233">
        <v>0</v>
      </c>
      <c r="M3742" s="235" t="s">
        <v>70</v>
      </c>
    </row>
    <row r="3743" spans="1:13" s="168" customFormat="1" ht="15.75" customHeight="1">
      <c r="A3743" s="229">
        <v>43627</v>
      </c>
      <c r="B3743" s="234" t="s">
        <v>492</v>
      </c>
      <c r="C3743" s="232" t="s">
        <v>498</v>
      </c>
      <c r="D3743" s="231">
        <v>3200</v>
      </c>
      <c r="E3743" s="234">
        <v>62.5</v>
      </c>
      <c r="F3743" s="234">
        <v>63.2</v>
      </c>
      <c r="G3743" s="234">
        <v>64</v>
      </c>
      <c r="H3743" s="234">
        <v>65</v>
      </c>
      <c r="I3743" s="234">
        <v>61.45</v>
      </c>
      <c r="J3743" s="234">
        <v>64</v>
      </c>
      <c r="K3743" s="233">
        <v>1.5</v>
      </c>
      <c r="L3743" s="233">
        <v>4800</v>
      </c>
      <c r="M3743" s="228" t="s">
        <v>701</v>
      </c>
    </row>
    <row r="3744" spans="1:13" s="168" customFormat="1" ht="15.75" customHeight="1">
      <c r="A3744" s="229">
        <v>43627</v>
      </c>
      <c r="B3744" s="234" t="s">
        <v>459</v>
      </c>
      <c r="C3744" s="232" t="s">
        <v>6</v>
      </c>
      <c r="D3744" s="231">
        <v>2150.5376344086021</v>
      </c>
      <c r="E3744" s="234">
        <v>93</v>
      </c>
      <c r="F3744" s="234">
        <v>92.2</v>
      </c>
      <c r="G3744" s="234">
        <v>91.2</v>
      </c>
      <c r="H3744" s="234">
        <v>90</v>
      </c>
      <c r="I3744" s="234">
        <v>94</v>
      </c>
      <c r="J3744" s="234">
        <v>91.2</v>
      </c>
      <c r="K3744" s="230">
        <v>1.7999999999999972</v>
      </c>
      <c r="L3744" s="230">
        <v>3870.9677419354775</v>
      </c>
      <c r="M3744" s="228" t="s">
        <v>701</v>
      </c>
    </row>
    <row r="3745" spans="1:14" s="168" customFormat="1" ht="15.75" customHeight="1">
      <c r="A3745" s="229">
        <v>43626</v>
      </c>
      <c r="B3745" s="232" t="s">
        <v>513</v>
      </c>
      <c r="C3745" s="232" t="s">
        <v>6</v>
      </c>
      <c r="D3745" s="233">
        <f t="shared" ref="D3745:D3768" si="2953">200000/E3745</f>
        <v>598.80239520958082</v>
      </c>
      <c r="E3745" s="232">
        <v>334</v>
      </c>
      <c r="F3745" s="232">
        <v>330</v>
      </c>
      <c r="G3745" s="232">
        <v>325</v>
      </c>
      <c r="H3745" s="232">
        <v>320</v>
      </c>
      <c r="I3745" s="232">
        <v>340</v>
      </c>
      <c r="J3745" s="232">
        <v>330</v>
      </c>
      <c r="K3745" s="176">
        <f t="shared" ref="K3745" si="2954">E3745-J3745</f>
        <v>4</v>
      </c>
      <c r="L3745" s="233">
        <f t="shared" ref="L3745:L3768" si="2955">K3745*D3745</f>
        <v>2395.2095808383233</v>
      </c>
      <c r="M3745" s="213" t="s">
        <v>701</v>
      </c>
      <c r="N3745" s="225"/>
    </row>
    <row r="3746" spans="1:14" s="168" customFormat="1" ht="15.75" customHeight="1">
      <c r="A3746" s="229">
        <v>43626</v>
      </c>
      <c r="B3746" s="232" t="s">
        <v>1044</v>
      </c>
      <c r="C3746" s="232" t="s">
        <v>8</v>
      </c>
      <c r="D3746" s="233">
        <f t="shared" si="2953"/>
        <v>486.61800486618006</v>
      </c>
      <c r="E3746" s="232">
        <v>411</v>
      </c>
      <c r="F3746" s="232">
        <v>415</v>
      </c>
      <c r="G3746" s="232">
        <v>420</v>
      </c>
      <c r="H3746" s="232">
        <v>425</v>
      </c>
      <c r="I3746" s="232">
        <v>406</v>
      </c>
      <c r="J3746" s="232">
        <v>414.35</v>
      </c>
      <c r="K3746" s="214">
        <f t="shared" ref="K3746:K3747" si="2956">J3746-E3746</f>
        <v>3.3500000000000227</v>
      </c>
      <c r="L3746" s="214">
        <f t="shared" si="2955"/>
        <v>1630.1703163017144</v>
      </c>
      <c r="M3746" s="213" t="s">
        <v>701</v>
      </c>
      <c r="N3746" s="225"/>
    </row>
    <row r="3747" spans="1:14" s="168" customFormat="1" ht="15.75" customHeight="1">
      <c r="A3747" s="229">
        <v>43626</v>
      </c>
      <c r="B3747" s="224" t="s">
        <v>824</v>
      </c>
      <c r="C3747" s="232" t="s">
        <v>8</v>
      </c>
      <c r="D3747" s="233">
        <f t="shared" si="2953"/>
        <v>555.55555555555554</v>
      </c>
      <c r="E3747" s="232">
        <v>360</v>
      </c>
      <c r="F3747" s="232">
        <v>364</v>
      </c>
      <c r="G3747" s="232">
        <v>369</v>
      </c>
      <c r="H3747" s="232">
        <v>374</v>
      </c>
      <c r="I3747" s="232">
        <v>355</v>
      </c>
      <c r="J3747" s="232">
        <v>364</v>
      </c>
      <c r="K3747" s="214">
        <f t="shared" si="2956"/>
        <v>4</v>
      </c>
      <c r="L3747" s="214">
        <f t="shared" si="2955"/>
        <v>2222.2222222222222</v>
      </c>
      <c r="M3747" s="213" t="s">
        <v>701</v>
      </c>
      <c r="N3747" s="225"/>
    </row>
    <row r="3748" spans="1:14" s="168" customFormat="1" ht="15.75" customHeight="1">
      <c r="A3748" s="229">
        <v>43626</v>
      </c>
      <c r="B3748" s="232" t="s">
        <v>450</v>
      </c>
      <c r="C3748" s="232" t="s">
        <v>6</v>
      </c>
      <c r="D3748" s="233">
        <f t="shared" si="2953"/>
        <v>506.32911392405066</v>
      </c>
      <c r="E3748" s="232">
        <v>395</v>
      </c>
      <c r="F3748" s="232">
        <v>391</v>
      </c>
      <c r="G3748" s="232">
        <v>387</v>
      </c>
      <c r="H3748" s="232">
        <v>384</v>
      </c>
      <c r="I3748" s="232">
        <v>400</v>
      </c>
      <c r="J3748" s="232">
        <v>384</v>
      </c>
      <c r="K3748" s="176">
        <f t="shared" ref="K3748" si="2957">E3748-J3748</f>
        <v>11</v>
      </c>
      <c r="L3748" s="233">
        <f t="shared" si="2955"/>
        <v>5569.6202531645577</v>
      </c>
      <c r="M3748" s="213" t="s">
        <v>701</v>
      </c>
      <c r="N3748" s="225"/>
    </row>
    <row r="3749" spans="1:14" s="168" customFormat="1" ht="15.75" customHeight="1">
      <c r="A3749" s="229">
        <v>43626</v>
      </c>
      <c r="B3749" s="232" t="s">
        <v>814</v>
      </c>
      <c r="C3749" s="232" t="s">
        <v>8</v>
      </c>
      <c r="D3749" s="233">
        <f t="shared" si="2953"/>
        <v>407.33197556008145</v>
      </c>
      <c r="E3749" s="232">
        <v>491</v>
      </c>
      <c r="F3749" s="232">
        <v>495</v>
      </c>
      <c r="G3749" s="232">
        <v>500</v>
      </c>
      <c r="H3749" s="232">
        <v>506</v>
      </c>
      <c r="I3749" s="232">
        <v>486</v>
      </c>
      <c r="J3749" s="232">
        <v>494.8</v>
      </c>
      <c r="K3749" s="214">
        <f t="shared" ref="K3749:K3750" si="2958">J3749-E3749</f>
        <v>3.8000000000000114</v>
      </c>
      <c r="L3749" s="214">
        <f t="shared" si="2955"/>
        <v>1547.8615071283141</v>
      </c>
      <c r="M3749" s="213" t="s">
        <v>701</v>
      </c>
      <c r="N3749" s="225"/>
    </row>
    <row r="3750" spans="1:14" s="168" customFormat="1" ht="15.75" customHeight="1">
      <c r="A3750" s="229">
        <v>43626</v>
      </c>
      <c r="B3750" s="232" t="s">
        <v>513</v>
      </c>
      <c r="C3750" s="232" t="s">
        <v>8</v>
      </c>
      <c r="D3750" s="233">
        <f t="shared" si="2953"/>
        <v>579.71014492753625</v>
      </c>
      <c r="E3750" s="232">
        <v>345</v>
      </c>
      <c r="F3750" s="232">
        <v>348</v>
      </c>
      <c r="G3750" s="232">
        <v>352</v>
      </c>
      <c r="H3750" s="232">
        <v>357</v>
      </c>
      <c r="I3750" s="232">
        <v>341</v>
      </c>
      <c r="J3750" s="232">
        <v>341</v>
      </c>
      <c r="K3750" s="226">
        <f t="shared" si="2958"/>
        <v>-4</v>
      </c>
      <c r="L3750" s="226">
        <f t="shared" si="2955"/>
        <v>-2318.840579710145</v>
      </c>
      <c r="M3750" s="227" t="s">
        <v>709</v>
      </c>
      <c r="N3750" s="225"/>
    </row>
    <row r="3751" spans="1:14" s="168" customFormat="1" ht="15.75" customHeight="1">
      <c r="A3751" s="229">
        <v>43623</v>
      </c>
      <c r="B3751" s="224" t="s">
        <v>1045</v>
      </c>
      <c r="C3751" s="232" t="s">
        <v>6</v>
      </c>
      <c r="D3751" s="233">
        <f t="shared" si="2953"/>
        <v>1428.5714285714287</v>
      </c>
      <c r="E3751" s="232">
        <v>140</v>
      </c>
      <c r="F3751" s="232">
        <v>138.5</v>
      </c>
      <c r="G3751" s="232">
        <v>136</v>
      </c>
      <c r="H3751" s="232">
        <v>132</v>
      </c>
      <c r="I3751" s="232">
        <v>142</v>
      </c>
      <c r="J3751" s="232">
        <v>138.5</v>
      </c>
      <c r="K3751" s="176">
        <f t="shared" ref="K3751:K3753" si="2959">E3751-J3751</f>
        <v>1.5</v>
      </c>
      <c r="L3751" s="233">
        <f t="shared" si="2955"/>
        <v>2142.8571428571431</v>
      </c>
      <c r="M3751" s="213" t="s">
        <v>701</v>
      </c>
    </row>
    <row r="3752" spans="1:14" s="168" customFormat="1" ht="15.75" customHeight="1">
      <c r="A3752" s="229">
        <v>43623</v>
      </c>
      <c r="B3752" s="224" t="s">
        <v>500</v>
      </c>
      <c r="C3752" s="232" t="s">
        <v>8</v>
      </c>
      <c r="D3752" s="233">
        <f t="shared" si="2953"/>
        <v>330.03300330033005</v>
      </c>
      <c r="E3752" s="232">
        <v>606</v>
      </c>
      <c r="F3752" s="232">
        <v>612</v>
      </c>
      <c r="G3752" s="232">
        <v>619</v>
      </c>
      <c r="H3752" s="232">
        <v>626</v>
      </c>
      <c r="I3752" s="232">
        <v>598</v>
      </c>
      <c r="J3752" s="232">
        <v>619</v>
      </c>
      <c r="K3752" s="214">
        <f t="shared" ref="K3752" si="2960">J3752-E3752</f>
        <v>13</v>
      </c>
      <c r="L3752" s="214">
        <f t="shared" si="2955"/>
        <v>4290.4290429042903</v>
      </c>
      <c r="M3752" s="213" t="s">
        <v>701</v>
      </c>
    </row>
    <row r="3753" spans="1:14" s="168" customFormat="1" ht="15.75" customHeight="1">
      <c r="A3753" s="229">
        <v>43623</v>
      </c>
      <c r="B3753" s="224" t="s">
        <v>379</v>
      </c>
      <c r="C3753" s="232" t="s">
        <v>6</v>
      </c>
      <c r="D3753" s="233">
        <f t="shared" si="2953"/>
        <v>372.43947858472995</v>
      </c>
      <c r="E3753" s="232">
        <v>537</v>
      </c>
      <c r="F3753" s="232">
        <v>532</v>
      </c>
      <c r="G3753" s="232">
        <v>527</v>
      </c>
      <c r="H3753" s="232">
        <v>521</v>
      </c>
      <c r="I3753" s="232">
        <v>543</v>
      </c>
      <c r="J3753" s="232">
        <v>527</v>
      </c>
      <c r="K3753" s="176">
        <f t="shared" si="2959"/>
        <v>10</v>
      </c>
      <c r="L3753" s="233">
        <f t="shared" si="2955"/>
        <v>3724.3947858472993</v>
      </c>
      <c r="M3753" s="213" t="s">
        <v>701</v>
      </c>
    </row>
    <row r="3754" spans="1:14" s="168" customFormat="1" ht="15.75" customHeight="1">
      <c r="A3754" s="229">
        <v>43623</v>
      </c>
      <c r="B3754" s="224" t="s">
        <v>824</v>
      </c>
      <c r="C3754" s="232" t="s">
        <v>8</v>
      </c>
      <c r="D3754" s="233">
        <f t="shared" si="2953"/>
        <v>561.79775280898878</v>
      </c>
      <c r="E3754" s="232">
        <v>356</v>
      </c>
      <c r="F3754" s="232">
        <v>359</v>
      </c>
      <c r="G3754" s="232">
        <v>364</v>
      </c>
      <c r="H3754" s="232">
        <v>370</v>
      </c>
      <c r="I3754" s="232">
        <v>351</v>
      </c>
      <c r="J3754" s="232">
        <v>359</v>
      </c>
      <c r="K3754" s="214">
        <f t="shared" ref="K3754" si="2961">J3754-E3754</f>
        <v>3</v>
      </c>
      <c r="L3754" s="214">
        <f t="shared" si="2955"/>
        <v>1685.3932584269664</v>
      </c>
      <c r="M3754" s="213" t="s">
        <v>701</v>
      </c>
    </row>
    <row r="3755" spans="1:14" s="168" customFormat="1" ht="15.75" customHeight="1">
      <c r="A3755" s="229">
        <v>43622</v>
      </c>
      <c r="B3755" s="224" t="s">
        <v>1038</v>
      </c>
      <c r="C3755" s="232" t="s">
        <v>6</v>
      </c>
      <c r="D3755" s="233">
        <f t="shared" si="2953"/>
        <v>159.10898965791569</v>
      </c>
      <c r="E3755" s="232">
        <v>1257</v>
      </c>
      <c r="F3755" s="232">
        <v>1248</v>
      </c>
      <c r="G3755" s="232">
        <v>1235</v>
      </c>
      <c r="H3755" s="232">
        <v>1220</v>
      </c>
      <c r="I3755" s="232">
        <v>1270</v>
      </c>
      <c r="J3755" s="232">
        <v>1248</v>
      </c>
      <c r="K3755" s="176">
        <f t="shared" ref="K3755:K3760" si="2962">E3755-J3755</f>
        <v>9</v>
      </c>
      <c r="L3755" s="233">
        <f t="shared" si="2955"/>
        <v>1431.9809069212411</v>
      </c>
      <c r="M3755" s="213" t="s">
        <v>701</v>
      </c>
    </row>
    <row r="3756" spans="1:14" s="168" customFormat="1" ht="15.75" customHeight="1">
      <c r="A3756" s="229">
        <v>43622</v>
      </c>
      <c r="B3756" s="224" t="s">
        <v>814</v>
      </c>
      <c r="C3756" s="232" t="s">
        <v>6</v>
      </c>
      <c r="D3756" s="233">
        <f t="shared" si="2953"/>
        <v>409.8360655737705</v>
      </c>
      <c r="E3756" s="232">
        <v>488</v>
      </c>
      <c r="F3756" s="232">
        <v>483</v>
      </c>
      <c r="G3756" s="232">
        <v>478</v>
      </c>
      <c r="H3756" s="232">
        <v>472</v>
      </c>
      <c r="I3756" s="232">
        <v>495</v>
      </c>
      <c r="J3756" s="232">
        <v>482</v>
      </c>
      <c r="K3756" s="176">
        <f t="shared" si="2962"/>
        <v>6</v>
      </c>
      <c r="L3756" s="233">
        <f t="shared" si="2955"/>
        <v>2459.0163934426228</v>
      </c>
      <c r="M3756" s="213" t="s">
        <v>701</v>
      </c>
    </row>
    <row r="3757" spans="1:14" s="168" customFormat="1" ht="15.75" customHeight="1">
      <c r="A3757" s="229">
        <v>43622</v>
      </c>
      <c r="B3757" s="232" t="s">
        <v>40</v>
      </c>
      <c r="C3757" s="232" t="s">
        <v>6</v>
      </c>
      <c r="D3757" s="233">
        <f t="shared" si="2953"/>
        <v>470.58823529411762</v>
      </c>
      <c r="E3757" s="232">
        <v>425</v>
      </c>
      <c r="F3757" s="232">
        <v>421</v>
      </c>
      <c r="G3757" s="232">
        <v>416</v>
      </c>
      <c r="H3757" s="232">
        <v>410</v>
      </c>
      <c r="I3757" s="232">
        <v>432</v>
      </c>
      <c r="J3757" s="232">
        <v>410</v>
      </c>
      <c r="K3757" s="176">
        <f t="shared" si="2962"/>
        <v>15</v>
      </c>
      <c r="L3757" s="233">
        <f t="shared" si="2955"/>
        <v>7058.823529411764</v>
      </c>
      <c r="M3757" s="213" t="s">
        <v>701</v>
      </c>
    </row>
    <row r="3758" spans="1:14" s="168" customFormat="1" ht="15.75" customHeight="1">
      <c r="A3758" s="229">
        <v>43622</v>
      </c>
      <c r="B3758" s="224" t="s">
        <v>867</v>
      </c>
      <c r="C3758" s="232" t="s">
        <v>6</v>
      </c>
      <c r="D3758" s="233">
        <f t="shared" si="2953"/>
        <v>268.45637583892619</v>
      </c>
      <c r="E3758" s="232">
        <v>745</v>
      </c>
      <c r="F3758" s="232">
        <v>738</v>
      </c>
      <c r="G3758" s="232">
        <v>730</v>
      </c>
      <c r="H3758" s="232">
        <v>722</v>
      </c>
      <c r="I3758" s="232">
        <v>752</v>
      </c>
      <c r="J3758" s="232">
        <v>722</v>
      </c>
      <c r="K3758" s="176">
        <f t="shared" si="2962"/>
        <v>23</v>
      </c>
      <c r="L3758" s="233">
        <f t="shared" si="2955"/>
        <v>6174.4966442953028</v>
      </c>
      <c r="M3758" s="213" t="s">
        <v>701</v>
      </c>
    </row>
    <row r="3759" spans="1:14" s="168" customFormat="1" ht="15.75" customHeight="1">
      <c r="A3759" s="229">
        <v>43622</v>
      </c>
      <c r="B3759" s="232" t="s">
        <v>450</v>
      </c>
      <c r="C3759" s="232" t="s">
        <v>6</v>
      </c>
      <c r="D3759" s="233">
        <f t="shared" si="2953"/>
        <v>493.82716049382714</v>
      </c>
      <c r="E3759" s="232">
        <v>405</v>
      </c>
      <c r="F3759" s="232">
        <v>401</v>
      </c>
      <c r="G3759" s="232">
        <v>396</v>
      </c>
      <c r="H3759" s="232">
        <v>391</v>
      </c>
      <c r="I3759" s="232">
        <v>411</v>
      </c>
      <c r="J3759" s="232">
        <v>396</v>
      </c>
      <c r="K3759" s="176">
        <f t="shared" si="2962"/>
        <v>9</v>
      </c>
      <c r="L3759" s="233">
        <f t="shared" si="2955"/>
        <v>4444.4444444444443</v>
      </c>
      <c r="M3759" s="213" t="s">
        <v>701</v>
      </c>
    </row>
    <row r="3760" spans="1:14" s="168" customFormat="1" ht="15.75" customHeight="1">
      <c r="A3760" s="229">
        <v>43622</v>
      </c>
      <c r="B3760" s="224" t="s">
        <v>1046</v>
      </c>
      <c r="C3760" s="232" t="s">
        <v>6</v>
      </c>
      <c r="D3760" s="233">
        <f t="shared" si="2953"/>
        <v>377.35849056603774</v>
      </c>
      <c r="E3760" s="232">
        <v>530</v>
      </c>
      <c r="F3760" s="232">
        <v>525</v>
      </c>
      <c r="G3760" s="232">
        <v>520</v>
      </c>
      <c r="H3760" s="232">
        <v>514</v>
      </c>
      <c r="I3760" s="232">
        <v>536</v>
      </c>
      <c r="J3760" s="232">
        <v>525</v>
      </c>
      <c r="K3760" s="176">
        <f t="shared" si="2962"/>
        <v>5</v>
      </c>
      <c r="L3760" s="233">
        <f t="shared" si="2955"/>
        <v>1886.7924528301887</v>
      </c>
      <c r="M3760" s="213" t="s">
        <v>701</v>
      </c>
    </row>
    <row r="3761" spans="1:13" s="173" customFormat="1" ht="15.75" customHeight="1">
      <c r="A3761" s="229">
        <v>43620</v>
      </c>
      <c r="B3761" s="222" t="s">
        <v>751</v>
      </c>
      <c r="C3761" s="232" t="s">
        <v>8</v>
      </c>
      <c r="D3761" s="233">
        <f t="shared" si="2953"/>
        <v>258.06451612903226</v>
      </c>
      <c r="E3761" s="232">
        <v>775</v>
      </c>
      <c r="F3761" s="232">
        <v>781</v>
      </c>
      <c r="G3761" s="232">
        <v>788</v>
      </c>
      <c r="H3761" s="232">
        <v>796</v>
      </c>
      <c r="I3761" s="232">
        <v>764</v>
      </c>
      <c r="J3761" s="232">
        <v>781</v>
      </c>
      <c r="K3761" s="214">
        <f t="shared" ref="K3761:K3762" si="2963">J3761-E3761</f>
        <v>6</v>
      </c>
      <c r="L3761" s="214">
        <f t="shared" si="2955"/>
        <v>1548.3870967741937</v>
      </c>
      <c r="M3761" s="213" t="s">
        <v>701</v>
      </c>
    </row>
    <row r="3762" spans="1:13" s="173" customFormat="1" ht="15.75" customHeight="1">
      <c r="A3762" s="229">
        <v>43620</v>
      </c>
      <c r="B3762" s="223" t="s">
        <v>1047</v>
      </c>
      <c r="C3762" s="232" t="s">
        <v>8</v>
      </c>
      <c r="D3762" s="233">
        <f t="shared" si="2953"/>
        <v>952.38095238095241</v>
      </c>
      <c r="E3762" s="232">
        <v>210</v>
      </c>
      <c r="F3762" s="232">
        <v>212</v>
      </c>
      <c r="G3762" s="232">
        <v>215</v>
      </c>
      <c r="H3762" s="232">
        <v>219</v>
      </c>
      <c r="I3762" s="232">
        <v>207</v>
      </c>
      <c r="J3762" s="232">
        <v>212</v>
      </c>
      <c r="K3762" s="214">
        <f t="shared" si="2963"/>
        <v>2</v>
      </c>
      <c r="L3762" s="214">
        <f t="shared" si="2955"/>
        <v>1904.7619047619048</v>
      </c>
      <c r="M3762" s="213" t="s">
        <v>701</v>
      </c>
    </row>
    <row r="3763" spans="1:13" s="173" customFormat="1" ht="15.75" customHeight="1">
      <c r="A3763" s="229">
        <v>43620</v>
      </c>
      <c r="B3763" s="232" t="s">
        <v>830</v>
      </c>
      <c r="C3763" s="232" t="s">
        <v>6</v>
      </c>
      <c r="D3763" s="233">
        <f t="shared" si="2953"/>
        <v>371.74721189591077</v>
      </c>
      <c r="E3763" s="232">
        <v>538</v>
      </c>
      <c r="F3763" s="232">
        <v>533</v>
      </c>
      <c r="G3763" s="232">
        <v>528</v>
      </c>
      <c r="H3763" s="232">
        <v>522</v>
      </c>
      <c r="I3763" s="232">
        <v>545</v>
      </c>
      <c r="J3763" s="232">
        <v>533</v>
      </c>
      <c r="K3763" s="176">
        <f t="shared" ref="K3763:K3765" si="2964">E3763-J3763</f>
        <v>5</v>
      </c>
      <c r="L3763" s="233">
        <f t="shared" si="2955"/>
        <v>1858.7360594795539</v>
      </c>
      <c r="M3763" s="213" t="s">
        <v>701</v>
      </c>
    </row>
    <row r="3764" spans="1:13" s="173" customFormat="1" ht="15.75" customHeight="1">
      <c r="A3764" s="229">
        <v>43620</v>
      </c>
      <c r="B3764" s="232" t="s">
        <v>1048</v>
      </c>
      <c r="C3764" s="232" t="s">
        <v>6</v>
      </c>
      <c r="D3764" s="233">
        <f t="shared" si="2953"/>
        <v>573.06590257879657</v>
      </c>
      <c r="E3764" s="232">
        <v>349</v>
      </c>
      <c r="F3764" s="232">
        <v>345</v>
      </c>
      <c r="G3764" s="232">
        <v>341</v>
      </c>
      <c r="H3764" s="232">
        <v>337</v>
      </c>
      <c r="I3764" s="232">
        <v>354</v>
      </c>
      <c r="J3764" s="232">
        <v>347</v>
      </c>
      <c r="K3764" s="176">
        <f t="shared" si="2964"/>
        <v>2</v>
      </c>
      <c r="L3764" s="233">
        <f t="shared" si="2955"/>
        <v>1146.1318051575931</v>
      </c>
      <c r="M3764" s="213" t="s">
        <v>701</v>
      </c>
    </row>
    <row r="3765" spans="1:13" s="173" customFormat="1" ht="15.75" customHeight="1">
      <c r="A3765" s="229">
        <v>43619</v>
      </c>
      <c r="B3765" s="219" t="s">
        <v>716</v>
      </c>
      <c r="C3765" s="232" t="s">
        <v>6</v>
      </c>
      <c r="D3765" s="233">
        <f t="shared" si="2953"/>
        <v>308.64197530864197</v>
      </c>
      <c r="E3765" s="219">
        <v>648</v>
      </c>
      <c r="F3765" s="219">
        <v>642</v>
      </c>
      <c r="G3765" s="219">
        <v>635</v>
      </c>
      <c r="H3765" s="219">
        <v>628</v>
      </c>
      <c r="I3765" s="219">
        <v>655</v>
      </c>
      <c r="J3765" s="219">
        <v>642</v>
      </c>
      <c r="K3765" s="176">
        <f t="shared" si="2964"/>
        <v>6</v>
      </c>
      <c r="L3765" s="233">
        <f t="shared" si="2955"/>
        <v>1851.8518518518517</v>
      </c>
      <c r="M3765" s="213" t="s">
        <v>701</v>
      </c>
    </row>
    <row r="3766" spans="1:13" s="173" customFormat="1" ht="15.75" customHeight="1">
      <c r="A3766" s="229">
        <v>43619</v>
      </c>
      <c r="B3766" s="219" t="s">
        <v>737</v>
      </c>
      <c r="C3766" s="232" t="s">
        <v>498</v>
      </c>
      <c r="D3766" s="233">
        <f t="shared" si="2953"/>
        <v>405.67951318458415</v>
      </c>
      <c r="E3766" s="219">
        <v>493</v>
      </c>
      <c r="F3766" s="219">
        <v>498</v>
      </c>
      <c r="G3766" s="219">
        <v>504</v>
      </c>
      <c r="H3766" s="219">
        <v>510</v>
      </c>
      <c r="I3766" s="219">
        <v>487</v>
      </c>
      <c r="J3766" s="219">
        <v>498</v>
      </c>
      <c r="K3766" s="214">
        <f t="shared" ref="K3766" si="2965">J3766-E3766</f>
        <v>5</v>
      </c>
      <c r="L3766" s="214">
        <f t="shared" si="2955"/>
        <v>2028.3975659229209</v>
      </c>
      <c r="M3766" s="213" t="s">
        <v>701</v>
      </c>
    </row>
    <row r="3767" spans="1:13" s="173" customFormat="1" ht="15.75" customHeight="1">
      <c r="A3767" s="229">
        <v>43619</v>
      </c>
      <c r="B3767" s="219" t="s">
        <v>720</v>
      </c>
      <c r="C3767" s="232" t="s">
        <v>6</v>
      </c>
      <c r="D3767" s="233">
        <f t="shared" si="2953"/>
        <v>560.2240896358544</v>
      </c>
      <c r="E3767" s="219">
        <v>357</v>
      </c>
      <c r="F3767" s="219">
        <v>354</v>
      </c>
      <c r="G3767" s="219">
        <v>350</v>
      </c>
      <c r="H3767" s="219">
        <v>345</v>
      </c>
      <c r="I3767" s="219">
        <v>362</v>
      </c>
      <c r="J3767" s="219">
        <v>354</v>
      </c>
      <c r="K3767" s="176">
        <f t="shared" ref="K3767" si="2966">E3767-J3767</f>
        <v>3</v>
      </c>
      <c r="L3767" s="233">
        <f t="shared" si="2955"/>
        <v>1680.6722689075632</v>
      </c>
      <c r="M3767" s="213" t="s">
        <v>701</v>
      </c>
    </row>
    <row r="3768" spans="1:13" s="173" customFormat="1" ht="15.75" customHeight="1">
      <c r="A3768" s="229">
        <v>43619</v>
      </c>
      <c r="B3768" s="219" t="s">
        <v>735</v>
      </c>
      <c r="C3768" s="232" t="s">
        <v>498</v>
      </c>
      <c r="D3768" s="233">
        <f t="shared" si="2953"/>
        <v>263.85224274406335</v>
      </c>
      <c r="E3768" s="219">
        <v>758</v>
      </c>
      <c r="F3768" s="219">
        <v>765</v>
      </c>
      <c r="G3768" s="219">
        <v>772</v>
      </c>
      <c r="H3768" s="219">
        <v>780</v>
      </c>
      <c r="I3768" s="219">
        <v>749</v>
      </c>
      <c r="J3768" s="219">
        <v>772</v>
      </c>
      <c r="K3768" s="214">
        <f t="shared" ref="K3768" si="2967">J3768-E3768</f>
        <v>14</v>
      </c>
      <c r="L3768" s="214">
        <f t="shared" si="2955"/>
        <v>3693.9313984168866</v>
      </c>
      <c r="M3768" s="213" t="s">
        <v>701</v>
      </c>
    </row>
    <row r="3769" spans="1:13" s="168" customFormat="1" ht="15.75" customHeight="1" thickBot="1">
      <c r="A3769" s="162"/>
      <c r="B3769" s="163"/>
      <c r="C3769" s="163"/>
      <c r="D3769" s="164"/>
      <c r="E3769" s="165"/>
      <c r="F3769" s="166"/>
      <c r="G3769" s="166"/>
      <c r="H3769" s="163"/>
      <c r="I3769" s="165"/>
      <c r="J3769" s="165"/>
      <c r="K3769" s="164"/>
      <c r="L3769" s="164"/>
      <c r="M3769" s="167"/>
    </row>
    <row r="3770" spans="1:13" s="168" customFormat="1" ht="15.75" customHeight="1" thickBot="1">
      <c r="A3770" s="61" t="s">
        <v>12</v>
      </c>
      <c r="B3770" s="62" t="s">
        <v>13</v>
      </c>
      <c r="C3770" s="62" t="s">
        <v>14</v>
      </c>
      <c r="D3770" s="63" t="s">
        <v>20</v>
      </c>
      <c r="E3770" s="64" t="s">
        <v>15</v>
      </c>
      <c r="F3770" s="65" t="s">
        <v>1</v>
      </c>
      <c r="G3770" s="65" t="s">
        <v>2</v>
      </c>
      <c r="H3770" s="66" t="s">
        <v>3</v>
      </c>
      <c r="I3770" s="64" t="s">
        <v>0</v>
      </c>
      <c r="J3770" s="64" t="s">
        <v>16</v>
      </c>
      <c r="K3770" s="63" t="s">
        <v>17</v>
      </c>
      <c r="L3770" s="63" t="s">
        <v>18</v>
      </c>
      <c r="M3770" s="67" t="s">
        <v>19</v>
      </c>
    </row>
    <row r="3771" spans="1:13" s="204" customFormat="1" ht="15.75" customHeight="1">
      <c r="A3771" s="206">
        <v>43616</v>
      </c>
      <c r="B3771" s="209" t="s">
        <v>31</v>
      </c>
      <c r="C3771" s="209" t="s">
        <v>498</v>
      </c>
      <c r="D3771" s="231">
        <f t="shared" ref="D3771:D3834" si="2968">200000/E3771</f>
        <v>344.23407917383821</v>
      </c>
      <c r="E3771" s="209">
        <v>581</v>
      </c>
      <c r="F3771" s="209">
        <v>586</v>
      </c>
      <c r="G3771" s="209">
        <v>592</v>
      </c>
      <c r="H3771" s="209">
        <v>599</v>
      </c>
      <c r="I3771" s="209">
        <v>574</v>
      </c>
      <c r="J3771" s="209">
        <v>586</v>
      </c>
      <c r="K3771" s="205">
        <f t="shared" ref="K3771:K3778" si="2969">J3771-E3771</f>
        <v>5</v>
      </c>
      <c r="L3771" s="205">
        <f t="shared" ref="L3771:L3834" si="2970">K3771*D3771</f>
        <v>1721.170395869191</v>
      </c>
      <c r="M3771" s="198" t="s">
        <v>701</v>
      </c>
    </row>
    <row r="3772" spans="1:13" s="204" customFormat="1" ht="15.75" customHeight="1">
      <c r="A3772" s="206">
        <v>43616</v>
      </c>
      <c r="B3772" s="209" t="s">
        <v>513</v>
      </c>
      <c r="C3772" s="209" t="s">
        <v>6</v>
      </c>
      <c r="D3772" s="231">
        <f t="shared" si="2968"/>
        <v>555.55555555555554</v>
      </c>
      <c r="E3772" s="209">
        <v>360</v>
      </c>
      <c r="F3772" s="209">
        <v>357</v>
      </c>
      <c r="G3772" s="209">
        <v>354</v>
      </c>
      <c r="H3772" s="209">
        <v>350</v>
      </c>
      <c r="I3772" s="209">
        <v>354</v>
      </c>
      <c r="J3772" s="209">
        <v>354</v>
      </c>
      <c r="K3772" s="131">
        <f t="shared" ref="K3772" si="2971">E3772-J3772</f>
        <v>6</v>
      </c>
      <c r="L3772" s="231">
        <f t="shared" si="2970"/>
        <v>3333.333333333333</v>
      </c>
      <c r="M3772" s="198" t="s">
        <v>701</v>
      </c>
    </row>
    <row r="3773" spans="1:13" s="204" customFormat="1" ht="15.75" customHeight="1">
      <c r="A3773" s="206">
        <v>43616</v>
      </c>
      <c r="B3773" s="209" t="s">
        <v>24</v>
      </c>
      <c r="C3773" s="209" t="s">
        <v>498</v>
      </c>
      <c r="D3773" s="231">
        <f t="shared" si="2968"/>
        <v>536.91275167785238</v>
      </c>
      <c r="E3773" s="209">
        <v>372.5</v>
      </c>
      <c r="F3773" s="209">
        <v>376</v>
      </c>
      <c r="G3773" s="209">
        <v>380</v>
      </c>
      <c r="H3773" s="209">
        <v>385</v>
      </c>
      <c r="I3773" s="209">
        <v>367</v>
      </c>
      <c r="J3773" s="209">
        <v>375</v>
      </c>
      <c r="K3773" s="205">
        <f t="shared" si="2969"/>
        <v>2.5</v>
      </c>
      <c r="L3773" s="205">
        <f t="shared" si="2970"/>
        <v>1342.2818791946311</v>
      </c>
      <c r="M3773" s="198" t="s">
        <v>701</v>
      </c>
    </row>
    <row r="3774" spans="1:13" s="204" customFormat="1" ht="15.75" customHeight="1">
      <c r="A3774" s="206">
        <v>43616</v>
      </c>
      <c r="B3774" s="209" t="s">
        <v>1049</v>
      </c>
      <c r="C3774" s="209" t="s">
        <v>498</v>
      </c>
      <c r="D3774" s="231">
        <f t="shared" si="2968"/>
        <v>555.55555555555554</v>
      </c>
      <c r="E3774" s="209">
        <v>360</v>
      </c>
      <c r="F3774" s="209">
        <v>364</v>
      </c>
      <c r="G3774" s="209">
        <v>369</v>
      </c>
      <c r="H3774" s="209">
        <v>375</v>
      </c>
      <c r="I3774" s="209">
        <v>355</v>
      </c>
      <c r="J3774" s="209">
        <v>369</v>
      </c>
      <c r="K3774" s="205">
        <f t="shared" si="2969"/>
        <v>9</v>
      </c>
      <c r="L3774" s="205">
        <f t="shared" si="2970"/>
        <v>5000</v>
      </c>
      <c r="M3774" s="198" t="s">
        <v>701</v>
      </c>
    </row>
    <row r="3775" spans="1:13" s="204" customFormat="1" ht="15.75" customHeight="1">
      <c r="A3775" s="206">
        <v>43616</v>
      </c>
      <c r="B3775" s="209" t="s">
        <v>1015</v>
      </c>
      <c r="C3775" s="209" t="s">
        <v>498</v>
      </c>
      <c r="D3775" s="231">
        <f t="shared" si="2968"/>
        <v>160</v>
      </c>
      <c r="E3775" s="209">
        <v>1250</v>
      </c>
      <c r="F3775" s="209">
        <v>1260</v>
      </c>
      <c r="G3775" s="209">
        <v>1274</v>
      </c>
      <c r="H3775" s="209">
        <v>1292</v>
      </c>
      <c r="I3775" s="209">
        <v>1237</v>
      </c>
      <c r="J3775" s="209">
        <v>1237</v>
      </c>
      <c r="K3775" s="200">
        <f t="shared" si="2969"/>
        <v>-13</v>
      </c>
      <c r="L3775" s="200">
        <f t="shared" si="2970"/>
        <v>-2080</v>
      </c>
      <c r="M3775" s="201" t="s">
        <v>709</v>
      </c>
    </row>
    <row r="3776" spans="1:13" s="204" customFormat="1" ht="15.75" customHeight="1">
      <c r="A3776" s="206">
        <v>43615</v>
      </c>
      <c r="B3776" s="209" t="s">
        <v>406</v>
      </c>
      <c r="C3776" s="209" t="s">
        <v>498</v>
      </c>
      <c r="D3776" s="231">
        <f t="shared" si="2968"/>
        <v>438.59649122807019</v>
      </c>
      <c r="E3776" s="209">
        <v>456</v>
      </c>
      <c r="F3776" s="209">
        <v>462</v>
      </c>
      <c r="G3776" s="209">
        <v>468</v>
      </c>
      <c r="H3776" s="209">
        <v>475</v>
      </c>
      <c r="I3776" s="209">
        <v>450</v>
      </c>
      <c r="J3776" s="209">
        <v>460</v>
      </c>
      <c r="K3776" s="205">
        <f t="shared" si="2969"/>
        <v>4</v>
      </c>
      <c r="L3776" s="205">
        <f t="shared" si="2970"/>
        <v>1754.3859649122808</v>
      </c>
      <c r="M3776" s="198" t="s">
        <v>701</v>
      </c>
    </row>
    <row r="3777" spans="1:13" s="204" customFormat="1" ht="15.75" customHeight="1">
      <c r="A3777" s="206">
        <v>43615</v>
      </c>
      <c r="B3777" s="212" t="s">
        <v>996</v>
      </c>
      <c r="C3777" s="209" t="s">
        <v>498</v>
      </c>
      <c r="D3777" s="231">
        <f t="shared" si="2968"/>
        <v>625</v>
      </c>
      <c r="E3777" s="209">
        <v>320</v>
      </c>
      <c r="F3777" s="209">
        <v>324</v>
      </c>
      <c r="G3777" s="209">
        <v>328</v>
      </c>
      <c r="H3777" s="209">
        <v>334</v>
      </c>
      <c r="I3777" s="209">
        <v>315</v>
      </c>
      <c r="J3777" s="209">
        <v>315</v>
      </c>
      <c r="K3777" s="200">
        <f t="shared" si="2969"/>
        <v>-5</v>
      </c>
      <c r="L3777" s="200">
        <f t="shared" si="2970"/>
        <v>-3125</v>
      </c>
      <c r="M3777" s="201" t="s">
        <v>709</v>
      </c>
    </row>
    <row r="3778" spans="1:13" s="204" customFormat="1" ht="15.75" customHeight="1">
      <c r="A3778" s="206">
        <v>43615</v>
      </c>
      <c r="B3778" s="209" t="s">
        <v>593</v>
      </c>
      <c r="C3778" s="209" t="s">
        <v>498</v>
      </c>
      <c r="D3778" s="231">
        <f t="shared" si="2968"/>
        <v>366.30036630036631</v>
      </c>
      <c r="E3778" s="209">
        <v>546</v>
      </c>
      <c r="F3778" s="209">
        <v>552</v>
      </c>
      <c r="G3778" s="209">
        <v>558</v>
      </c>
      <c r="H3778" s="209">
        <v>564</v>
      </c>
      <c r="I3778" s="209">
        <v>539</v>
      </c>
      <c r="J3778" s="209">
        <v>546</v>
      </c>
      <c r="K3778" s="205">
        <f t="shared" si="2969"/>
        <v>0</v>
      </c>
      <c r="L3778" s="205">
        <f t="shared" si="2970"/>
        <v>0</v>
      </c>
      <c r="M3778" s="198" t="s">
        <v>70</v>
      </c>
    </row>
    <row r="3779" spans="1:13" s="204" customFormat="1" ht="15.75" customHeight="1">
      <c r="A3779" s="206">
        <v>43615</v>
      </c>
      <c r="B3779" s="209" t="s">
        <v>605</v>
      </c>
      <c r="C3779" s="209" t="s">
        <v>6</v>
      </c>
      <c r="D3779" s="231">
        <f t="shared" si="2968"/>
        <v>543.47826086956525</v>
      </c>
      <c r="E3779" s="209">
        <v>368</v>
      </c>
      <c r="F3779" s="209">
        <v>365</v>
      </c>
      <c r="G3779" s="209">
        <v>361</v>
      </c>
      <c r="H3779" s="209">
        <v>356</v>
      </c>
      <c r="I3779" s="209">
        <v>373</v>
      </c>
      <c r="J3779" s="209">
        <v>365</v>
      </c>
      <c r="K3779" s="131">
        <f t="shared" ref="K3779" si="2972">E3779-J3779</f>
        <v>3</v>
      </c>
      <c r="L3779" s="231">
        <f t="shared" si="2970"/>
        <v>1630.4347826086957</v>
      </c>
      <c r="M3779" s="198" t="s">
        <v>701</v>
      </c>
    </row>
    <row r="3780" spans="1:13" s="204" customFormat="1" ht="15.75" customHeight="1">
      <c r="A3780" s="206">
        <v>43615</v>
      </c>
      <c r="B3780" s="212" t="s">
        <v>378</v>
      </c>
      <c r="C3780" s="209" t="s">
        <v>8</v>
      </c>
      <c r="D3780" s="231">
        <f t="shared" si="2968"/>
        <v>285.71428571428572</v>
      </c>
      <c r="E3780" s="209">
        <v>700</v>
      </c>
      <c r="F3780" s="209">
        <v>706</v>
      </c>
      <c r="G3780" s="209">
        <v>714</v>
      </c>
      <c r="H3780" s="209">
        <v>724</v>
      </c>
      <c r="I3780" s="209">
        <v>692</v>
      </c>
      <c r="J3780" s="209">
        <v>692</v>
      </c>
      <c r="K3780" s="200">
        <f t="shared" ref="K3780:K3784" si="2973">J3780-E3780</f>
        <v>-8</v>
      </c>
      <c r="L3780" s="200">
        <f t="shared" si="2970"/>
        <v>-2285.7142857142858</v>
      </c>
      <c r="M3780" s="201" t="s">
        <v>709</v>
      </c>
    </row>
    <row r="3781" spans="1:13" s="204" customFormat="1" ht="15.75" customHeight="1">
      <c r="A3781" s="206">
        <v>43614</v>
      </c>
      <c r="B3781" s="209" t="s">
        <v>859</v>
      </c>
      <c r="C3781" s="209" t="s">
        <v>498</v>
      </c>
      <c r="D3781" s="231">
        <f t="shared" si="2968"/>
        <v>459.77011494252872</v>
      </c>
      <c r="E3781" s="209">
        <v>435</v>
      </c>
      <c r="F3781" s="209">
        <v>439</v>
      </c>
      <c r="G3781" s="209">
        <v>444</v>
      </c>
      <c r="H3781" s="209">
        <v>450</v>
      </c>
      <c r="I3781" s="209">
        <v>429</v>
      </c>
      <c r="J3781" s="209">
        <v>429</v>
      </c>
      <c r="K3781" s="200">
        <f t="shared" si="2973"/>
        <v>-6</v>
      </c>
      <c r="L3781" s="200">
        <f t="shared" si="2970"/>
        <v>-2758.6206896551721</v>
      </c>
      <c r="M3781" s="201" t="s">
        <v>709</v>
      </c>
    </row>
    <row r="3782" spans="1:13" s="204" customFormat="1" ht="15.75" customHeight="1">
      <c r="A3782" s="206">
        <v>43614</v>
      </c>
      <c r="B3782" s="209" t="s">
        <v>595</v>
      </c>
      <c r="C3782" s="209" t="s">
        <v>498</v>
      </c>
      <c r="D3782" s="231">
        <f t="shared" si="2968"/>
        <v>561.79775280898878</v>
      </c>
      <c r="E3782" s="209">
        <v>356</v>
      </c>
      <c r="F3782" s="209">
        <v>359</v>
      </c>
      <c r="G3782" s="209">
        <v>364</v>
      </c>
      <c r="H3782" s="209">
        <v>370</v>
      </c>
      <c r="I3782" s="209">
        <v>352</v>
      </c>
      <c r="J3782" s="209">
        <v>359</v>
      </c>
      <c r="K3782" s="205">
        <f t="shared" si="2973"/>
        <v>3</v>
      </c>
      <c r="L3782" s="205">
        <f t="shared" si="2970"/>
        <v>1685.3932584269664</v>
      </c>
      <c r="M3782" s="198" t="s">
        <v>701</v>
      </c>
    </row>
    <row r="3783" spans="1:13" s="204" customFormat="1" ht="15.75" customHeight="1">
      <c r="A3783" s="206">
        <v>43614</v>
      </c>
      <c r="B3783" s="209" t="s">
        <v>159</v>
      </c>
      <c r="C3783" s="209" t="s">
        <v>498</v>
      </c>
      <c r="D3783" s="231">
        <f t="shared" si="2968"/>
        <v>285.30670470756064</v>
      </c>
      <c r="E3783" s="209">
        <v>701</v>
      </c>
      <c r="F3783" s="209">
        <v>707</v>
      </c>
      <c r="G3783" s="209">
        <v>714</v>
      </c>
      <c r="H3783" s="209">
        <v>723</v>
      </c>
      <c r="I3783" s="209">
        <v>692</v>
      </c>
      <c r="J3783" s="209">
        <v>707</v>
      </c>
      <c r="K3783" s="205">
        <f t="shared" si="2973"/>
        <v>6</v>
      </c>
      <c r="L3783" s="205">
        <f t="shared" si="2970"/>
        <v>1711.840228245364</v>
      </c>
      <c r="M3783" s="198" t="s">
        <v>701</v>
      </c>
    </row>
    <row r="3784" spans="1:13" s="204" customFormat="1" ht="15.75" customHeight="1">
      <c r="A3784" s="206">
        <v>43614</v>
      </c>
      <c r="B3784" s="212" t="s">
        <v>378</v>
      </c>
      <c r="C3784" s="209" t="s">
        <v>498</v>
      </c>
      <c r="D3784" s="231">
        <f t="shared" si="2968"/>
        <v>288.60028860028859</v>
      </c>
      <c r="E3784" s="209">
        <v>693</v>
      </c>
      <c r="F3784" s="209">
        <v>699</v>
      </c>
      <c r="G3784" s="209">
        <v>706</v>
      </c>
      <c r="H3784" s="209">
        <v>713</v>
      </c>
      <c r="I3784" s="209">
        <v>685</v>
      </c>
      <c r="J3784" s="209">
        <v>698</v>
      </c>
      <c r="K3784" s="205">
        <f t="shared" si="2973"/>
        <v>5</v>
      </c>
      <c r="L3784" s="205">
        <f t="shared" si="2970"/>
        <v>1443.001443001443</v>
      </c>
      <c r="M3784" s="198" t="s">
        <v>701</v>
      </c>
    </row>
    <row r="3785" spans="1:13" s="204" customFormat="1" ht="15.75" customHeight="1">
      <c r="A3785" s="206">
        <v>43614</v>
      </c>
      <c r="B3785" s="209" t="s">
        <v>513</v>
      </c>
      <c r="C3785" s="209" t="s">
        <v>6</v>
      </c>
      <c r="D3785" s="231">
        <f t="shared" si="2968"/>
        <v>543.47826086956525</v>
      </c>
      <c r="E3785" s="209">
        <v>368</v>
      </c>
      <c r="F3785" s="209">
        <v>365</v>
      </c>
      <c r="G3785" s="209">
        <v>361</v>
      </c>
      <c r="H3785" s="209">
        <v>356</v>
      </c>
      <c r="I3785" s="209">
        <v>375</v>
      </c>
      <c r="J3785" s="209">
        <v>371</v>
      </c>
      <c r="K3785" s="141">
        <f t="shared" ref="K3785" si="2974">E3785-J3785</f>
        <v>-3</v>
      </c>
      <c r="L3785" s="142">
        <f t="shared" si="2970"/>
        <v>-1630.4347826086957</v>
      </c>
      <c r="M3785" s="201" t="s">
        <v>709</v>
      </c>
    </row>
    <row r="3786" spans="1:13" s="208" customFormat="1" ht="15.75" customHeight="1">
      <c r="A3786" s="206">
        <v>43613</v>
      </c>
      <c r="B3786" s="203" t="s">
        <v>782</v>
      </c>
      <c r="C3786" s="209" t="s">
        <v>8</v>
      </c>
      <c r="D3786" s="231">
        <f t="shared" si="2968"/>
        <v>476.1904761904762</v>
      </c>
      <c r="E3786" s="203">
        <v>420</v>
      </c>
      <c r="F3786" s="203">
        <v>424</v>
      </c>
      <c r="G3786" s="203">
        <v>429</v>
      </c>
      <c r="H3786" s="203">
        <v>435</v>
      </c>
      <c r="I3786" s="203">
        <v>414</v>
      </c>
      <c r="J3786" s="203">
        <v>424</v>
      </c>
      <c r="K3786" s="205">
        <f t="shared" ref="K3786:K3798" si="2975">J3786-E3786</f>
        <v>4</v>
      </c>
      <c r="L3786" s="205">
        <f t="shared" si="2970"/>
        <v>1904.7619047619048</v>
      </c>
      <c r="M3786" s="198" t="s">
        <v>701</v>
      </c>
    </row>
    <row r="3787" spans="1:13" s="208" customFormat="1" ht="15.75" customHeight="1">
      <c r="A3787" s="206">
        <v>43613</v>
      </c>
      <c r="B3787" s="203" t="s">
        <v>746</v>
      </c>
      <c r="C3787" s="209" t="s">
        <v>8</v>
      </c>
      <c r="D3787" s="231">
        <f t="shared" si="2968"/>
        <v>493.82716049382714</v>
      </c>
      <c r="E3787" s="203">
        <v>405</v>
      </c>
      <c r="F3787" s="203">
        <v>409</v>
      </c>
      <c r="G3787" s="203">
        <v>415</v>
      </c>
      <c r="H3787" s="203">
        <v>420</v>
      </c>
      <c r="I3787" s="203">
        <v>399</v>
      </c>
      <c r="J3787" s="203">
        <v>409</v>
      </c>
      <c r="K3787" s="205">
        <f t="shared" si="2975"/>
        <v>4</v>
      </c>
      <c r="L3787" s="205">
        <f t="shared" si="2970"/>
        <v>1975.3086419753085</v>
      </c>
      <c r="M3787" s="198" t="s">
        <v>701</v>
      </c>
    </row>
    <row r="3788" spans="1:13" s="208" customFormat="1" ht="15.75" customHeight="1">
      <c r="A3788" s="206">
        <v>43613</v>
      </c>
      <c r="B3788" s="210" t="s">
        <v>720</v>
      </c>
      <c r="C3788" s="209" t="s">
        <v>8</v>
      </c>
      <c r="D3788" s="231">
        <f t="shared" si="2968"/>
        <v>540.54054054054052</v>
      </c>
      <c r="E3788" s="220">
        <v>370</v>
      </c>
      <c r="F3788" s="220">
        <v>375</v>
      </c>
      <c r="G3788" s="220">
        <v>380</v>
      </c>
      <c r="H3788" s="220">
        <v>385</v>
      </c>
      <c r="I3788" s="220">
        <v>364</v>
      </c>
      <c r="J3788" s="220">
        <v>380</v>
      </c>
      <c r="K3788" s="205">
        <f t="shared" si="2975"/>
        <v>10</v>
      </c>
      <c r="L3788" s="205">
        <f t="shared" si="2970"/>
        <v>5405.405405405405</v>
      </c>
      <c r="M3788" s="198" t="s">
        <v>701</v>
      </c>
    </row>
    <row r="3789" spans="1:13" s="208" customFormat="1" ht="15.75" customHeight="1">
      <c r="A3789" s="206">
        <v>43613</v>
      </c>
      <c r="B3789" s="210" t="s">
        <v>1050</v>
      </c>
      <c r="C3789" s="209" t="s">
        <v>8</v>
      </c>
      <c r="D3789" s="231">
        <f t="shared" si="2968"/>
        <v>388.34951456310682</v>
      </c>
      <c r="E3789" s="220">
        <v>515</v>
      </c>
      <c r="F3789" s="220">
        <v>545</v>
      </c>
      <c r="G3789" s="220">
        <v>585</v>
      </c>
      <c r="I3789" s="220">
        <v>570</v>
      </c>
      <c r="J3789" s="221">
        <v>543.9</v>
      </c>
      <c r="K3789" s="205">
        <f t="shared" si="2975"/>
        <v>28.899999999999977</v>
      </c>
      <c r="L3789" s="205">
        <f t="shared" si="2970"/>
        <v>11223.300970873779</v>
      </c>
      <c r="M3789" s="198" t="s">
        <v>701</v>
      </c>
    </row>
    <row r="3790" spans="1:13" s="208" customFormat="1" ht="15.75" customHeight="1">
      <c r="A3790" s="206">
        <v>43613</v>
      </c>
      <c r="B3790" s="210" t="s">
        <v>1051</v>
      </c>
      <c r="C3790" s="209" t="s">
        <v>8</v>
      </c>
      <c r="D3790" s="231">
        <f t="shared" si="2968"/>
        <v>404.04040404040404</v>
      </c>
      <c r="E3790" s="220">
        <v>495</v>
      </c>
      <c r="F3790" s="220">
        <v>500</v>
      </c>
      <c r="G3790" s="220">
        <v>505</v>
      </c>
      <c r="H3790" s="220">
        <v>510</v>
      </c>
      <c r="I3790" s="220">
        <v>488</v>
      </c>
      <c r="J3790" s="220">
        <v>500</v>
      </c>
      <c r="K3790" s="205">
        <f t="shared" si="2975"/>
        <v>5</v>
      </c>
      <c r="L3790" s="205">
        <f t="shared" si="2970"/>
        <v>2020.2020202020203</v>
      </c>
      <c r="M3790" s="198" t="s">
        <v>701</v>
      </c>
    </row>
    <row r="3791" spans="1:13" s="204" customFormat="1" ht="15.75" customHeight="1">
      <c r="A3791" s="206">
        <v>43612</v>
      </c>
      <c r="B3791" s="212" t="s">
        <v>913</v>
      </c>
      <c r="C3791" s="209" t="s">
        <v>8</v>
      </c>
      <c r="D3791" s="231">
        <f t="shared" si="2968"/>
        <v>323.57223750202229</v>
      </c>
      <c r="E3791" s="209">
        <v>618.1</v>
      </c>
      <c r="F3791" s="209">
        <v>624</v>
      </c>
      <c r="G3791" s="209">
        <v>630</v>
      </c>
      <c r="H3791" s="209">
        <v>638</v>
      </c>
      <c r="I3791" s="209">
        <v>611</v>
      </c>
      <c r="J3791" s="209">
        <v>630</v>
      </c>
      <c r="K3791" s="205">
        <f t="shared" si="2975"/>
        <v>11.899999999999977</v>
      </c>
      <c r="L3791" s="205">
        <f t="shared" si="2970"/>
        <v>3850.5096262740581</v>
      </c>
      <c r="M3791" s="198" t="s">
        <v>701</v>
      </c>
    </row>
    <row r="3792" spans="1:13" s="204" customFormat="1" ht="15.75" customHeight="1">
      <c r="A3792" s="206">
        <v>43612</v>
      </c>
      <c r="B3792" s="212" t="s">
        <v>449</v>
      </c>
      <c r="C3792" s="209" t="s">
        <v>8</v>
      </c>
      <c r="D3792" s="231">
        <f t="shared" si="2968"/>
        <v>655.73770491803282</v>
      </c>
      <c r="E3792" s="209">
        <v>305</v>
      </c>
      <c r="F3792" s="209">
        <v>308</v>
      </c>
      <c r="G3792" s="209">
        <v>312</v>
      </c>
      <c r="H3792" s="209">
        <v>316</v>
      </c>
      <c r="I3792" s="209">
        <v>302</v>
      </c>
      <c r="J3792" s="209">
        <v>316</v>
      </c>
      <c r="K3792" s="205">
        <f t="shared" si="2975"/>
        <v>11</v>
      </c>
      <c r="L3792" s="205">
        <f t="shared" si="2970"/>
        <v>7213.1147540983611</v>
      </c>
      <c r="M3792" s="198" t="s">
        <v>701</v>
      </c>
    </row>
    <row r="3793" spans="1:13" s="204" customFormat="1" ht="15.75" customHeight="1">
      <c r="A3793" s="206">
        <v>43612</v>
      </c>
      <c r="B3793" s="209" t="s">
        <v>1052</v>
      </c>
      <c r="C3793" s="209" t="s">
        <v>8</v>
      </c>
      <c r="D3793" s="231">
        <f t="shared" si="2968"/>
        <v>481.92771084337352</v>
      </c>
      <c r="E3793" s="209">
        <v>415</v>
      </c>
      <c r="F3793" s="209">
        <v>420</v>
      </c>
      <c r="G3793" s="209">
        <v>424</v>
      </c>
      <c r="H3793" s="209">
        <v>430</v>
      </c>
      <c r="I3793" s="209">
        <v>409</v>
      </c>
      <c r="J3793" s="209">
        <v>424</v>
      </c>
      <c r="K3793" s="205">
        <f t="shared" si="2975"/>
        <v>9</v>
      </c>
      <c r="L3793" s="205">
        <f t="shared" si="2970"/>
        <v>4337.3493975903621</v>
      </c>
      <c r="M3793" s="198" t="s">
        <v>701</v>
      </c>
    </row>
    <row r="3794" spans="1:13" s="204" customFormat="1" ht="15.75" customHeight="1">
      <c r="A3794" s="206">
        <v>43612</v>
      </c>
      <c r="B3794" s="209" t="s">
        <v>368</v>
      </c>
      <c r="C3794" s="209" t="s">
        <v>8</v>
      </c>
      <c r="D3794" s="231">
        <f t="shared" si="2968"/>
        <v>266.66666666666669</v>
      </c>
      <c r="E3794" s="209">
        <v>750</v>
      </c>
      <c r="F3794" s="209">
        <v>757</v>
      </c>
      <c r="G3794" s="209">
        <v>766</v>
      </c>
      <c r="H3794" s="209">
        <v>776</v>
      </c>
      <c r="I3794" s="209">
        <v>742</v>
      </c>
      <c r="J3794" s="209">
        <v>742</v>
      </c>
      <c r="K3794" s="200">
        <f t="shared" si="2975"/>
        <v>-8</v>
      </c>
      <c r="L3794" s="200">
        <f t="shared" si="2970"/>
        <v>-2133.3333333333335</v>
      </c>
      <c r="M3794" s="201" t="s">
        <v>709</v>
      </c>
    </row>
    <row r="3795" spans="1:13" s="204" customFormat="1" ht="15.75" customHeight="1">
      <c r="A3795" s="206">
        <v>43612</v>
      </c>
      <c r="B3795" s="209" t="s">
        <v>814</v>
      </c>
      <c r="C3795" s="209" t="s">
        <v>8</v>
      </c>
      <c r="D3795" s="231">
        <f t="shared" si="2968"/>
        <v>408.16326530612247</v>
      </c>
      <c r="E3795" s="209">
        <v>490</v>
      </c>
      <c r="F3795" s="209">
        <v>495</v>
      </c>
      <c r="G3795" s="209">
        <v>500</v>
      </c>
      <c r="H3795" s="209">
        <v>505</v>
      </c>
      <c r="I3795" s="209">
        <v>484</v>
      </c>
      <c r="J3795" s="209">
        <v>505</v>
      </c>
      <c r="K3795" s="205">
        <f t="shared" si="2975"/>
        <v>15</v>
      </c>
      <c r="L3795" s="205">
        <f t="shared" si="2970"/>
        <v>6122.4489795918371</v>
      </c>
      <c r="M3795" s="198" t="s">
        <v>701</v>
      </c>
    </row>
    <row r="3796" spans="1:13" s="204" customFormat="1" ht="15.75" customHeight="1">
      <c r="A3796" s="206">
        <v>43609</v>
      </c>
      <c r="B3796" s="209" t="s">
        <v>859</v>
      </c>
      <c r="C3796" s="209" t="s">
        <v>8</v>
      </c>
      <c r="D3796" s="231">
        <f t="shared" si="2968"/>
        <v>475.6242568370987</v>
      </c>
      <c r="E3796" s="209">
        <v>420.5</v>
      </c>
      <c r="F3796" s="209">
        <v>426</v>
      </c>
      <c r="G3796" s="209">
        <v>432</v>
      </c>
      <c r="H3796" s="209">
        <v>439</v>
      </c>
      <c r="I3796" s="209">
        <v>414</v>
      </c>
      <c r="J3796" s="209">
        <v>420.5</v>
      </c>
      <c r="K3796" s="205">
        <f t="shared" si="2975"/>
        <v>0</v>
      </c>
      <c r="L3796" s="205">
        <f t="shared" si="2970"/>
        <v>0</v>
      </c>
      <c r="M3796" s="198" t="s">
        <v>70</v>
      </c>
    </row>
    <row r="3797" spans="1:13" s="204" customFormat="1" ht="15.75" customHeight="1">
      <c r="A3797" s="206">
        <v>43609</v>
      </c>
      <c r="B3797" s="209" t="s">
        <v>1044</v>
      </c>
      <c r="C3797" s="209" t="s">
        <v>8</v>
      </c>
      <c r="D3797" s="231">
        <f t="shared" si="2968"/>
        <v>506.32911392405066</v>
      </c>
      <c r="E3797" s="209">
        <v>395</v>
      </c>
      <c r="F3797" s="209">
        <v>398</v>
      </c>
      <c r="G3797" s="209">
        <v>402</v>
      </c>
      <c r="H3797" s="209">
        <v>408</v>
      </c>
      <c r="I3797" s="209">
        <v>390</v>
      </c>
      <c r="J3797" s="209">
        <v>402</v>
      </c>
      <c r="K3797" s="205">
        <f t="shared" si="2975"/>
        <v>7</v>
      </c>
      <c r="L3797" s="205">
        <f t="shared" si="2970"/>
        <v>3544.3037974683548</v>
      </c>
      <c r="M3797" s="198" t="s">
        <v>701</v>
      </c>
    </row>
    <row r="3798" spans="1:13" s="204" customFormat="1" ht="15.75" customHeight="1">
      <c r="A3798" s="206">
        <v>43609</v>
      </c>
      <c r="B3798" s="209" t="s">
        <v>368</v>
      </c>
      <c r="C3798" s="209" t="s">
        <v>8</v>
      </c>
      <c r="D3798" s="231">
        <f t="shared" si="2968"/>
        <v>272.10884353741494</v>
      </c>
      <c r="E3798" s="209">
        <v>735</v>
      </c>
      <c r="F3798" s="209">
        <v>742</v>
      </c>
      <c r="G3798" s="209">
        <v>750</v>
      </c>
      <c r="H3798" s="209">
        <v>759</v>
      </c>
      <c r="I3798" s="209">
        <v>727</v>
      </c>
      <c r="J3798" s="209">
        <v>742</v>
      </c>
      <c r="K3798" s="205">
        <f t="shared" si="2975"/>
        <v>7</v>
      </c>
      <c r="L3798" s="205">
        <f t="shared" si="2970"/>
        <v>1904.7619047619046</v>
      </c>
      <c r="M3798" s="198" t="s">
        <v>701</v>
      </c>
    </row>
    <row r="3799" spans="1:13" s="204" customFormat="1" ht="15.75" customHeight="1">
      <c r="A3799" s="206">
        <v>43609</v>
      </c>
      <c r="B3799" s="209" t="s">
        <v>593</v>
      </c>
      <c r="C3799" s="209" t="s">
        <v>499</v>
      </c>
      <c r="D3799" s="231">
        <f t="shared" si="2968"/>
        <v>366.97247706422019</v>
      </c>
      <c r="E3799" s="209">
        <v>545</v>
      </c>
      <c r="F3799" s="209">
        <v>540</v>
      </c>
      <c r="G3799" s="209">
        <v>535</v>
      </c>
      <c r="H3799" s="209">
        <v>530</v>
      </c>
      <c r="I3799" s="209">
        <v>551</v>
      </c>
      <c r="J3799" s="209">
        <v>530</v>
      </c>
      <c r="K3799" s="131">
        <f t="shared" ref="K3799" si="2976">E3799-J3799</f>
        <v>15</v>
      </c>
      <c r="L3799" s="231">
        <f t="shared" si="2970"/>
        <v>5504.5871559633024</v>
      </c>
      <c r="M3799" s="198" t="s">
        <v>701</v>
      </c>
    </row>
    <row r="3800" spans="1:13" s="204" customFormat="1" ht="15.75" customHeight="1">
      <c r="A3800" s="206">
        <v>43608</v>
      </c>
      <c r="B3800" s="209" t="s">
        <v>605</v>
      </c>
      <c r="C3800" s="209" t="s">
        <v>498</v>
      </c>
      <c r="D3800" s="231">
        <f t="shared" si="2968"/>
        <v>555.55555555555554</v>
      </c>
      <c r="E3800" s="209">
        <v>360</v>
      </c>
      <c r="F3800" s="209">
        <v>364</v>
      </c>
      <c r="G3800" s="209">
        <v>369</v>
      </c>
      <c r="H3800" s="209">
        <v>374</v>
      </c>
      <c r="I3800" s="209">
        <v>355</v>
      </c>
      <c r="J3800" s="209">
        <v>364</v>
      </c>
      <c r="K3800" s="205">
        <f t="shared" ref="K3800:K3806" si="2977">J3800-E3800</f>
        <v>4</v>
      </c>
      <c r="L3800" s="205">
        <f t="shared" si="2970"/>
        <v>2222.2222222222222</v>
      </c>
      <c r="M3800" s="198" t="s">
        <v>701</v>
      </c>
    </row>
    <row r="3801" spans="1:13" s="204" customFormat="1" ht="15.75" customHeight="1">
      <c r="A3801" s="206">
        <v>43608</v>
      </c>
      <c r="B3801" s="212" t="s">
        <v>1053</v>
      </c>
      <c r="C3801" s="209" t="s">
        <v>498</v>
      </c>
      <c r="D3801" s="231">
        <f t="shared" si="2968"/>
        <v>200</v>
      </c>
      <c r="E3801" s="209">
        <v>1000</v>
      </c>
      <c r="F3801" s="209">
        <v>1010</v>
      </c>
      <c r="G3801" s="209">
        <v>1020</v>
      </c>
      <c r="H3801" s="209">
        <v>1030</v>
      </c>
      <c r="I3801" s="209">
        <v>987</v>
      </c>
      <c r="J3801" s="209">
        <v>1010</v>
      </c>
      <c r="K3801" s="205">
        <f t="shared" si="2977"/>
        <v>10</v>
      </c>
      <c r="L3801" s="205">
        <f t="shared" si="2970"/>
        <v>2000</v>
      </c>
      <c r="M3801" s="198" t="s">
        <v>701</v>
      </c>
    </row>
    <row r="3802" spans="1:13" s="204" customFormat="1" ht="15.75" customHeight="1">
      <c r="A3802" s="206">
        <v>43608</v>
      </c>
      <c r="B3802" s="209" t="s">
        <v>842</v>
      </c>
      <c r="C3802" s="209" t="s">
        <v>498</v>
      </c>
      <c r="D3802" s="231">
        <f t="shared" si="2968"/>
        <v>498.75311720698255</v>
      </c>
      <c r="E3802" s="209">
        <v>401</v>
      </c>
      <c r="F3802" s="209">
        <v>406</v>
      </c>
      <c r="G3802" s="209">
        <v>412</v>
      </c>
      <c r="H3802" s="209">
        <v>420</v>
      </c>
      <c r="I3802" s="209">
        <v>395</v>
      </c>
      <c r="J3802" s="209">
        <v>420</v>
      </c>
      <c r="K3802" s="205">
        <f t="shared" si="2977"/>
        <v>19</v>
      </c>
      <c r="L3802" s="205">
        <f t="shared" si="2970"/>
        <v>9476.309226932668</v>
      </c>
      <c r="M3802" s="198" t="s">
        <v>701</v>
      </c>
    </row>
    <row r="3803" spans="1:13" s="204" customFormat="1" ht="15.75" customHeight="1">
      <c r="A3803" s="206">
        <v>43608</v>
      </c>
      <c r="B3803" s="209" t="s">
        <v>605</v>
      </c>
      <c r="C3803" s="209" t="s">
        <v>498</v>
      </c>
      <c r="D3803" s="231">
        <f t="shared" si="2968"/>
        <v>555.55555555555554</v>
      </c>
      <c r="E3803" s="209">
        <v>360</v>
      </c>
      <c r="F3803" s="209">
        <v>364</v>
      </c>
      <c r="G3803" s="209">
        <v>369</v>
      </c>
      <c r="H3803" s="209">
        <v>374</v>
      </c>
      <c r="I3803" s="209">
        <v>355</v>
      </c>
      <c r="J3803" s="209">
        <v>360</v>
      </c>
      <c r="K3803" s="205">
        <f t="shared" si="2977"/>
        <v>0</v>
      </c>
      <c r="L3803" s="205">
        <f t="shared" si="2970"/>
        <v>0</v>
      </c>
      <c r="M3803" s="198" t="s">
        <v>70</v>
      </c>
    </row>
    <row r="3804" spans="1:13" s="204" customFormat="1" ht="15.75" customHeight="1">
      <c r="A3804" s="206">
        <v>43608</v>
      </c>
      <c r="B3804" s="212" t="s">
        <v>421</v>
      </c>
      <c r="C3804" s="209" t="s">
        <v>498</v>
      </c>
      <c r="D3804" s="231">
        <f t="shared" si="2968"/>
        <v>1444.043321299639</v>
      </c>
      <c r="E3804" s="209">
        <v>138.5</v>
      </c>
      <c r="F3804" s="209">
        <v>141</v>
      </c>
      <c r="G3804" s="209">
        <v>144</v>
      </c>
      <c r="H3804" s="209">
        <v>148</v>
      </c>
      <c r="I3804" s="209">
        <v>135</v>
      </c>
      <c r="J3804" s="209">
        <v>144</v>
      </c>
      <c r="K3804" s="205">
        <f t="shared" si="2977"/>
        <v>5.5</v>
      </c>
      <c r="L3804" s="205">
        <f t="shared" si="2970"/>
        <v>7942.2382671480145</v>
      </c>
      <c r="M3804" s="198" t="s">
        <v>701</v>
      </c>
    </row>
    <row r="3805" spans="1:13" s="204" customFormat="1" ht="15.75" customHeight="1">
      <c r="A3805" s="206">
        <v>43608</v>
      </c>
      <c r="B3805" s="209" t="s">
        <v>32</v>
      </c>
      <c r="C3805" s="209" t="s">
        <v>498</v>
      </c>
      <c r="D3805" s="231">
        <f t="shared" si="2968"/>
        <v>272.10884353741494</v>
      </c>
      <c r="E3805" s="209">
        <v>735</v>
      </c>
      <c r="F3805" s="209">
        <v>742</v>
      </c>
      <c r="G3805" s="209">
        <v>750</v>
      </c>
      <c r="H3805" s="209">
        <v>759</v>
      </c>
      <c r="I3805" s="209">
        <v>727</v>
      </c>
      <c r="J3805" s="209">
        <v>739.95</v>
      </c>
      <c r="K3805" s="205">
        <f t="shared" si="2977"/>
        <v>4.9500000000000455</v>
      </c>
      <c r="L3805" s="205">
        <f t="shared" si="2970"/>
        <v>1346.9387755102164</v>
      </c>
      <c r="M3805" s="198" t="s">
        <v>701</v>
      </c>
    </row>
    <row r="3806" spans="1:13" s="204" customFormat="1" ht="15.75" customHeight="1">
      <c r="A3806" s="206">
        <v>43607</v>
      </c>
      <c r="B3806" s="209" t="s">
        <v>365</v>
      </c>
      <c r="C3806" s="209" t="s">
        <v>498</v>
      </c>
      <c r="D3806" s="231">
        <f t="shared" si="2968"/>
        <v>215.05376344086022</v>
      </c>
      <c r="E3806" s="209">
        <v>930</v>
      </c>
      <c r="F3806" s="209">
        <v>937</v>
      </c>
      <c r="G3806" s="209">
        <v>948</v>
      </c>
      <c r="H3806" s="209">
        <v>938</v>
      </c>
      <c r="I3806" s="209">
        <v>920</v>
      </c>
      <c r="J3806" s="209">
        <v>934.65</v>
      </c>
      <c r="K3806" s="205">
        <f t="shared" si="2977"/>
        <v>4.6499999999999773</v>
      </c>
      <c r="L3806" s="205">
        <f t="shared" si="2970"/>
        <v>999.99999999999511</v>
      </c>
      <c r="M3806" s="198" t="s">
        <v>701</v>
      </c>
    </row>
    <row r="3807" spans="1:13" s="204" customFormat="1" ht="15.75" customHeight="1">
      <c r="A3807" s="206">
        <v>43607</v>
      </c>
      <c r="B3807" s="209" t="s">
        <v>1054</v>
      </c>
      <c r="C3807" s="209" t="s">
        <v>499</v>
      </c>
      <c r="D3807" s="231">
        <f t="shared" si="2968"/>
        <v>162.86644951140065</v>
      </c>
      <c r="E3807" s="209">
        <v>1228</v>
      </c>
      <c r="F3807" s="209">
        <v>1218</v>
      </c>
      <c r="G3807" s="209">
        <v>1207</v>
      </c>
      <c r="H3807" s="209">
        <v>1192</v>
      </c>
      <c r="I3807" s="209">
        <v>1240</v>
      </c>
      <c r="J3807" s="209">
        <v>1240</v>
      </c>
      <c r="K3807" s="141">
        <f t="shared" ref="K3807" si="2978">E3807-J3807</f>
        <v>-12</v>
      </c>
      <c r="L3807" s="142">
        <f t="shared" si="2970"/>
        <v>-1954.3973941368076</v>
      </c>
      <c r="M3807" s="201" t="s">
        <v>709</v>
      </c>
    </row>
    <row r="3808" spans="1:13" s="204" customFormat="1" ht="15.75" customHeight="1">
      <c r="A3808" s="206">
        <v>43607</v>
      </c>
      <c r="B3808" s="209" t="s">
        <v>500</v>
      </c>
      <c r="C3808" s="209" t="s">
        <v>498</v>
      </c>
      <c r="D3808" s="231">
        <f t="shared" si="2968"/>
        <v>337.83783783783781</v>
      </c>
      <c r="E3808" s="209">
        <v>592</v>
      </c>
      <c r="F3808" s="209">
        <v>597</v>
      </c>
      <c r="G3808" s="209">
        <v>604</v>
      </c>
      <c r="H3808" s="209">
        <v>612</v>
      </c>
      <c r="I3808" s="209">
        <v>585</v>
      </c>
      <c r="J3808" s="209">
        <v>585</v>
      </c>
      <c r="K3808" s="200">
        <f t="shared" ref="K3808" si="2979">J3808-E3808</f>
        <v>-7</v>
      </c>
      <c r="L3808" s="200">
        <f t="shared" si="2970"/>
        <v>-2364.8648648648646</v>
      </c>
      <c r="M3808" s="201" t="s">
        <v>709</v>
      </c>
    </row>
    <row r="3809" spans="1:13" s="204" customFormat="1" ht="15.75" customHeight="1">
      <c r="A3809" s="206">
        <v>43607</v>
      </c>
      <c r="B3809" s="209" t="s">
        <v>364</v>
      </c>
      <c r="C3809" s="209" t="s">
        <v>499</v>
      </c>
      <c r="D3809" s="231">
        <f t="shared" si="2968"/>
        <v>204.49897750511246</v>
      </c>
      <c r="E3809" s="209">
        <v>978</v>
      </c>
      <c r="F3809" s="209">
        <v>970</v>
      </c>
      <c r="G3809" s="209">
        <v>960</v>
      </c>
      <c r="H3809" s="209">
        <v>950</v>
      </c>
      <c r="I3809" s="209">
        <v>990</v>
      </c>
      <c r="J3809" s="209">
        <v>978</v>
      </c>
      <c r="K3809" s="131">
        <f t="shared" ref="K3809:K3813" si="2980">E3809-J3809</f>
        <v>0</v>
      </c>
      <c r="L3809" s="231">
        <f t="shared" si="2970"/>
        <v>0</v>
      </c>
      <c r="M3809" s="198" t="s">
        <v>70</v>
      </c>
    </row>
    <row r="3810" spans="1:13" s="204" customFormat="1" ht="15.75" customHeight="1">
      <c r="A3810" s="206">
        <v>43607</v>
      </c>
      <c r="B3810" s="209" t="s">
        <v>1055</v>
      </c>
      <c r="C3810" s="209" t="s">
        <v>499</v>
      </c>
      <c r="D3810" s="231">
        <f t="shared" si="2968"/>
        <v>264.9006622516556</v>
      </c>
      <c r="E3810" s="209">
        <v>755</v>
      </c>
      <c r="F3810" s="209">
        <v>748</v>
      </c>
      <c r="G3810" s="209">
        <v>740</v>
      </c>
      <c r="H3810" s="209">
        <v>732</v>
      </c>
      <c r="I3810" s="209">
        <v>765</v>
      </c>
      <c r="J3810" s="209">
        <v>748</v>
      </c>
      <c r="K3810" s="131">
        <f t="shared" si="2980"/>
        <v>7</v>
      </c>
      <c r="L3810" s="231">
        <f t="shared" si="2970"/>
        <v>1854.3046357615892</v>
      </c>
      <c r="M3810" s="198" t="s">
        <v>701</v>
      </c>
    </row>
    <row r="3811" spans="1:13" s="204" customFormat="1" ht="15.75" customHeight="1">
      <c r="A3811" s="206">
        <v>43606</v>
      </c>
      <c r="B3811" s="209" t="s">
        <v>36</v>
      </c>
      <c r="C3811" s="209" t="s">
        <v>499</v>
      </c>
      <c r="D3811" s="231">
        <f t="shared" si="2968"/>
        <v>519.48051948051943</v>
      </c>
      <c r="E3811" s="209">
        <v>385</v>
      </c>
      <c r="F3811" s="209">
        <v>382</v>
      </c>
      <c r="G3811" s="209">
        <v>378</v>
      </c>
      <c r="H3811" s="209">
        <v>373</v>
      </c>
      <c r="I3811" s="209">
        <v>390</v>
      </c>
      <c r="J3811" s="209">
        <v>373</v>
      </c>
      <c r="K3811" s="131">
        <f t="shared" si="2980"/>
        <v>12</v>
      </c>
      <c r="L3811" s="231">
        <f t="shared" si="2970"/>
        <v>6233.7662337662332</v>
      </c>
      <c r="M3811" s="198" t="s">
        <v>701</v>
      </c>
    </row>
    <row r="3812" spans="1:13" s="204" customFormat="1" ht="15.75" customHeight="1">
      <c r="A3812" s="206">
        <v>43606</v>
      </c>
      <c r="B3812" s="209" t="s">
        <v>814</v>
      </c>
      <c r="C3812" s="209" t="s">
        <v>499</v>
      </c>
      <c r="D3812" s="231">
        <f t="shared" si="2968"/>
        <v>418.41004184100416</v>
      </c>
      <c r="E3812" s="209">
        <v>478</v>
      </c>
      <c r="F3812" s="209">
        <v>473</v>
      </c>
      <c r="G3812" s="209">
        <v>468</v>
      </c>
      <c r="H3812" s="209">
        <v>461</v>
      </c>
      <c r="I3812" s="209">
        <v>485</v>
      </c>
      <c r="J3812" s="209">
        <v>473</v>
      </c>
      <c r="K3812" s="131">
        <f t="shared" si="2980"/>
        <v>5</v>
      </c>
      <c r="L3812" s="231">
        <f t="shared" si="2970"/>
        <v>2092.050209205021</v>
      </c>
      <c r="M3812" s="198" t="s">
        <v>701</v>
      </c>
    </row>
    <row r="3813" spans="1:13" s="204" customFormat="1" ht="15.75" customHeight="1">
      <c r="A3813" s="206">
        <v>43606</v>
      </c>
      <c r="B3813" s="209" t="s">
        <v>605</v>
      </c>
      <c r="C3813" s="209" t="s">
        <v>499</v>
      </c>
      <c r="D3813" s="231">
        <f t="shared" si="2968"/>
        <v>555.55555555555554</v>
      </c>
      <c r="E3813" s="209">
        <v>360</v>
      </c>
      <c r="F3813" s="209">
        <v>365</v>
      </c>
      <c r="G3813" s="209">
        <v>352</v>
      </c>
      <c r="H3813" s="209">
        <v>347</v>
      </c>
      <c r="I3813" s="209">
        <v>365</v>
      </c>
      <c r="J3813" s="209">
        <v>347</v>
      </c>
      <c r="K3813" s="131">
        <f t="shared" si="2980"/>
        <v>13</v>
      </c>
      <c r="L3813" s="231">
        <f t="shared" si="2970"/>
        <v>7222.2222222222217</v>
      </c>
      <c r="M3813" s="198" t="s">
        <v>701</v>
      </c>
    </row>
    <row r="3814" spans="1:13" s="204" customFormat="1" ht="15.75" customHeight="1">
      <c r="A3814" s="206">
        <v>43606</v>
      </c>
      <c r="B3814" s="209" t="s">
        <v>1056</v>
      </c>
      <c r="C3814" s="209" t="s">
        <v>498</v>
      </c>
      <c r="D3814" s="231">
        <f t="shared" si="2968"/>
        <v>400</v>
      </c>
      <c r="E3814" s="209">
        <v>500</v>
      </c>
      <c r="F3814" s="209">
        <v>505</v>
      </c>
      <c r="G3814" s="209">
        <v>510</v>
      </c>
      <c r="H3814" s="209">
        <v>515</v>
      </c>
      <c r="I3814" s="209">
        <v>494</v>
      </c>
      <c r="J3814" s="209">
        <v>505</v>
      </c>
      <c r="K3814" s="205">
        <f t="shared" ref="K3814:K3819" si="2981">J3814-E3814</f>
        <v>5</v>
      </c>
      <c r="L3814" s="205">
        <f t="shared" si="2970"/>
        <v>2000</v>
      </c>
      <c r="M3814" s="198" t="s">
        <v>701</v>
      </c>
    </row>
    <row r="3815" spans="1:13" s="204" customFormat="1" ht="15.75" customHeight="1">
      <c r="A3815" s="206">
        <v>43605</v>
      </c>
      <c r="B3815" s="212" t="s">
        <v>824</v>
      </c>
      <c r="C3815" s="209" t="s">
        <v>498</v>
      </c>
      <c r="D3815" s="231">
        <f t="shared" si="2968"/>
        <v>590.84194977843424</v>
      </c>
      <c r="E3815" s="209">
        <v>338.5</v>
      </c>
      <c r="F3815" s="209">
        <v>342</v>
      </c>
      <c r="G3815" s="209">
        <v>345</v>
      </c>
      <c r="H3815" s="209">
        <v>349</v>
      </c>
      <c r="I3815" s="209">
        <v>333</v>
      </c>
      <c r="J3815" s="209">
        <v>333</v>
      </c>
      <c r="K3815" s="200">
        <f t="shared" si="2981"/>
        <v>-5.5</v>
      </c>
      <c r="L3815" s="200">
        <f t="shared" si="2970"/>
        <v>-3249.6307237813885</v>
      </c>
      <c r="M3815" s="201" t="s">
        <v>709</v>
      </c>
    </row>
    <row r="3816" spans="1:13" s="204" customFormat="1" ht="15.75" customHeight="1">
      <c r="A3816" s="206">
        <v>43605</v>
      </c>
      <c r="B3816" s="209" t="s">
        <v>1057</v>
      </c>
      <c r="C3816" s="209" t="s">
        <v>498</v>
      </c>
      <c r="D3816" s="231">
        <f t="shared" si="2968"/>
        <v>212.31422505307856</v>
      </c>
      <c r="E3816" s="209">
        <v>942</v>
      </c>
      <c r="F3816" s="209">
        <v>950</v>
      </c>
      <c r="G3816" s="209">
        <v>958</v>
      </c>
      <c r="H3816" s="209">
        <v>966</v>
      </c>
      <c r="I3816" s="209">
        <v>933</v>
      </c>
      <c r="J3816" s="209">
        <v>966</v>
      </c>
      <c r="K3816" s="205">
        <f t="shared" si="2981"/>
        <v>24</v>
      </c>
      <c r="L3816" s="205">
        <f t="shared" si="2970"/>
        <v>5095.5414012738856</v>
      </c>
      <c r="M3816" s="198" t="s">
        <v>701</v>
      </c>
    </row>
    <row r="3817" spans="1:13" s="204" customFormat="1" ht="15.75" customHeight="1">
      <c r="A3817" s="206">
        <v>43605</v>
      </c>
      <c r="B3817" s="209" t="s">
        <v>1058</v>
      </c>
      <c r="C3817" s="209" t="s">
        <v>498</v>
      </c>
      <c r="D3817" s="231">
        <f t="shared" si="2968"/>
        <v>433.83947939262475</v>
      </c>
      <c r="E3817" s="209">
        <v>461</v>
      </c>
      <c r="F3817" s="209">
        <v>464.5</v>
      </c>
      <c r="G3817" s="209">
        <v>469.5</v>
      </c>
      <c r="H3817" s="209">
        <v>476</v>
      </c>
      <c r="I3817" s="209">
        <v>455</v>
      </c>
      <c r="J3817" s="209">
        <v>464.5</v>
      </c>
      <c r="K3817" s="205">
        <f t="shared" si="2981"/>
        <v>3.5</v>
      </c>
      <c r="L3817" s="205">
        <f t="shared" si="2970"/>
        <v>1518.4381778741867</v>
      </c>
      <c r="M3817" s="198" t="s">
        <v>701</v>
      </c>
    </row>
    <row r="3818" spans="1:13" s="204" customFormat="1" ht="15.75" customHeight="1">
      <c r="A3818" s="206">
        <v>43602</v>
      </c>
      <c r="B3818" s="209" t="s">
        <v>810</v>
      </c>
      <c r="C3818" s="209" t="s">
        <v>498</v>
      </c>
      <c r="D3818" s="231">
        <f t="shared" si="2968"/>
        <v>404.04040404040404</v>
      </c>
      <c r="E3818" s="209">
        <v>495</v>
      </c>
      <c r="F3818" s="209">
        <v>499</v>
      </c>
      <c r="G3818" s="209">
        <v>504</v>
      </c>
      <c r="H3818" s="209">
        <v>510</v>
      </c>
      <c r="I3818" s="209">
        <v>489</v>
      </c>
      <c r="J3818" s="209">
        <v>499</v>
      </c>
      <c r="K3818" s="205">
        <f t="shared" si="2981"/>
        <v>4</v>
      </c>
      <c r="L3818" s="205">
        <f t="shared" si="2970"/>
        <v>1616.1616161616162</v>
      </c>
      <c r="M3818" s="198" t="s">
        <v>701</v>
      </c>
    </row>
    <row r="3819" spans="1:13" s="204" customFormat="1" ht="15.75" customHeight="1">
      <c r="A3819" s="206">
        <v>43602</v>
      </c>
      <c r="B3819" s="209" t="s">
        <v>1022</v>
      </c>
      <c r="C3819" s="209" t="s">
        <v>498</v>
      </c>
      <c r="D3819" s="231">
        <f t="shared" si="2968"/>
        <v>443.45898004434588</v>
      </c>
      <c r="E3819" s="209">
        <v>451</v>
      </c>
      <c r="F3819" s="209">
        <v>455</v>
      </c>
      <c r="G3819" s="209">
        <v>460</v>
      </c>
      <c r="H3819" s="209">
        <v>465</v>
      </c>
      <c r="I3819" s="209">
        <v>445</v>
      </c>
      <c r="J3819" s="209">
        <v>465</v>
      </c>
      <c r="K3819" s="205">
        <f t="shared" si="2981"/>
        <v>14</v>
      </c>
      <c r="L3819" s="205">
        <f t="shared" si="2970"/>
        <v>6208.4257206208422</v>
      </c>
      <c r="M3819" s="198" t="s">
        <v>701</v>
      </c>
    </row>
    <row r="3820" spans="1:13" s="204" customFormat="1" ht="15.75" customHeight="1">
      <c r="A3820" s="206">
        <v>43602</v>
      </c>
      <c r="B3820" s="209" t="s">
        <v>39</v>
      </c>
      <c r="C3820" s="209" t="s">
        <v>499</v>
      </c>
      <c r="D3820" s="231">
        <f t="shared" si="2968"/>
        <v>294.11764705882354</v>
      </c>
      <c r="E3820" s="209">
        <v>680</v>
      </c>
      <c r="F3820" s="209">
        <v>671</v>
      </c>
      <c r="G3820" s="209">
        <v>662</v>
      </c>
      <c r="H3820" s="209">
        <v>650</v>
      </c>
      <c r="I3820" s="209">
        <v>691</v>
      </c>
      <c r="J3820" s="209">
        <v>662</v>
      </c>
      <c r="K3820" s="131">
        <f t="shared" ref="K3820" si="2982">E3820-J3820</f>
        <v>18</v>
      </c>
      <c r="L3820" s="231">
        <f t="shared" si="2970"/>
        <v>5294.1176470588234</v>
      </c>
      <c r="M3820" s="198" t="s">
        <v>701</v>
      </c>
    </row>
    <row r="3821" spans="1:13" s="204" customFormat="1" ht="15.75" customHeight="1">
      <c r="A3821" s="206">
        <v>43602</v>
      </c>
      <c r="B3821" s="209" t="s">
        <v>830</v>
      </c>
      <c r="C3821" s="209" t="s">
        <v>498</v>
      </c>
      <c r="D3821" s="231">
        <f t="shared" si="2968"/>
        <v>373.8317757009346</v>
      </c>
      <c r="E3821" s="209">
        <v>535</v>
      </c>
      <c r="F3821" s="209">
        <v>540</v>
      </c>
      <c r="G3821" s="209">
        <v>545</v>
      </c>
      <c r="H3821" s="209">
        <v>550</v>
      </c>
      <c r="I3821" s="209">
        <v>529</v>
      </c>
      <c r="J3821" s="209">
        <v>537.75</v>
      </c>
      <c r="K3821" s="205">
        <f t="shared" ref="K3821:K3822" si="2983">J3821-E3821</f>
        <v>2.75</v>
      </c>
      <c r="L3821" s="205">
        <f t="shared" si="2970"/>
        <v>1028.0373831775701</v>
      </c>
      <c r="M3821" s="198" t="s">
        <v>701</v>
      </c>
    </row>
    <row r="3822" spans="1:13" s="204" customFormat="1" ht="15.75" customHeight="1">
      <c r="A3822" s="206">
        <v>43602</v>
      </c>
      <c r="B3822" s="209" t="s">
        <v>605</v>
      </c>
      <c r="C3822" s="209" t="s">
        <v>498</v>
      </c>
      <c r="D3822" s="231">
        <f t="shared" si="2968"/>
        <v>570.61340941512128</v>
      </c>
      <c r="E3822" s="209">
        <v>350.5</v>
      </c>
      <c r="F3822" s="209">
        <v>354</v>
      </c>
      <c r="G3822" s="209">
        <v>358</v>
      </c>
      <c r="H3822" s="209">
        <v>364</v>
      </c>
      <c r="I3822" s="209">
        <v>345</v>
      </c>
      <c r="J3822" s="209">
        <v>364</v>
      </c>
      <c r="K3822" s="205">
        <f t="shared" si="2983"/>
        <v>13.5</v>
      </c>
      <c r="L3822" s="205">
        <f t="shared" si="2970"/>
        <v>7703.2810271041371</v>
      </c>
      <c r="M3822" s="198" t="s">
        <v>701</v>
      </c>
    </row>
    <row r="3823" spans="1:13" s="204" customFormat="1" ht="15.75" customHeight="1">
      <c r="A3823" s="206">
        <v>43601</v>
      </c>
      <c r="B3823" s="212" t="s">
        <v>931</v>
      </c>
      <c r="C3823" s="209" t="s">
        <v>499</v>
      </c>
      <c r="D3823" s="231">
        <f t="shared" si="2968"/>
        <v>278.55153203342616</v>
      </c>
      <c r="E3823" s="209">
        <v>718</v>
      </c>
      <c r="F3823" s="209">
        <v>711</v>
      </c>
      <c r="G3823" s="209">
        <v>703</v>
      </c>
      <c r="H3823" s="209">
        <v>692</v>
      </c>
      <c r="I3823" s="209">
        <v>728</v>
      </c>
      <c r="J3823" s="209">
        <v>713.5</v>
      </c>
      <c r="K3823" s="131">
        <f t="shared" ref="K3823:K3825" si="2984">E3823-J3823</f>
        <v>4.5</v>
      </c>
      <c r="L3823" s="231">
        <f t="shared" si="2970"/>
        <v>1253.4818941504177</v>
      </c>
      <c r="M3823" s="198" t="s">
        <v>701</v>
      </c>
    </row>
    <row r="3824" spans="1:13" s="204" customFormat="1" ht="15.75" customHeight="1">
      <c r="A3824" s="206">
        <v>43601</v>
      </c>
      <c r="B3824" s="209" t="s">
        <v>859</v>
      </c>
      <c r="C3824" s="209" t="s">
        <v>499</v>
      </c>
      <c r="D3824" s="231">
        <f t="shared" si="2968"/>
        <v>481.92771084337352</v>
      </c>
      <c r="E3824" s="209">
        <v>415</v>
      </c>
      <c r="F3824" s="209">
        <v>411</v>
      </c>
      <c r="G3824" s="209">
        <v>406</v>
      </c>
      <c r="H3824" s="209">
        <v>400</v>
      </c>
      <c r="I3824" s="209">
        <v>421</v>
      </c>
      <c r="J3824" s="209">
        <v>411</v>
      </c>
      <c r="K3824" s="131">
        <f t="shared" si="2984"/>
        <v>4</v>
      </c>
      <c r="L3824" s="231">
        <f t="shared" si="2970"/>
        <v>1927.7108433734941</v>
      </c>
      <c r="M3824" s="198" t="s">
        <v>701</v>
      </c>
    </row>
    <row r="3825" spans="1:14" s="204" customFormat="1" ht="15.75" customHeight="1">
      <c r="A3825" s="206">
        <v>43601</v>
      </c>
      <c r="B3825" s="212" t="s">
        <v>45</v>
      </c>
      <c r="C3825" s="209" t="s">
        <v>499</v>
      </c>
      <c r="D3825" s="231">
        <f t="shared" si="2968"/>
        <v>508.90585241730281</v>
      </c>
      <c r="E3825" s="209">
        <v>393</v>
      </c>
      <c r="F3825" s="209">
        <v>388</v>
      </c>
      <c r="G3825" s="209">
        <v>384</v>
      </c>
      <c r="H3825" s="209">
        <v>378</v>
      </c>
      <c r="I3825" s="209">
        <v>398</v>
      </c>
      <c r="J3825" s="209">
        <v>384</v>
      </c>
      <c r="K3825" s="131">
        <f t="shared" si="2984"/>
        <v>9</v>
      </c>
      <c r="L3825" s="231">
        <f t="shared" si="2970"/>
        <v>4580.1526717557254</v>
      </c>
      <c r="M3825" s="198" t="s">
        <v>701</v>
      </c>
    </row>
    <row r="3826" spans="1:14" s="204" customFormat="1" ht="15.75" customHeight="1">
      <c r="A3826" s="206">
        <v>43601</v>
      </c>
      <c r="B3826" s="209" t="s">
        <v>939</v>
      </c>
      <c r="C3826" s="209" t="s">
        <v>498</v>
      </c>
      <c r="D3826" s="231">
        <f t="shared" si="2968"/>
        <v>277.39251040221916</v>
      </c>
      <c r="E3826" s="209">
        <v>721</v>
      </c>
      <c r="F3826" s="209">
        <v>728</v>
      </c>
      <c r="G3826" s="209">
        <v>736</v>
      </c>
      <c r="H3826" s="209">
        <v>746</v>
      </c>
      <c r="I3826" s="209">
        <v>713</v>
      </c>
      <c r="J3826" s="209">
        <v>728</v>
      </c>
      <c r="K3826" s="205">
        <f t="shared" ref="K3826:K3828" si="2985">J3826-E3826</f>
        <v>7</v>
      </c>
      <c r="L3826" s="205">
        <f t="shared" si="2970"/>
        <v>1941.7475728155341</v>
      </c>
      <c r="M3826" s="198" t="s">
        <v>701</v>
      </c>
    </row>
    <row r="3827" spans="1:14" s="204" customFormat="1" ht="15.75" customHeight="1">
      <c r="A3827" s="206">
        <v>43601</v>
      </c>
      <c r="B3827" s="212" t="s">
        <v>1059</v>
      </c>
      <c r="C3827" s="209" t="s">
        <v>498</v>
      </c>
      <c r="D3827" s="231">
        <f t="shared" si="2968"/>
        <v>917.43119266055044</v>
      </c>
      <c r="E3827" s="209">
        <v>218</v>
      </c>
      <c r="F3827" s="209">
        <v>222</v>
      </c>
      <c r="G3827" s="209">
        <v>225</v>
      </c>
      <c r="H3827" s="209">
        <v>229</v>
      </c>
      <c r="I3827" s="209">
        <v>213</v>
      </c>
      <c r="J3827" s="209">
        <v>222</v>
      </c>
      <c r="K3827" s="205">
        <f t="shared" si="2985"/>
        <v>4</v>
      </c>
      <c r="L3827" s="205">
        <f t="shared" si="2970"/>
        <v>3669.7247706422017</v>
      </c>
      <c r="M3827" s="198" t="s">
        <v>701</v>
      </c>
    </row>
    <row r="3828" spans="1:14" s="204" customFormat="1" ht="15.75" customHeight="1">
      <c r="A3828" s="206">
        <v>43600</v>
      </c>
      <c r="B3828" s="212" t="s">
        <v>669</v>
      </c>
      <c r="C3828" s="209" t="s">
        <v>498</v>
      </c>
      <c r="D3828" s="231">
        <f t="shared" si="2968"/>
        <v>416.23309053069721</v>
      </c>
      <c r="E3828" s="209">
        <v>480.5</v>
      </c>
      <c r="F3828" s="209">
        <v>485</v>
      </c>
      <c r="G3828" s="209">
        <v>490</v>
      </c>
      <c r="H3828" s="209">
        <v>495</v>
      </c>
      <c r="I3828" s="209">
        <v>473</v>
      </c>
      <c r="J3828" s="209">
        <v>480.5</v>
      </c>
      <c r="K3828" s="205">
        <f t="shared" si="2985"/>
        <v>0</v>
      </c>
      <c r="L3828" s="205">
        <f t="shared" si="2970"/>
        <v>0</v>
      </c>
      <c r="M3828" s="198" t="s">
        <v>70</v>
      </c>
    </row>
    <row r="3829" spans="1:14" s="204" customFormat="1" ht="15.75" customHeight="1">
      <c r="A3829" s="206">
        <v>43600</v>
      </c>
      <c r="B3829" s="209" t="s">
        <v>605</v>
      </c>
      <c r="C3829" s="209" t="s">
        <v>499</v>
      </c>
      <c r="D3829" s="231">
        <f t="shared" si="2968"/>
        <v>613.49693251533745</v>
      </c>
      <c r="E3829" s="209">
        <v>326</v>
      </c>
      <c r="F3829" s="209">
        <v>321</v>
      </c>
      <c r="G3829" s="209">
        <v>316</v>
      </c>
      <c r="H3829" s="209">
        <v>310</v>
      </c>
      <c r="I3829" s="209">
        <v>331</v>
      </c>
      <c r="J3829" s="209">
        <v>310</v>
      </c>
      <c r="K3829" s="131">
        <f t="shared" ref="K3829" si="2986">E3829-J3829</f>
        <v>16</v>
      </c>
      <c r="L3829" s="231">
        <f t="shared" si="2970"/>
        <v>9815.9509202453992</v>
      </c>
      <c r="M3829" s="198" t="s">
        <v>701</v>
      </c>
    </row>
    <row r="3830" spans="1:14" s="204" customFormat="1" ht="15.75" customHeight="1">
      <c r="A3830" s="206">
        <v>43600</v>
      </c>
      <c r="B3830" s="212" t="s">
        <v>830</v>
      </c>
      <c r="C3830" s="209" t="s">
        <v>498</v>
      </c>
      <c r="D3830" s="231">
        <f t="shared" si="2968"/>
        <v>366.63611365719521</v>
      </c>
      <c r="E3830" s="209">
        <v>545.5</v>
      </c>
      <c r="F3830" s="209">
        <v>550</v>
      </c>
      <c r="G3830" s="209">
        <v>555</v>
      </c>
      <c r="H3830" s="209">
        <v>560</v>
      </c>
      <c r="I3830" s="209">
        <v>539</v>
      </c>
      <c r="J3830" s="209">
        <v>539</v>
      </c>
      <c r="K3830" s="200">
        <f t="shared" ref="K3830:K3833" si="2987">J3830-E3830</f>
        <v>-6.5</v>
      </c>
      <c r="L3830" s="200">
        <f t="shared" si="2970"/>
        <v>-2383.1347387717688</v>
      </c>
      <c r="M3830" s="201" t="s">
        <v>709</v>
      </c>
    </row>
    <row r="3831" spans="1:14" s="204" customFormat="1" ht="15.75" customHeight="1">
      <c r="A3831" s="206">
        <v>43600</v>
      </c>
      <c r="B3831" s="209" t="s">
        <v>400</v>
      </c>
      <c r="C3831" s="209" t="s">
        <v>498</v>
      </c>
      <c r="D3831" s="231">
        <f t="shared" si="2968"/>
        <v>350.2626970227671</v>
      </c>
      <c r="E3831" s="209">
        <v>571</v>
      </c>
      <c r="F3831" s="209">
        <v>578</v>
      </c>
      <c r="G3831" s="209">
        <v>586</v>
      </c>
      <c r="H3831" s="209">
        <v>595</v>
      </c>
      <c r="I3831" s="209">
        <v>563</v>
      </c>
      <c r="J3831" s="209">
        <v>578</v>
      </c>
      <c r="K3831" s="205">
        <f t="shared" si="2987"/>
        <v>7</v>
      </c>
      <c r="L3831" s="205">
        <f t="shared" si="2970"/>
        <v>2451.8388791593698</v>
      </c>
      <c r="M3831" s="198" t="s">
        <v>701</v>
      </c>
    </row>
    <row r="3832" spans="1:14" s="204" customFormat="1" ht="15.75" customHeight="1">
      <c r="A3832" s="206">
        <v>43600</v>
      </c>
      <c r="B3832" s="209" t="s">
        <v>810</v>
      </c>
      <c r="C3832" s="209" t="s">
        <v>498</v>
      </c>
      <c r="D3832" s="231">
        <f t="shared" si="2968"/>
        <v>408.16326530612247</v>
      </c>
      <c r="E3832" s="209">
        <v>490</v>
      </c>
      <c r="F3832" s="209">
        <v>495</v>
      </c>
      <c r="G3832" s="209">
        <v>500</v>
      </c>
      <c r="H3832" s="209">
        <v>505</v>
      </c>
      <c r="I3832" s="209">
        <v>484</v>
      </c>
      <c r="J3832" s="209">
        <v>484</v>
      </c>
      <c r="K3832" s="200">
        <f t="shared" si="2987"/>
        <v>-6</v>
      </c>
      <c r="L3832" s="200">
        <f t="shared" si="2970"/>
        <v>-2448.9795918367349</v>
      </c>
      <c r="M3832" s="201" t="s">
        <v>709</v>
      </c>
    </row>
    <row r="3833" spans="1:14" s="204" customFormat="1" ht="15.75" customHeight="1">
      <c r="A3833" s="206">
        <v>43599</v>
      </c>
      <c r="B3833" s="209" t="s">
        <v>810</v>
      </c>
      <c r="C3833" s="209" t="s">
        <v>498</v>
      </c>
      <c r="D3833" s="231">
        <f t="shared" si="2968"/>
        <v>412.37113402061857</v>
      </c>
      <c r="E3833" s="209">
        <v>485</v>
      </c>
      <c r="F3833" s="209">
        <v>490</v>
      </c>
      <c r="G3833" s="209">
        <v>495</v>
      </c>
      <c r="H3833" s="209">
        <v>600</v>
      </c>
      <c r="I3833" s="209">
        <v>478</v>
      </c>
      <c r="J3833" s="209">
        <v>490</v>
      </c>
      <c r="K3833" s="205">
        <f t="shared" si="2987"/>
        <v>5</v>
      </c>
      <c r="L3833" s="205">
        <f t="shared" si="2970"/>
        <v>2061.855670103093</v>
      </c>
      <c r="M3833" s="198" t="s">
        <v>701</v>
      </c>
    </row>
    <row r="3834" spans="1:14" s="204" customFormat="1" ht="15.75" customHeight="1">
      <c r="A3834" s="206">
        <v>43599</v>
      </c>
      <c r="B3834" s="209" t="s">
        <v>42</v>
      </c>
      <c r="C3834" s="209" t="s">
        <v>499</v>
      </c>
      <c r="D3834" s="231">
        <f t="shared" si="2968"/>
        <v>96.15384615384616</v>
      </c>
      <c r="E3834" s="209">
        <v>2080</v>
      </c>
      <c r="F3834" s="209">
        <v>2062</v>
      </c>
      <c r="G3834" s="209">
        <v>2042</v>
      </c>
      <c r="H3834" s="209">
        <v>2020</v>
      </c>
      <c r="I3834" s="209">
        <v>2105</v>
      </c>
      <c r="J3834" s="209">
        <v>2105</v>
      </c>
      <c r="K3834" s="141">
        <f t="shared" ref="K3834" si="2988">E3834-J3834</f>
        <v>-25</v>
      </c>
      <c r="L3834" s="142">
        <f t="shared" si="2970"/>
        <v>-2403.8461538461538</v>
      </c>
      <c r="M3834" s="201" t="s">
        <v>709</v>
      </c>
    </row>
    <row r="3835" spans="1:14" s="204" customFormat="1" ht="15.75" customHeight="1">
      <c r="A3835" s="206">
        <v>43599</v>
      </c>
      <c r="B3835" s="209" t="s">
        <v>605</v>
      </c>
      <c r="C3835" s="209" t="s">
        <v>498</v>
      </c>
      <c r="D3835" s="231">
        <f t="shared" ref="D3835:D3880" si="2989">200000/E3835</f>
        <v>574.71264367816093</v>
      </c>
      <c r="E3835" s="209">
        <v>348</v>
      </c>
      <c r="F3835" s="209">
        <v>351</v>
      </c>
      <c r="G3835" s="209">
        <v>355</v>
      </c>
      <c r="H3835" s="209">
        <v>360</v>
      </c>
      <c r="I3835" s="209">
        <v>344</v>
      </c>
      <c r="J3835" s="209">
        <v>350.9</v>
      </c>
      <c r="K3835" s="205">
        <f t="shared" ref="K3835:K3836" si="2990">J3835-E3835</f>
        <v>2.8999999999999773</v>
      </c>
      <c r="L3835" s="205">
        <f t="shared" ref="L3835:L3880" si="2991">K3835*D3835</f>
        <v>1666.6666666666536</v>
      </c>
      <c r="M3835" s="198" t="s">
        <v>701</v>
      </c>
    </row>
    <row r="3836" spans="1:14" s="204" customFormat="1" ht="15.75" customHeight="1">
      <c r="A3836" s="206">
        <v>43599</v>
      </c>
      <c r="B3836" s="218" t="s">
        <v>379</v>
      </c>
      <c r="C3836" s="209" t="s">
        <v>498</v>
      </c>
      <c r="D3836" s="231">
        <f t="shared" si="2989"/>
        <v>377.35849056603774</v>
      </c>
      <c r="E3836" s="209">
        <v>530</v>
      </c>
      <c r="F3836" s="209">
        <v>535</v>
      </c>
      <c r="G3836" s="209">
        <v>540</v>
      </c>
      <c r="H3836" s="209">
        <v>545</v>
      </c>
      <c r="I3836" s="209">
        <v>524</v>
      </c>
      <c r="J3836" s="209">
        <v>535</v>
      </c>
      <c r="K3836" s="205">
        <f t="shared" si="2990"/>
        <v>5</v>
      </c>
      <c r="L3836" s="205">
        <f t="shared" si="2991"/>
        <v>1886.7924528301887</v>
      </c>
      <c r="M3836" s="198" t="s">
        <v>701</v>
      </c>
    </row>
    <row r="3837" spans="1:14" s="204" customFormat="1" ht="15.75" customHeight="1">
      <c r="A3837" s="206">
        <v>43599</v>
      </c>
      <c r="B3837" s="209" t="s">
        <v>1057</v>
      </c>
      <c r="C3837" s="209" t="s">
        <v>499</v>
      </c>
      <c r="D3837" s="231">
        <f t="shared" si="2989"/>
        <v>224.71910112359549</v>
      </c>
      <c r="E3837" s="209">
        <v>890</v>
      </c>
      <c r="F3837" s="209">
        <v>882</v>
      </c>
      <c r="G3837" s="209">
        <v>873</v>
      </c>
      <c r="H3837" s="209">
        <v>864</v>
      </c>
      <c r="I3837" s="209">
        <v>901</v>
      </c>
      <c r="J3837" s="209">
        <v>881</v>
      </c>
      <c r="K3837" s="131">
        <f t="shared" ref="K3837:K3839" si="2992">E3837-J3837</f>
        <v>9</v>
      </c>
      <c r="L3837" s="231">
        <f t="shared" si="2991"/>
        <v>2022.4719101123594</v>
      </c>
      <c r="M3837" s="198" t="s">
        <v>701</v>
      </c>
    </row>
    <row r="3838" spans="1:14" s="204" customFormat="1" ht="15.75" customHeight="1">
      <c r="A3838" s="206">
        <v>43598</v>
      </c>
      <c r="B3838" s="209" t="s">
        <v>605</v>
      </c>
      <c r="C3838" s="209" t="s">
        <v>499</v>
      </c>
      <c r="D3838" s="231">
        <f t="shared" si="2989"/>
        <v>571.42857142857144</v>
      </c>
      <c r="E3838" s="209">
        <v>350</v>
      </c>
      <c r="F3838" s="209">
        <v>347</v>
      </c>
      <c r="G3838" s="209">
        <v>343</v>
      </c>
      <c r="H3838" s="209">
        <v>338</v>
      </c>
      <c r="I3838" s="209">
        <v>355</v>
      </c>
      <c r="J3838" s="209">
        <v>343</v>
      </c>
      <c r="K3838" s="131">
        <f t="shared" si="2992"/>
        <v>7</v>
      </c>
      <c r="L3838" s="231">
        <f t="shared" si="2991"/>
        <v>4000</v>
      </c>
      <c r="M3838" s="198" t="s">
        <v>701</v>
      </c>
      <c r="N3838" s="198"/>
    </row>
    <row r="3839" spans="1:14" s="204" customFormat="1" ht="15.75" customHeight="1">
      <c r="A3839" s="206">
        <v>43598</v>
      </c>
      <c r="B3839" s="209" t="s">
        <v>148</v>
      </c>
      <c r="C3839" s="209" t="s">
        <v>499</v>
      </c>
      <c r="D3839" s="231">
        <f t="shared" si="2989"/>
        <v>230.41474654377879</v>
      </c>
      <c r="E3839" s="209">
        <v>868</v>
      </c>
      <c r="F3839" s="209">
        <v>861</v>
      </c>
      <c r="G3839" s="209">
        <v>852</v>
      </c>
      <c r="H3839" s="209">
        <v>842</v>
      </c>
      <c r="I3839" s="209">
        <v>878</v>
      </c>
      <c r="J3839" s="209">
        <v>852</v>
      </c>
      <c r="K3839" s="131">
        <f t="shared" si="2992"/>
        <v>16</v>
      </c>
      <c r="L3839" s="231">
        <f t="shared" si="2991"/>
        <v>3686.6359447004606</v>
      </c>
      <c r="M3839" s="198" t="s">
        <v>701</v>
      </c>
    </row>
    <row r="3840" spans="1:14" s="204" customFormat="1" ht="15.75" customHeight="1">
      <c r="A3840" s="206">
        <v>43598</v>
      </c>
      <c r="B3840" s="209" t="s">
        <v>1022</v>
      </c>
      <c r="C3840" s="209" t="s">
        <v>498</v>
      </c>
      <c r="D3840" s="231">
        <f t="shared" si="2989"/>
        <v>443.45898004434588</v>
      </c>
      <c r="E3840" s="209">
        <v>451</v>
      </c>
      <c r="F3840" s="209">
        <v>457</v>
      </c>
      <c r="G3840" s="209">
        <v>465</v>
      </c>
      <c r="H3840" s="209">
        <v>470</v>
      </c>
      <c r="I3840" s="209">
        <v>445</v>
      </c>
      <c r="J3840" s="209">
        <v>457</v>
      </c>
      <c r="K3840" s="205">
        <f t="shared" ref="K3840:K3841" si="2993">J3840-E3840</f>
        <v>6</v>
      </c>
      <c r="L3840" s="205">
        <f t="shared" si="2991"/>
        <v>2660.7538802660752</v>
      </c>
      <c r="M3840" s="198" t="s">
        <v>701</v>
      </c>
    </row>
    <row r="3841" spans="1:13" s="204" customFormat="1" ht="15.75" customHeight="1">
      <c r="A3841" s="206">
        <v>43598</v>
      </c>
      <c r="B3841" s="209" t="s">
        <v>819</v>
      </c>
      <c r="C3841" s="209" t="s">
        <v>498</v>
      </c>
      <c r="D3841" s="231">
        <f t="shared" si="2989"/>
        <v>269.90553306342781</v>
      </c>
      <c r="E3841" s="209">
        <v>741</v>
      </c>
      <c r="F3841" s="209">
        <v>747</v>
      </c>
      <c r="G3841" s="209">
        <v>755</v>
      </c>
      <c r="H3841" s="209">
        <v>765</v>
      </c>
      <c r="I3841" s="209">
        <v>732</v>
      </c>
      <c r="J3841" s="209">
        <v>741</v>
      </c>
      <c r="K3841" s="205">
        <f t="shared" si="2993"/>
        <v>0</v>
      </c>
      <c r="L3841" s="205">
        <f t="shared" si="2991"/>
        <v>0</v>
      </c>
      <c r="M3841" s="198" t="s">
        <v>70</v>
      </c>
    </row>
    <row r="3842" spans="1:13" s="204" customFormat="1" ht="15.75" customHeight="1">
      <c r="A3842" s="206">
        <v>43598</v>
      </c>
      <c r="B3842" s="209" t="s">
        <v>39</v>
      </c>
      <c r="C3842" s="209" t="s">
        <v>499</v>
      </c>
      <c r="D3842" s="231">
        <f t="shared" si="2989"/>
        <v>271.37042062415196</v>
      </c>
      <c r="E3842" s="209">
        <v>737</v>
      </c>
      <c r="F3842" s="209">
        <v>730</v>
      </c>
      <c r="G3842" s="209">
        <v>722</v>
      </c>
      <c r="H3842" s="209">
        <v>712</v>
      </c>
      <c r="I3842" s="209">
        <v>748</v>
      </c>
      <c r="J3842" s="209">
        <v>712</v>
      </c>
      <c r="K3842" s="131">
        <f t="shared" ref="K3842:K3844" si="2994">E3842-J3842</f>
        <v>25</v>
      </c>
      <c r="L3842" s="231">
        <f t="shared" si="2991"/>
        <v>6784.2605156037989</v>
      </c>
      <c r="M3842" s="198" t="s">
        <v>701</v>
      </c>
    </row>
    <row r="3843" spans="1:13" s="204" customFormat="1" ht="15.75" customHeight="1">
      <c r="A3843" s="206">
        <v>43598</v>
      </c>
      <c r="B3843" s="209" t="s">
        <v>67</v>
      </c>
      <c r="C3843" s="209" t="s">
        <v>499</v>
      </c>
      <c r="D3843" s="231">
        <f t="shared" si="2989"/>
        <v>364.96350364963502</v>
      </c>
      <c r="E3843" s="209">
        <v>548</v>
      </c>
      <c r="F3843" s="209">
        <v>543</v>
      </c>
      <c r="G3843" s="209">
        <v>537</v>
      </c>
      <c r="H3843" s="209">
        <v>531</v>
      </c>
      <c r="I3843" s="209">
        <v>555</v>
      </c>
      <c r="J3843" s="209">
        <v>555</v>
      </c>
      <c r="K3843" s="141">
        <f t="shared" si="2994"/>
        <v>-7</v>
      </c>
      <c r="L3843" s="142">
        <f t="shared" si="2991"/>
        <v>-2554.7445255474449</v>
      </c>
      <c r="M3843" s="201" t="s">
        <v>709</v>
      </c>
    </row>
    <row r="3844" spans="1:13" s="204" customFormat="1" ht="15.75" customHeight="1">
      <c r="A3844" s="206">
        <v>43598</v>
      </c>
      <c r="B3844" s="209" t="s">
        <v>859</v>
      </c>
      <c r="C3844" s="209" t="s">
        <v>499</v>
      </c>
      <c r="D3844" s="231">
        <f t="shared" si="2989"/>
        <v>439.56043956043953</v>
      </c>
      <c r="E3844" s="209">
        <v>455</v>
      </c>
      <c r="F3844" s="209">
        <v>451</v>
      </c>
      <c r="G3844" s="209">
        <v>445</v>
      </c>
      <c r="H3844" s="209">
        <v>438</v>
      </c>
      <c r="I3844" s="209">
        <v>465</v>
      </c>
      <c r="J3844" s="209">
        <v>438</v>
      </c>
      <c r="K3844" s="131">
        <f t="shared" si="2994"/>
        <v>17</v>
      </c>
      <c r="L3844" s="231">
        <f t="shared" si="2991"/>
        <v>7472.5274725274721</v>
      </c>
      <c r="M3844" s="198" t="s">
        <v>701</v>
      </c>
    </row>
    <row r="3845" spans="1:13" s="204" customFormat="1" ht="15.75" customHeight="1">
      <c r="A3845" s="206">
        <v>43595</v>
      </c>
      <c r="B3845" s="212" t="s">
        <v>859</v>
      </c>
      <c r="C3845" s="212" t="s">
        <v>498</v>
      </c>
      <c r="D3845" s="231">
        <f t="shared" si="2989"/>
        <v>400</v>
      </c>
      <c r="E3845" s="209">
        <v>500</v>
      </c>
      <c r="F3845" s="209">
        <v>505</v>
      </c>
      <c r="G3845" s="209">
        <v>510</v>
      </c>
      <c r="H3845" s="209">
        <v>520</v>
      </c>
      <c r="I3845" s="209">
        <v>584</v>
      </c>
      <c r="J3845" s="209">
        <v>505</v>
      </c>
      <c r="K3845" s="205">
        <f t="shared" ref="K3845:K3853" si="2995">J3845-E3845</f>
        <v>5</v>
      </c>
      <c r="L3845" s="205">
        <f t="shared" si="2991"/>
        <v>2000</v>
      </c>
      <c r="M3845" s="198" t="s">
        <v>701</v>
      </c>
    </row>
    <row r="3846" spans="1:13" s="204" customFormat="1" ht="15.75" customHeight="1">
      <c r="A3846" s="206">
        <v>43595</v>
      </c>
      <c r="B3846" s="212" t="s">
        <v>707</v>
      </c>
      <c r="C3846" s="212" t="s">
        <v>498</v>
      </c>
      <c r="D3846" s="231">
        <f t="shared" si="2989"/>
        <v>214.59227467811158</v>
      </c>
      <c r="E3846" s="209">
        <v>932</v>
      </c>
      <c r="F3846" s="209">
        <v>940</v>
      </c>
      <c r="G3846" s="209">
        <v>948</v>
      </c>
      <c r="H3846" s="209">
        <v>959</v>
      </c>
      <c r="I3846" s="209">
        <v>915</v>
      </c>
      <c r="J3846" s="209">
        <v>935</v>
      </c>
      <c r="K3846" s="205">
        <f t="shared" si="2995"/>
        <v>3</v>
      </c>
      <c r="L3846" s="205">
        <f t="shared" si="2991"/>
        <v>643.77682403433471</v>
      </c>
      <c r="M3846" s="198" t="s">
        <v>701</v>
      </c>
    </row>
    <row r="3847" spans="1:13" s="204" customFormat="1" ht="15.75" customHeight="1">
      <c r="A3847" s="206">
        <v>43595</v>
      </c>
      <c r="B3847" s="212" t="s">
        <v>500</v>
      </c>
      <c r="C3847" s="212" t="s">
        <v>498</v>
      </c>
      <c r="D3847" s="231">
        <f t="shared" si="2989"/>
        <v>356.50623885918003</v>
      </c>
      <c r="E3847" s="209">
        <v>561</v>
      </c>
      <c r="F3847" s="209">
        <v>567</v>
      </c>
      <c r="G3847" s="209">
        <v>573</v>
      </c>
      <c r="H3847" s="209">
        <v>580</v>
      </c>
      <c r="I3847" s="209">
        <v>554</v>
      </c>
      <c r="J3847" s="209">
        <v>580</v>
      </c>
      <c r="K3847" s="205">
        <f t="shared" si="2995"/>
        <v>19</v>
      </c>
      <c r="L3847" s="205">
        <f t="shared" si="2991"/>
        <v>6773.618538324421</v>
      </c>
      <c r="M3847" s="198" t="s">
        <v>701</v>
      </c>
    </row>
    <row r="3848" spans="1:13" s="204" customFormat="1" ht="15.75" customHeight="1">
      <c r="A3848" s="206">
        <v>43595</v>
      </c>
      <c r="B3848" s="212" t="s">
        <v>1060</v>
      </c>
      <c r="C3848" s="212" t="s">
        <v>498</v>
      </c>
      <c r="D3848" s="231">
        <f t="shared" si="2989"/>
        <v>353.98230088495575</v>
      </c>
      <c r="E3848" s="209">
        <v>565</v>
      </c>
      <c r="F3848" s="209">
        <v>570</v>
      </c>
      <c r="G3848" s="209">
        <v>575</v>
      </c>
      <c r="H3848" s="209">
        <v>580</v>
      </c>
      <c r="I3848" s="209">
        <v>559</v>
      </c>
      <c r="J3848" s="209">
        <v>569</v>
      </c>
      <c r="K3848" s="205">
        <f t="shared" si="2995"/>
        <v>4</v>
      </c>
      <c r="L3848" s="205">
        <f t="shared" si="2991"/>
        <v>1415.929203539823</v>
      </c>
      <c r="M3848" s="198" t="s">
        <v>701</v>
      </c>
    </row>
    <row r="3849" spans="1:13" s="204" customFormat="1" ht="15.75" customHeight="1">
      <c r="A3849" s="206">
        <v>43595</v>
      </c>
      <c r="B3849" s="212" t="s">
        <v>728</v>
      </c>
      <c r="C3849" s="212" t="s">
        <v>498</v>
      </c>
      <c r="D3849" s="231">
        <f t="shared" si="2989"/>
        <v>289.01734104046244</v>
      </c>
      <c r="E3849" s="209">
        <v>692</v>
      </c>
      <c r="F3849" s="209">
        <v>698</v>
      </c>
      <c r="G3849" s="209">
        <v>706</v>
      </c>
      <c r="H3849" s="209">
        <v>714</v>
      </c>
      <c r="I3849" s="209">
        <v>685</v>
      </c>
      <c r="J3849" s="209">
        <v>706</v>
      </c>
      <c r="K3849" s="205">
        <f t="shared" si="2995"/>
        <v>14</v>
      </c>
      <c r="L3849" s="205">
        <f t="shared" si="2991"/>
        <v>4046.2427745664741</v>
      </c>
      <c r="M3849" s="198" t="s">
        <v>701</v>
      </c>
    </row>
    <row r="3850" spans="1:13" s="204" customFormat="1" ht="15.75" customHeight="1">
      <c r="A3850" s="206">
        <v>43594</v>
      </c>
      <c r="B3850" s="209" t="s">
        <v>830</v>
      </c>
      <c r="C3850" s="209" t="s">
        <v>498</v>
      </c>
      <c r="D3850" s="231">
        <f t="shared" si="2989"/>
        <v>370.37037037037038</v>
      </c>
      <c r="E3850" s="209">
        <v>540</v>
      </c>
      <c r="F3850" s="209">
        <v>545</v>
      </c>
      <c r="G3850" s="209">
        <v>550</v>
      </c>
      <c r="H3850" s="209">
        <v>555</v>
      </c>
      <c r="I3850" s="209">
        <v>533</v>
      </c>
      <c r="J3850" s="209">
        <v>545</v>
      </c>
      <c r="K3850" s="205">
        <f t="shared" si="2995"/>
        <v>5</v>
      </c>
      <c r="L3850" s="205">
        <f t="shared" si="2991"/>
        <v>1851.851851851852</v>
      </c>
      <c r="M3850" s="198" t="s">
        <v>701</v>
      </c>
    </row>
    <row r="3851" spans="1:13" s="204" customFormat="1" ht="15.75" customHeight="1">
      <c r="A3851" s="206">
        <v>43594</v>
      </c>
      <c r="B3851" s="209" t="s">
        <v>707</v>
      </c>
      <c r="C3851" s="209" t="s">
        <v>498</v>
      </c>
      <c r="D3851" s="231">
        <f t="shared" si="2989"/>
        <v>216.21621621621622</v>
      </c>
      <c r="E3851" s="209">
        <v>925</v>
      </c>
      <c r="F3851" s="209">
        <v>933</v>
      </c>
      <c r="G3851" s="209">
        <v>943</v>
      </c>
      <c r="H3851" s="209">
        <v>954</v>
      </c>
      <c r="I3851" s="209">
        <v>915</v>
      </c>
      <c r="J3851" s="209">
        <v>915</v>
      </c>
      <c r="K3851" s="200">
        <f t="shared" si="2995"/>
        <v>-10</v>
      </c>
      <c r="L3851" s="200">
        <f t="shared" si="2991"/>
        <v>-2162.1621621621621</v>
      </c>
      <c r="M3851" s="201" t="s">
        <v>709</v>
      </c>
    </row>
    <row r="3852" spans="1:13" s="204" customFormat="1" ht="15.75" customHeight="1">
      <c r="A3852" s="206">
        <v>43594</v>
      </c>
      <c r="B3852" s="209" t="s">
        <v>605</v>
      </c>
      <c r="C3852" s="209" t="s">
        <v>498</v>
      </c>
      <c r="D3852" s="231">
        <f t="shared" si="2989"/>
        <v>568.18181818181813</v>
      </c>
      <c r="E3852" s="209">
        <v>352</v>
      </c>
      <c r="F3852" s="209">
        <v>355</v>
      </c>
      <c r="G3852" s="209">
        <v>359</v>
      </c>
      <c r="H3852" s="209">
        <v>365</v>
      </c>
      <c r="I3852" s="209">
        <v>344</v>
      </c>
      <c r="J3852" s="209">
        <v>359</v>
      </c>
      <c r="K3852" s="205">
        <f t="shared" si="2995"/>
        <v>7</v>
      </c>
      <c r="L3852" s="205">
        <f t="shared" si="2991"/>
        <v>3977.272727272727</v>
      </c>
      <c r="M3852" s="198" t="s">
        <v>701</v>
      </c>
    </row>
    <row r="3853" spans="1:13" s="204" customFormat="1" ht="15.75" customHeight="1">
      <c r="A3853" s="206">
        <v>43594</v>
      </c>
      <c r="B3853" s="209" t="s">
        <v>728</v>
      </c>
      <c r="C3853" s="209" t="s">
        <v>498</v>
      </c>
      <c r="D3853" s="231">
        <f t="shared" si="2989"/>
        <v>291.97080291970804</v>
      </c>
      <c r="E3853" s="209">
        <v>685</v>
      </c>
      <c r="F3853" s="209">
        <v>690</v>
      </c>
      <c r="G3853" s="209">
        <v>696</v>
      </c>
      <c r="H3853" s="209">
        <v>703</v>
      </c>
      <c r="I3853" s="209">
        <v>678</v>
      </c>
      <c r="J3853" s="209">
        <v>688</v>
      </c>
      <c r="K3853" s="205">
        <f t="shared" si="2995"/>
        <v>3</v>
      </c>
      <c r="L3853" s="205">
        <f t="shared" si="2991"/>
        <v>875.91240875912411</v>
      </c>
      <c r="M3853" s="198" t="s">
        <v>701</v>
      </c>
    </row>
    <row r="3854" spans="1:13" s="204" customFormat="1" ht="15.75" customHeight="1">
      <c r="A3854" s="206">
        <v>43594</v>
      </c>
      <c r="B3854" s="212" t="s">
        <v>1061</v>
      </c>
      <c r="C3854" s="209" t="s">
        <v>499</v>
      </c>
      <c r="D3854" s="231">
        <f t="shared" si="2989"/>
        <v>323.62459546925567</v>
      </c>
      <c r="E3854" s="209">
        <v>618</v>
      </c>
      <c r="F3854" s="209">
        <v>612</v>
      </c>
      <c r="G3854" s="209">
        <v>606</v>
      </c>
      <c r="H3854" s="209">
        <v>600</v>
      </c>
      <c r="I3854" s="209">
        <v>625</v>
      </c>
      <c r="J3854" s="209">
        <v>612</v>
      </c>
      <c r="K3854" s="131">
        <f t="shared" ref="K3854:K3855" si="2996">E3854-J3854</f>
        <v>6</v>
      </c>
      <c r="L3854" s="231">
        <f t="shared" si="2991"/>
        <v>1941.7475728155341</v>
      </c>
      <c r="M3854" s="198" t="s">
        <v>701</v>
      </c>
    </row>
    <row r="3855" spans="1:13" s="204" customFormat="1" ht="15.75" customHeight="1">
      <c r="A3855" s="206">
        <v>43594</v>
      </c>
      <c r="B3855" s="209" t="s">
        <v>379</v>
      </c>
      <c r="C3855" s="209" t="s">
        <v>499</v>
      </c>
      <c r="D3855" s="231">
        <f t="shared" si="2989"/>
        <v>367.64705882352939</v>
      </c>
      <c r="E3855" s="209">
        <v>544</v>
      </c>
      <c r="F3855" s="209">
        <v>538</v>
      </c>
      <c r="G3855" s="209">
        <v>532</v>
      </c>
      <c r="H3855" s="209">
        <v>521</v>
      </c>
      <c r="I3855" s="209">
        <v>551</v>
      </c>
      <c r="J3855" s="209">
        <v>522.20000000000005</v>
      </c>
      <c r="K3855" s="131">
        <f t="shared" si="2996"/>
        <v>21.799999999999955</v>
      </c>
      <c r="L3855" s="231">
        <f t="shared" si="2991"/>
        <v>8014.7058823529242</v>
      </c>
      <c r="M3855" s="198" t="s">
        <v>701</v>
      </c>
    </row>
    <row r="3856" spans="1:13" s="204" customFormat="1" ht="15.75" customHeight="1">
      <c r="A3856" s="206">
        <v>43593</v>
      </c>
      <c r="B3856" s="212" t="s">
        <v>1062</v>
      </c>
      <c r="C3856" s="209" t="s">
        <v>498</v>
      </c>
      <c r="D3856" s="231">
        <f t="shared" si="2989"/>
        <v>217.39130434782609</v>
      </c>
      <c r="E3856" s="209">
        <v>920</v>
      </c>
      <c r="F3856" s="209">
        <v>928</v>
      </c>
      <c r="G3856" s="209">
        <v>938</v>
      </c>
      <c r="H3856" s="209">
        <v>948</v>
      </c>
      <c r="I3856" s="209">
        <v>910</v>
      </c>
      <c r="J3856" s="209">
        <v>928</v>
      </c>
      <c r="K3856" s="205">
        <f t="shared" ref="K3856:K3858" si="2997">J3856-E3856</f>
        <v>8</v>
      </c>
      <c r="L3856" s="205">
        <f t="shared" si="2991"/>
        <v>1739.1304347826087</v>
      </c>
      <c r="M3856" s="198" t="s">
        <v>701</v>
      </c>
    </row>
    <row r="3857" spans="1:13" s="204" customFormat="1" ht="15.75" customHeight="1">
      <c r="A3857" s="206">
        <v>43593</v>
      </c>
      <c r="B3857" s="212" t="s">
        <v>671</v>
      </c>
      <c r="C3857" s="209" t="s">
        <v>499</v>
      </c>
      <c r="D3857" s="231">
        <f t="shared" si="2989"/>
        <v>231.21387283236993</v>
      </c>
      <c r="E3857" s="209">
        <v>865</v>
      </c>
      <c r="F3857" s="209">
        <v>858</v>
      </c>
      <c r="G3857" s="209">
        <v>850</v>
      </c>
      <c r="H3857" s="209">
        <v>840</v>
      </c>
      <c r="I3857" s="209">
        <v>875</v>
      </c>
      <c r="J3857" s="209">
        <v>865</v>
      </c>
      <c r="K3857" s="205">
        <f t="shared" si="2997"/>
        <v>0</v>
      </c>
      <c r="L3857" s="205">
        <f t="shared" si="2991"/>
        <v>0</v>
      </c>
      <c r="M3857" s="198" t="s">
        <v>70</v>
      </c>
    </row>
    <row r="3858" spans="1:13" s="204" customFormat="1" ht="15.75" customHeight="1">
      <c r="A3858" s="206">
        <v>43593</v>
      </c>
      <c r="B3858" s="209" t="s">
        <v>25</v>
      </c>
      <c r="C3858" s="209" t="s">
        <v>498</v>
      </c>
      <c r="D3858" s="231">
        <f t="shared" si="2989"/>
        <v>209.42408376963351</v>
      </c>
      <c r="E3858" s="209">
        <v>955</v>
      </c>
      <c r="F3858" s="209">
        <v>963</v>
      </c>
      <c r="G3858" s="209">
        <v>972</v>
      </c>
      <c r="H3858" s="209">
        <v>981</v>
      </c>
      <c r="I3858" s="209">
        <v>945</v>
      </c>
      <c r="J3858" s="209">
        <v>963</v>
      </c>
      <c r="K3858" s="205">
        <f t="shared" si="2997"/>
        <v>8</v>
      </c>
      <c r="L3858" s="205">
        <f t="shared" si="2991"/>
        <v>1675.3926701570681</v>
      </c>
      <c r="M3858" s="198" t="s">
        <v>701</v>
      </c>
    </row>
    <row r="3859" spans="1:13" s="204" customFormat="1" ht="15.75" customHeight="1">
      <c r="A3859" s="206">
        <v>43593</v>
      </c>
      <c r="B3859" s="212" t="s">
        <v>814</v>
      </c>
      <c r="C3859" s="209" t="s">
        <v>499</v>
      </c>
      <c r="D3859" s="231">
        <f t="shared" si="2989"/>
        <v>379.5066413662239</v>
      </c>
      <c r="E3859" s="209">
        <v>527</v>
      </c>
      <c r="F3859" s="209">
        <v>521</v>
      </c>
      <c r="G3859" s="209">
        <v>516</v>
      </c>
      <c r="H3859" s="209">
        <v>510</v>
      </c>
      <c r="I3859" s="209">
        <v>534</v>
      </c>
      <c r="J3859" s="209">
        <v>521</v>
      </c>
      <c r="K3859" s="131">
        <f t="shared" ref="K3859:K3862" si="2998">E3859-J3859</f>
        <v>6</v>
      </c>
      <c r="L3859" s="231">
        <f t="shared" si="2991"/>
        <v>2277.0398481973434</v>
      </c>
      <c r="M3859" s="198" t="s">
        <v>701</v>
      </c>
    </row>
    <row r="3860" spans="1:13" s="204" customFormat="1" ht="15.75" customHeight="1">
      <c r="A3860" s="206">
        <v>43592</v>
      </c>
      <c r="B3860" s="217" t="s">
        <v>605</v>
      </c>
      <c r="C3860" s="217" t="s">
        <v>499</v>
      </c>
      <c r="D3860" s="231">
        <f t="shared" si="2989"/>
        <v>516.79586563307498</v>
      </c>
      <c r="E3860" s="217">
        <v>387</v>
      </c>
      <c r="F3860" s="217">
        <v>384</v>
      </c>
      <c r="G3860" s="217">
        <v>380</v>
      </c>
      <c r="H3860" s="217">
        <v>375</v>
      </c>
      <c r="I3860" s="217">
        <v>392</v>
      </c>
      <c r="J3860" s="217">
        <v>375</v>
      </c>
      <c r="K3860" s="131">
        <f t="shared" si="2998"/>
        <v>12</v>
      </c>
      <c r="L3860" s="231">
        <f t="shared" si="2991"/>
        <v>6201.5503875968998</v>
      </c>
      <c r="M3860" s="198" t="s">
        <v>701</v>
      </c>
    </row>
    <row r="3861" spans="1:13" s="204" customFormat="1" ht="15.75" customHeight="1">
      <c r="A3861" s="206">
        <v>43592</v>
      </c>
      <c r="B3861" s="217" t="s">
        <v>1063</v>
      </c>
      <c r="C3861" s="217" t="s">
        <v>499</v>
      </c>
      <c r="D3861" s="231">
        <f t="shared" si="2989"/>
        <v>615.38461538461536</v>
      </c>
      <c r="E3861" s="217">
        <v>325</v>
      </c>
      <c r="F3861" s="217">
        <v>322</v>
      </c>
      <c r="G3861" s="217">
        <v>318</v>
      </c>
      <c r="H3861" s="217">
        <v>314</v>
      </c>
      <c r="I3861" s="217">
        <v>329</v>
      </c>
      <c r="J3861" s="217">
        <v>327.60000000000002</v>
      </c>
      <c r="K3861" s="141">
        <f t="shared" si="2998"/>
        <v>-2.6000000000000227</v>
      </c>
      <c r="L3861" s="142">
        <f t="shared" si="2991"/>
        <v>-1600.0000000000139</v>
      </c>
      <c r="M3861" s="201" t="s">
        <v>709</v>
      </c>
    </row>
    <row r="3862" spans="1:13" s="204" customFormat="1" ht="15.75" customHeight="1">
      <c r="A3862" s="206">
        <v>43592</v>
      </c>
      <c r="B3862" s="212" t="s">
        <v>49</v>
      </c>
      <c r="C3862" s="217" t="s">
        <v>499</v>
      </c>
      <c r="D3862" s="231">
        <f t="shared" si="2989"/>
        <v>714.28571428571433</v>
      </c>
      <c r="E3862" s="217">
        <v>280</v>
      </c>
      <c r="F3862" s="217">
        <v>277</v>
      </c>
      <c r="G3862" s="217">
        <v>274</v>
      </c>
      <c r="H3862" s="217">
        <v>270</v>
      </c>
      <c r="I3862" s="217">
        <v>284</v>
      </c>
      <c r="J3862" s="217">
        <v>277.5</v>
      </c>
      <c r="K3862" s="131">
        <f t="shared" si="2998"/>
        <v>2.5</v>
      </c>
      <c r="L3862" s="231">
        <f t="shared" si="2991"/>
        <v>1785.7142857142858</v>
      </c>
      <c r="M3862" s="198" t="s">
        <v>701</v>
      </c>
    </row>
    <row r="3863" spans="1:13" s="204" customFormat="1" ht="15.75" customHeight="1">
      <c r="A3863" s="206">
        <v>43592</v>
      </c>
      <c r="B3863" s="217" t="s">
        <v>37</v>
      </c>
      <c r="C3863" s="217" t="s">
        <v>498</v>
      </c>
      <c r="D3863" s="231">
        <f t="shared" si="2989"/>
        <v>641.02564102564099</v>
      </c>
      <c r="E3863" s="217">
        <v>312</v>
      </c>
      <c r="F3863" s="217">
        <v>315</v>
      </c>
      <c r="G3863" s="217">
        <v>318</v>
      </c>
      <c r="H3863" s="217">
        <v>323</v>
      </c>
      <c r="I3863" s="217">
        <v>308</v>
      </c>
      <c r="J3863" s="217">
        <v>308</v>
      </c>
      <c r="K3863" s="200">
        <f t="shared" ref="K3863:K3864" si="2999">J3863-E3863</f>
        <v>-4</v>
      </c>
      <c r="L3863" s="200">
        <f t="shared" si="2991"/>
        <v>-2564.102564102564</v>
      </c>
      <c r="M3863" s="201" t="s">
        <v>709</v>
      </c>
    </row>
    <row r="3864" spans="1:13" s="204" customFormat="1" ht="15.75" customHeight="1">
      <c r="A3864" s="206">
        <v>43592</v>
      </c>
      <c r="B3864" s="217" t="s">
        <v>1044</v>
      </c>
      <c r="C3864" s="217" t="s">
        <v>498</v>
      </c>
      <c r="D3864" s="231">
        <f t="shared" si="2989"/>
        <v>524.93438320209975</v>
      </c>
      <c r="E3864" s="217">
        <v>381</v>
      </c>
      <c r="F3864" s="217">
        <v>384.5</v>
      </c>
      <c r="G3864" s="217">
        <v>388.5</v>
      </c>
      <c r="H3864" s="217">
        <v>394.5</v>
      </c>
      <c r="I3864" s="217">
        <v>376</v>
      </c>
      <c r="J3864" s="217">
        <v>384.35</v>
      </c>
      <c r="K3864" s="205">
        <f t="shared" si="2999"/>
        <v>3.3500000000000227</v>
      </c>
      <c r="L3864" s="205">
        <f t="shared" si="2991"/>
        <v>1758.5301837270461</v>
      </c>
      <c r="M3864" s="198" t="s">
        <v>701</v>
      </c>
    </row>
    <row r="3865" spans="1:13" s="204" customFormat="1" ht="15.75" customHeight="1">
      <c r="A3865" s="206">
        <v>43591</v>
      </c>
      <c r="B3865" s="209" t="s">
        <v>1015</v>
      </c>
      <c r="C3865" s="209" t="s">
        <v>499</v>
      </c>
      <c r="D3865" s="231">
        <f t="shared" si="2989"/>
        <v>176.99115044247787</v>
      </c>
      <c r="E3865" s="209">
        <v>1130</v>
      </c>
      <c r="F3865" s="209">
        <v>1120</v>
      </c>
      <c r="G3865" s="209">
        <v>1110</v>
      </c>
      <c r="H3865" s="209">
        <v>1100</v>
      </c>
      <c r="I3865" s="209">
        <v>1141</v>
      </c>
      <c r="J3865" s="209">
        <v>1100</v>
      </c>
      <c r="K3865" s="131">
        <f t="shared" ref="K3865:K3874" si="3000">E3865-J3865</f>
        <v>30</v>
      </c>
      <c r="L3865" s="231">
        <f t="shared" si="2991"/>
        <v>5309.7345132743358</v>
      </c>
      <c r="M3865" s="198" t="s">
        <v>701</v>
      </c>
    </row>
    <row r="3866" spans="1:13" s="204" customFormat="1" ht="15.75" customHeight="1">
      <c r="A3866" s="206">
        <v>43591</v>
      </c>
      <c r="B3866" s="209" t="s">
        <v>1057</v>
      </c>
      <c r="C3866" s="209" t="s">
        <v>499</v>
      </c>
      <c r="D3866" s="231">
        <f t="shared" si="2989"/>
        <v>218.34061135371178</v>
      </c>
      <c r="E3866" s="209">
        <v>916</v>
      </c>
      <c r="F3866" s="209">
        <v>908</v>
      </c>
      <c r="G3866" s="209">
        <v>900</v>
      </c>
      <c r="H3866" s="209">
        <v>991</v>
      </c>
      <c r="I3866" s="209">
        <v>925</v>
      </c>
      <c r="J3866" s="209">
        <v>908</v>
      </c>
      <c r="K3866" s="131">
        <f t="shared" si="3000"/>
        <v>8</v>
      </c>
      <c r="L3866" s="231">
        <f t="shared" si="2991"/>
        <v>1746.7248908296942</v>
      </c>
      <c r="M3866" s="198" t="s">
        <v>701</v>
      </c>
    </row>
    <row r="3867" spans="1:13" s="204" customFormat="1" ht="15.75" customHeight="1">
      <c r="A3867" s="206">
        <v>43591</v>
      </c>
      <c r="B3867" s="209" t="s">
        <v>1064</v>
      </c>
      <c r="C3867" s="209" t="s">
        <v>499</v>
      </c>
      <c r="D3867" s="231">
        <f t="shared" si="2989"/>
        <v>259.74025974025972</v>
      </c>
      <c r="E3867" s="209">
        <v>770</v>
      </c>
      <c r="F3867" s="209">
        <v>763</v>
      </c>
      <c r="G3867" s="209">
        <v>756</v>
      </c>
      <c r="H3867" s="209">
        <v>746</v>
      </c>
      <c r="I3867" s="209">
        <v>778</v>
      </c>
      <c r="J3867" s="209">
        <v>778</v>
      </c>
      <c r="K3867" s="141">
        <f t="shared" si="3000"/>
        <v>-8</v>
      </c>
      <c r="L3867" s="142">
        <f t="shared" si="2991"/>
        <v>-2077.9220779220777</v>
      </c>
      <c r="M3867" s="201" t="s">
        <v>709</v>
      </c>
    </row>
    <row r="3868" spans="1:13" s="204" customFormat="1" ht="15.75" customHeight="1">
      <c r="A3868" s="206">
        <v>43591</v>
      </c>
      <c r="B3868" s="209" t="s">
        <v>1065</v>
      </c>
      <c r="C3868" s="209" t="s">
        <v>499</v>
      </c>
      <c r="D3868" s="231">
        <f t="shared" si="2989"/>
        <v>1578.5319652722967</v>
      </c>
      <c r="E3868" s="209">
        <v>126.7</v>
      </c>
      <c r="F3868" s="209">
        <v>125.5</v>
      </c>
      <c r="G3868" s="209">
        <v>123.5</v>
      </c>
      <c r="H3868" s="209">
        <v>120.5</v>
      </c>
      <c r="I3868" s="209">
        <v>128.5</v>
      </c>
      <c r="J3868" s="209">
        <v>125.5</v>
      </c>
      <c r="K3868" s="131">
        <f t="shared" si="3000"/>
        <v>1.2000000000000028</v>
      </c>
      <c r="L3868" s="231">
        <f t="shared" si="2991"/>
        <v>1894.2383583267606</v>
      </c>
      <c r="M3868" s="198" t="s">
        <v>701</v>
      </c>
    </row>
    <row r="3869" spans="1:13" s="204" customFormat="1" ht="15.75" customHeight="1">
      <c r="A3869" s="206">
        <v>43591</v>
      </c>
      <c r="B3869" s="209" t="s">
        <v>40</v>
      </c>
      <c r="C3869" s="209" t="s">
        <v>499</v>
      </c>
      <c r="D3869" s="231">
        <f t="shared" si="2989"/>
        <v>431.0344827586207</v>
      </c>
      <c r="E3869" s="209">
        <v>464</v>
      </c>
      <c r="F3869" s="209">
        <v>460</v>
      </c>
      <c r="G3869" s="209">
        <v>455</v>
      </c>
      <c r="H3869" s="209">
        <v>450</v>
      </c>
      <c r="I3869" s="209">
        <v>470</v>
      </c>
      <c r="J3869" s="209">
        <v>455</v>
      </c>
      <c r="K3869" s="131">
        <f t="shared" si="3000"/>
        <v>9</v>
      </c>
      <c r="L3869" s="231">
        <f t="shared" si="2991"/>
        <v>3879.3103448275861</v>
      </c>
      <c r="M3869" s="198" t="s">
        <v>701</v>
      </c>
    </row>
    <row r="3870" spans="1:13" s="204" customFormat="1" ht="15.75" customHeight="1">
      <c r="A3870" s="206">
        <v>43591</v>
      </c>
      <c r="B3870" s="212" t="s">
        <v>605</v>
      </c>
      <c r="C3870" s="209" t="s">
        <v>499</v>
      </c>
      <c r="D3870" s="231">
        <f t="shared" si="2989"/>
        <v>506.32911392405066</v>
      </c>
      <c r="E3870" s="209">
        <v>395</v>
      </c>
      <c r="F3870" s="209">
        <v>391</v>
      </c>
      <c r="G3870" s="209">
        <v>386</v>
      </c>
      <c r="H3870" s="209">
        <v>381</v>
      </c>
      <c r="I3870" s="209">
        <v>400.1</v>
      </c>
      <c r="J3870" s="209">
        <v>386</v>
      </c>
      <c r="K3870" s="131">
        <f t="shared" si="3000"/>
        <v>9</v>
      </c>
      <c r="L3870" s="231">
        <f t="shared" si="2991"/>
        <v>4556.9620253164558</v>
      </c>
      <c r="M3870" s="198" t="s">
        <v>701</v>
      </c>
    </row>
    <row r="3871" spans="1:13" s="208" customFormat="1" ht="15.75" customHeight="1">
      <c r="A3871" s="206">
        <v>43588</v>
      </c>
      <c r="B3871" s="216" t="s">
        <v>1066</v>
      </c>
      <c r="C3871" s="209" t="s">
        <v>499</v>
      </c>
      <c r="D3871" s="231">
        <f t="shared" si="2989"/>
        <v>352.11267605633805</v>
      </c>
      <c r="E3871" s="209">
        <v>568</v>
      </c>
      <c r="F3871" s="209">
        <v>553</v>
      </c>
      <c r="G3871" s="209">
        <v>548</v>
      </c>
      <c r="H3871" s="209">
        <v>540</v>
      </c>
      <c r="I3871" s="209">
        <v>553</v>
      </c>
      <c r="J3871" s="209">
        <v>553</v>
      </c>
      <c r="K3871" s="131">
        <f t="shared" si="3000"/>
        <v>15</v>
      </c>
      <c r="L3871" s="231">
        <f t="shared" si="2991"/>
        <v>5281.6901408450703</v>
      </c>
      <c r="M3871" s="198" t="s">
        <v>701</v>
      </c>
    </row>
    <row r="3872" spans="1:13" s="208" customFormat="1" ht="15.75" customHeight="1">
      <c r="A3872" s="206">
        <v>43588</v>
      </c>
      <c r="B3872" s="209" t="s">
        <v>671</v>
      </c>
      <c r="C3872" s="209" t="s">
        <v>499</v>
      </c>
      <c r="D3872" s="231">
        <f t="shared" si="2989"/>
        <v>225.47914317925591</v>
      </c>
      <c r="E3872" s="209">
        <v>887</v>
      </c>
      <c r="F3872" s="209">
        <v>880</v>
      </c>
      <c r="G3872" s="209">
        <v>872</v>
      </c>
      <c r="H3872" s="209">
        <v>862</v>
      </c>
      <c r="I3872" s="209">
        <v>898</v>
      </c>
      <c r="J3872" s="209">
        <v>881.55</v>
      </c>
      <c r="K3872" s="131">
        <f t="shared" si="3000"/>
        <v>5.4500000000000455</v>
      </c>
      <c r="L3872" s="231">
        <f t="shared" si="2991"/>
        <v>1228.8613303269549</v>
      </c>
      <c r="M3872" s="198" t="s">
        <v>701</v>
      </c>
    </row>
    <row r="3873" spans="1:13" s="208" customFormat="1" ht="15.75" customHeight="1">
      <c r="A3873" s="206">
        <v>43588</v>
      </c>
      <c r="B3873" s="209" t="s">
        <v>1067</v>
      </c>
      <c r="C3873" s="209" t="s">
        <v>499</v>
      </c>
      <c r="D3873" s="231">
        <f t="shared" si="2989"/>
        <v>495.04950495049508</v>
      </c>
      <c r="E3873" s="209">
        <v>404</v>
      </c>
      <c r="F3873" s="209">
        <v>400</v>
      </c>
      <c r="G3873" s="209">
        <v>395</v>
      </c>
      <c r="H3873" s="209">
        <v>390</v>
      </c>
      <c r="I3873" s="209">
        <v>410</v>
      </c>
      <c r="J3873" s="209">
        <v>406</v>
      </c>
      <c r="K3873" s="141">
        <f t="shared" si="3000"/>
        <v>-2</v>
      </c>
      <c r="L3873" s="142">
        <f t="shared" si="2991"/>
        <v>-990.09900990099015</v>
      </c>
      <c r="M3873" s="201" t="s">
        <v>709</v>
      </c>
    </row>
    <row r="3874" spans="1:13" s="208" customFormat="1" ht="15.75" customHeight="1">
      <c r="A3874" s="206">
        <v>43588</v>
      </c>
      <c r="B3874" s="209" t="s">
        <v>1068</v>
      </c>
      <c r="C3874" s="209" t="s">
        <v>499</v>
      </c>
      <c r="D3874" s="231">
        <f t="shared" si="2989"/>
        <v>291.12081513828241</v>
      </c>
      <c r="E3874" s="209">
        <v>687</v>
      </c>
      <c r="F3874" s="209">
        <v>681</v>
      </c>
      <c r="G3874" s="209">
        <v>675</v>
      </c>
      <c r="H3874" s="209">
        <v>668</v>
      </c>
      <c r="I3874" s="209">
        <v>694</v>
      </c>
      <c r="J3874" s="209">
        <v>693</v>
      </c>
      <c r="K3874" s="141">
        <f t="shared" si="3000"/>
        <v>-6</v>
      </c>
      <c r="L3874" s="142">
        <f t="shared" si="2991"/>
        <v>-1746.7248908296945</v>
      </c>
      <c r="M3874" s="201" t="s">
        <v>709</v>
      </c>
    </row>
    <row r="3875" spans="1:13" s="208" customFormat="1" ht="15.75" customHeight="1">
      <c r="A3875" s="206">
        <v>43588</v>
      </c>
      <c r="B3875" s="216" t="s">
        <v>824</v>
      </c>
      <c r="C3875" s="209" t="s">
        <v>498</v>
      </c>
      <c r="D3875" s="231">
        <f t="shared" si="2989"/>
        <v>606.06060606060601</v>
      </c>
      <c r="E3875" s="209">
        <v>330</v>
      </c>
      <c r="F3875" s="209">
        <v>333</v>
      </c>
      <c r="G3875" s="209">
        <v>336</v>
      </c>
      <c r="H3875" s="209">
        <v>340</v>
      </c>
      <c r="I3875" s="209">
        <v>326</v>
      </c>
      <c r="J3875" s="209">
        <v>333</v>
      </c>
      <c r="K3875" s="205">
        <f t="shared" ref="K3875" si="3001">J3875-E3875</f>
        <v>3</v>
      </c>
      <c r="L3875" s="205">
        <f t="shared" si="2991"/>
        <v>1818.181818181818</v>
      </c>
      <c r="M3875" s="198" t="s">
        <v>701</v>
      </c>
    </row>
    <row r="3876" spans="1:13" s="208" customFormat="1" ht="15.75" customHeight="1">
      <c r="A3876" s="206">
        <v>43587</v>
      </c>
      <c r="B3876" s="215" t="s">
        <v>500</v>
      </c>
      <c r="C3876" s="209" t="s">
        <v>499</v>
      </c>
      <c r="D3876" s="231">
        <f t="shared" si="2989"/>
        <v>333.33333333333331</v>
      </c>
      <c r="E3876" s="209">
        <v>600</v>
      </c>
      <c r="F3876" s="209">
        <v>595</v>
      </c>
      <c r="G3876" s="209">
        <v>590</v>
      </c>
      <c r="H3876" s="209">
        <v>584</v>
      </c>
      <c r="I3876" s="209">
        <v>606</v>
      </c>
      <c r="J3876" s="209">
        <v>600</v>
      </c>
      <c r="K3876" s="131">
        <f t="shared" ref="K3876:K3878" si="3002">E3876-J3876</f>
        <v>0</v>
      </c>
      <c r="L3876" s="231">
        <f t="shared" si="2991"/>
        <v>0</v>
      </c>
      <c r="M3876" s="198" t="s">
        <v>70</v>
      </c>
    </row>
    <row r="3877" spans="1:13" s="208" customFormat="1" ht="15.75" customHeight="1">
      <c r="A3877" s="206">
        <v>43587</v>
      </c>
      <c r="B3877" s="216" t="s">
        <v>1069</v>
      </c>
      <c r="C3877" s="209" t="s">
        <v>499</v>
      </c>
      <c r="D3877" s="231">
        <f t="shared" si="2989"/>
        <v>508.90585241730281</v>
      </c>
      <c r="E3877" s="209">
        <v>393</v>
      </c>
      <c r="F3877" s="209">
        <v>389</v>
      </c>
      <c r="G3877" s="209">
        <v>385</v>
      </c>
      <c r="H3877" s="209">
        <v>380</v>
      </c>
      <c r="I3877" s="209">
        <v>398</v>
      </c>
      <c r="J3877" s="209">
        <v>380</v>
      </c>
      <c r="K3877" s="131">
        <f t="shared" si="3002"/>
        <v>13</v>
      </c>
      <c r="L3877" s="231">
        <f t="shared" si="2991"/>
        <v>6615.7760814249368</v>
      </c>
      <c r="M3877" s="198" t="s">
        <v>701</v>
      </c>
    </row>
    <row r="3878" spans="1:13" s="208" customFormat="1" ht="15.75" customHeight="1">
      <c r="A3878" s="206">
        <v>43587</v>
      </c>
      <c r="B3878" s="216" t="s">
        <v>1070</v>
      </c>
      <c r="C3878" s="209" t="s">
        <v>499</v>
      </c>
      <c r="D3878" s="231">
        <f t="shared" si="2989"/>
        <v>344.82758620689657</v>
      </c>
      <c r="E3878" s="209">
        <v>580</v>
      </c>
      <c r="F3878" s="209">
        <v>575</v>
      </c>
      <c r="G3878" s="209">
        <v>570</v>
      </c>
      <c r="H3878" s="209">
        <v>565</v>
      </c>
      <c r="I3878" s="209">
        <v>586</v>
      </c>
      <c r="J3878" s="209">
        <v>565</v>
      </c>
      <c r="K3878" s="131">
        <f t="shared" si="3002"/>
        <v>15</v>
      </c>
      <c r="L3878" s="231">
        <f t="shared" si="2991"/>
        <v>5172.4137931034484</v>
      </c>
      <c r="M3878" s="198" t="s">
        <v>701</v>
      </c>
    </row>
    <row r="3879" spans="1:13" s="208" customFormat="1" ht="15.75" customHeight="1">
      <c r="A3879" s="206">
        <v>43587</v>
      </c>
      <c r="B3879" s="216" t="s">
        <v>1071</v>
      </c>
      <c r="C3879" s="209" t="s">
        <v>498</v>
      </c>
      <c r="D3879" s="231">
        <f t="shared" si="2989"/>
        <v>327.6003276003276</v>
      </c>
      <c r="E3879" s="209">
        <v>610.5</v>
      </c>
      <c r="F3879" s="209">
        <v>616</v>
      </c>
      <c r="G3879" s="209">
        <v>621</v>
      </c>
      <c r="H3879" s="209">
        <v>629</v>
      </c>
      <c r="I3879" s="209">
        <v>604</v>
      </c>
      <c r="J3879" s="209">
        <v>616</v>
      </c>
      <c r="K3879" s="205">
        <f t="shared" ref="K3879:K3880" si="3003">J3879-E3879</f>
        <v>5.5</v>
      </c>
      <c r="L3879" s="205">
        <f t="shared" si="2991"/>
        <v>1801.8018018018017</v>
      </c>
      <c r="M3879" s="198" t="s">
        <v>701</v>
      </c>
    </row>
    <row r="3880" spans="1:13" s="208" customFormat="1" ht="15.75" customHeight="1">
      <c r="A3880" s="206">
        <v>43587</v>
      </c>
      <c r="B3880" s="216" t="s">
        <v>1072</v>
      </c>
      <c r="C3880" s="209" t="s">
        <v>498</v>
      </c>
      <c r="D3880" s="231">
        <f t="shared" si="2989"/>
        <v>493.82716049382714</v>
      </c>
      <c r="E3880" s="209">
        <v>405</v>
      </c>
      <c r="F3880" s="209">
        <v>409</v>
      </c>
      <c r="G3880" s="209">
        <v>414</v>
      </c>
      <c r="H3880" s="209">
        <v>420</v>
      </c>
      <c r="I3880" s="209">
        <v>399</v>
      </c>
      <c r="J3880" s="209">
        <v>399</v>
      </c>
      <c r="K3880" s="200">
        <f t="shared" si="3003"/>
        <v>-6</v>
      </c>
      <c r="L3880" s="200">
        <f t="shared" si="2991"/>
        <v>-2962.9629629629626</v>
      </c>
      <c r="M3880" s="201" t="s">
        <v>709</v>
      </c>
    </row>
    <row r="3881" spans="1:13" s="168" customFormat="1" ht="15.75" customHeight="1" thickBot="1">
      <c r="A3881" s="162"/>
      <c r="B3881" s="163"/>
      <c r="C3881" s="163"/>
      <c r="D3881" s="164"/>
      <c r="E3881" s="165"/>
      <c r="F3881" s="166"/>
      <c r="G3881" s="166"/>
      <c r="H3881" s="163"/>
      <c r="I3881" s="165"/>
      <c r="J3881" s="165"/>
      <c r="K3881" s="164"/>
      <c r="L3881" s="164"/>
      <c r="M3881" s="167"/>
    </row>
    <row r="3882" spans="1:13" ht="15.75" customHeight="1" thickBot="1">
      <c r="A3882" s="61" t="s">
        <v>12</v>
      </c>
      <c r="B3882" s="62" t="s">
        <v>13</v>
      </c>
      <c r="C3882" s="62" t="s">
        <v>14</v>
      </c>
      <c r="D3882" s="63" t="s">
        <v>20</v>
      </c>
      <c r="E3882" s="64" t="s">
        <v>15</v>
      </c>
      <c r="F3882" s="65" t="s">
        <v>1</v>
      </c>
      <c r="G3882" s="65" t="s">
        <v>2</v>
      </c>
      <c r="H3882" s="66" t="s">
        <v>3</v>
      </c>
      <c r="I3882" s="64" t="s">
        <v>0</v>
      </c>
      <c r="J3882" s="64" t="s">
        <v>16</v>
      </c>
      <c r="K3882" s="63" t="s">
        <v>17</v>
      </c>
      <c r="L3882" s="63" t="s">
        <v>18</v>
      </c>
      <c r="M3882" s="67" t="s">
        <v>19</v>
      </c>
    </row>
    <row r="3883" spans="1:13" s="204" customFormat="1" ht="15.75" customHeight="1">
      <c r="A3883" s="206">
        <v>43585</v>
      </c>
      <c r="B3883" s="212" t="s">
        <v>580</v>
      </c>
      <c r="C3883" s="209" t="s">
        <v>6</v>
      </c>
      <c r="D3883" s="231">
        <f t="shared" ref="D3883:D3946" si="3004">200000/E3883</f>
        <v>331.6749585406302</v>
      </c>
      <c r="E3883" s="209">
        <v>603</v>
      </c>
      <c r="F3883" s="209">
        <v>598</v>
      </c>
      <c r="G3883" s="209">
        <v>593</v>
      </c>
      <c r="H3883" s="209">
        <v>588</v>
      </c>
      <c r="I3883" s="209">
        <v>610</v>
      </c>
      <c r="J3883" s="209">
        <v>588</v>
      </c>
      <c r="K3883" s="131">
        <f t="shared" ref="K3883:K3887" si="3005">E3883-J3883</f>
        <v>15</v>
      </c>
      <c r="L3883" s="231">
        <f t="shared" ref="L3883:L3946" si="3006">K3883*D3883</f>
        <v>4975.1243781094527</v>
      </c>
      <c r="M3883" s="198" t="s">
        <v>701</v>
      </c>
    </row>
    <row r="3884" spans="1:13" s="204" customFormat="1" ht="15.75" customHeight="1">
      <c r="A3884" s="206">
        <v>43585</v>
      </c>
      <c r="B3884" s="209" t="s">
        <v>1009</v>
      </c>
      <c r="C3884" s="209" t="s">
        <v>498</v>
      </c>
      <c r="D3884" s="231">
        <f t="shared" si="3004"/>
        <v>666.66666666666663</v>
      </c>
      <c r="E3884" s="204">
        <v>300</v>
      </c>
      <c r="F3884" s="204">
        <v>303</v>
      </c>
      <c r="G3884" s="204">
        <v>306</v>
      </c>
      <c r="H3884" s="204">
        <v>310</v>
      </c>
      <c r="I3884" s="204">
        <v>296</v>
      </c>
      <c r="J3884" s="204">
        <v>306</v>
      </c>
      <c r="K3884" s="205">
        <f>J3884-E3884</f>
        <v>6</v>
      </c>
      <c r="L3884" s="205">
        <f t="shared" si="3006"/>
        <v>4000</v>
      </c>
      <c r="M3884" s="198" t="s">
        <v>701</v>
      </c>
    </row>
    <row r="3885" spans="1:13" s="204" customFormat="1" ht="15.75" customHeight="1">
      <c r="A3885" s="206">
        <v>43585</v>
      </c>
      <c r="B3885" s="209" t="s">
        <v>1073</v>
      </c>
      <c r="C3885" s="209" t="s">
        <v>6</v>
      </c>
      <c r="D3885" s="231">
        <f t="shared" si="3004"/>
        <v>404.04040404040404</v>
      </c>
      <c r="E3885" s="209">
        <v>495</v>
      </c>
      <c r="F3885" s="209">
        <v>490</v>
      </c>
      <c r="G3885" s="209">
        <v>485</v>
      </c>
      <c r="H3885" s="209">
        <v>480</v>
      </c>
      <c r="I3885" s="209">
        <v>501</v>
      </c>
      <c r="J3885" s="209">
        <v>490</v>
      </c>
      <c r="K3885" s="131">
        <f t="shared" si="3005"/>
        <v>5</v>
      </c>
      <c r="L3885" s="231">
        <f t="shared" si="3006"/>
        <v>2020.2020202020203</v>
      </c>
      <c r="M3885" s="198" t="s">
        <v>701</v>
      </c>
    </row>
    <row r="3886" spans="1:13" s="204" customFormat="1" ht="15.75" customHeight="1">
      <c r="A3886" s="206">
        <v>43585</v>
      </c>
      <c r="B3886" s="209" t="s">
        <v>1074</v>
      </c>
      <c r="C3886" s="209" t="s">
        <v>6</v>
      </c>
      <c r="D3886" s="231">
        <f t="shared" si="3004"/>
        <v>333.33333333333331</v>
      </c>
      <c r="E3886" s="209">
        <v>600</v>
      </c>
      <c r="F3886" s="209">
        <v>595</v>
      </c>
      <c r="G3886" s="209">
        <v>589</v>
      </c>
      <c r="H3886" s="209">
        <v>582</v>
      </c>
      <c r="I3886" s="209">
        <v>606</v>
      </c>
      <c r="J3886" s="209">
        <v>600</v>
      </c>
      <c r="K3886" s="131">
        <f t="shared" si="3005"/>
        <v>0</v>
      </c>
      <c r="L3886" s="231">
        <f t="shared" si="3006"/>
        <v>0</v>
      </c>
      <c r="M3886" s="198" t="s">
        <v>70</v>
      </c>
    </row>
    <row r="3887" spans="1:13" s="204" customFormat="1" ht="15.75" customHeight="1">
      <c r="A3887" s="206">
        <v>43585</v>
      </c>
      <c r="B3887" s="212" t="s">
        <v>1075</v>
      </c>
      <c r="C3887" s="209" t="s">
        <v>6</v>
      </c>
      <c r="D3887" s="231">
        <f t="shared" si="3004"/>
        <v>472.81323877068559</v>
      </c>
      <c r="E3887" s="209">
        <v>423</v>
      </c>
      <c r="F3887" s="209">
        <v>419</v>
      </c>
      <c r="G3887" s="209">
        <v>414</v>
      </c>
      <c r="H3887" s="209">
        <v>407</v>
      </c>
      <c r="I3887" s="209">
        <v>428</v>
      </c>
      <c r="J3887" s="209">
        <v>407</v>
      </c>
      <c r="K3887" s="131">
        <f t="shared" si="3005"/>
        <v>16</v>
      </c>
      <c r="L3887" s="231">
        <f t="shared" si="3006"/>
        <v>7565.0118203309694</v>
      </c>
      <c r="M3887" s="198" t="s">
        <v>701</v>
      </c>
    </row>
    <row r="3888" spans="1:13" s="204" customFormat="1" ht="15.75" customHeight="1">
      <c r="A3888" s="206">
        <v>43581</v>
      </c>
      <c r="B3888" s="209" t="s">
        <v>856</v>
      </c>
      <c r="C3888" s="209" t="s">
        <v>498</v>
      </c>
      <c r="D3888" s="231">
        <f t="shared" si="3004"/>
        <v>344.82758620689657</v>
      </c>
      <c r="E3888" s="209">
        <v>580</v>
      </c>
      <c r="F3888" s="209">
        <v>585</v>
      </c>
      <c r="G3888" s="209">
        <v>590</v>
      </c>
      <c r="H3888" s="209">
        <v>595</v>
      </c>
      <c r="I3888" s="209">
        <v>574</v>
      </c>
      <c r="J3888" s="209">
        <v>585</v>
      </c>
      <c r="K3888" s="205">
        <f t="shared" ref="K3888:K3896" si="3007">J3888-E3888</f>
        <v>5</v>
      </c>
      <c r="L3888" s="205">
        <f t="shared" si="3006"/>
        <v>1724.1379310344828</v>
      </c>
      <c r="M3888" s="198" t="s">
        <v>701</v>
      </c>
    </row>
    <row r="3889" spans="1:13" s="204" customFormat="1" ht="15.75" customHeight="1">
      <c r="A3889" s="206">
        <v>43581</v>
      </c>
      <c r="B3889" s="209" t="s">
        <v>816</v>
      </c>
      <c r="C3889" s="209" t="s">
        <v>498</v>
      </c>
      <c r="D3889" s="231">
        <f t="shared" si="3004"/>
        <v>246.57872025644187</v>
      </c>
      <c r="E3889" s="209">
        <v>811.1</v>
      </c>
      <c r="F3889" s="209">
        <v>820</v>
      </c>
      <c r="G3889" s="209">
        <v>828</v>
      </c>
      <c r="H3889" s="209">
        <v>838</v>
      </c>
      <c r="I3889" s="209">
        <v>799</v>
      </c>
      <c r="J3889" s="209">
        <v>828</v>
      </c>
      <c r="K3889" s="205">
        <f t="shared" si="3007"/>
        <v>16.899999999999977</v>
      </c>
      <c r="L3889" s="205">
        <f t="shared" si="3006"/>
        <v>4167.1803723338617</v>
      </c>
      <c r="M3889" s="198" t="s">
        <v>701</v>
      </c>
    </row>
    <row r="3890" spans="1:13" s="204" customFormat="1" ht="15.75" customHeight="1">
      <c r="A3890" s="206">
        <v>43581</v>
      </c>
      <c r="B3890" s="209" t="s">
        <v>919</v>
      </c>
      <c r="C3890" s="209" t="s">
        <v>498</v>
      </c>
      <c r="D3890" s="231">
        <f t="shared" si="3004"/>
        <v>383.87715930902112</v>
      </c>
      <c r="E3890" s="209">
        <v>521</v>
      </c>
      <c r="F3890" s="209">
        <v>526</v>
      </c>
      <c r="G3890" s="209">
        <v>532</v>
      </c>
      <c r="H3890" s="209">
        <v>538</v>
      </c>
      <c r="I3890" s="209">
        <v>515</v>
      </c>
      <c r="J3890" s="209">
        <v>538</v>
      </c>
      <c r="K3890" s="205">
        <f t="shared" si="3007"/>
        <v>17</v>
      </c>
      <c r="L3890" s="205">
        <f t="shared" si="3006"/>
        <v>6525.9117082533594</v>
      </c>
      <c r="M3890" s="198" t="s">
        <v>701</v>
      </c>
    </row>
    <row r="3891" spans="1:13" s="204" customFormat="1" ht="15.75" customHeight="1">
      <c r="A3891" s="206">
        <v>43580</v>
      </c>
      <c r="B3891" s="209" t="s">
        <v>25</v>
      </c>
      <c r="C3891" s="209" t="s">
        <v>498</v>
      </c>
      <c r="D3891" s="231">
        <f t="shared" si="3004"/>
        <v>207.14655618850335</v>
      </c>
      <c r="E3891" s="209">
        <v>965.5</v>
      </c>
      <c r="F3891" s="209">
        <v>972</v>
      </c>
      <c r="G3891" s="209">
        <v>980</v>
      </c>
      <c r="H3891" s="209">
        <v>988</v>
      </c>
      <c r="I3891" s="209">
        <v>954</v>
      </c>
      <c r="J3891" s="209">
        <v>972</v>
      </c>
      <c r="K3891" s="205">
        <f t="shared" si="3007"/>
        <v>6.5</v>
      </c>
      <c r="L3891" s="205">
        <f t="shared" si="3006"/>
        <v>1346.4526152252718</v>
      </c>
      <c r="M3891" s="198" t="s">
        <v>701</v>
      </c>
    </row>
    <row r="3892" spans="1:13" s="204" customFormat="1" ht="15.75" customHeight="1">
      <c r="A3892" s="206">
        <v>43580</v>
      </c>
      <c r="B3892" s="212" t="s">
        <v>1031</v>
      </c>
      <c r="C3892" s="209" t="s">
        <v>498</v>
      </c>
      <c r="D3892" s="231">
        <f t="shared" si="3004"/>
        <v>336.1344537815126</v>
      </c>
      <c r="E3892" s="209">
        <v>595</v>
      </c>
      <c r="F3892" s="209">
        <v>599</v>
      </c>
      <c r="G3892" s="209">
        <v>604</v>
      </c>
      <c r="H3892" s="209">
        <v>610</v>
      </c>
      <c r="I3892" s="209">
        <v>590</v>
      </c>
      <c r="J3892" s="209">
        <v>590</v>
      </c>
      <c r="K3892" s="200">
        <f t="shared" si="3007"/>
        <v>-5</v>
      </c>
      <c r="L3892" s="200">
        <f t="shared" si="3006"/>
        <v>-1680.672268907563</v>
      </c>
      <c r="M3892" s="201" t="s">
        <v>709</v>
      </c>
    </row>
    <row r="3893" spans="1:13" s="204" customFormat="1" ht="15.75" customHeight="1">
      <c r="A3893" s="206">
        <v>43580</v>
      </c>
      <c r="B3893" s="209" t="s">
        <v>39</v>
      </c>
      <c r="C3893" s="209" t="s">
        <v>498</v>
      </c>
      <c r="D3893" s="231">
        <f t="shared" si="3004"/>
        <v>249.37655860349128</v>
      </c>
      <c r="E3893" s="209">
        <v>802</v>
      </c>
      <c r="F3893" s="209">
        <v>809</v>
      </c>
      <c r="G3893" s="209">
        <v>818</v>
      </c>
      <c r="H3893" s="209">
        <v>828</v>
      </c>
      <c r="I3893" s="209">
        <v>792</v>
      </c>
      <c r="J3893" s="209">
        <v>809</v>
      </c>
      <c r="K3893" s="205">
        <f t="shared" si="3007"/>
        <v>7</v>
      </c>
      <c r="L3893" s="205">
        <f t="shared" si="3006"/>
        <v>1745.6359102244389</v>
      </c>
      <c r="M3893" s="198" t="s">
        <v>701</v>
      </c>
    </row>
    <row r="3894" spans="1:13" s="204" customFormat="1" ht="15.75" customHeight="1">
      <c r="A3894" s="206">
        <v>43580</v>
      </c>
      <c r="B3894" s="209" t="s">
        <v>820</v>
      </c>
      <c r="C3894" s="209" t="s">
        <v>498</v>
      </c>
      <c r="D3894" s="231">
        <f t="shared" si="3004"/>
        <v>464.57607433217191</v>
      </c>
      <c r="E3894" s="209">
        <v>430.5</v>
      </c>
      <c r="F3894" s="209">
        <v>434</v>
      </c>
      <c r="G3894" s="209">
        <v>438</v>
      </c>
      <c r="H3894" s="209">
        <v>443</v>
      </c>
      <c r="I3894" s="209">
        <v>425</v>
      </c>
      <c r="J3894" s="209">
        <v>434</v>
      </c>
      <c r="K3894" s="205">
        <f t="shared" si="3007"/>
        <v>3.5</v>
      </c>
      <c r="L3894" s="205">
        <f t="shared" si="3006"/>
        <v>1626.0162601626016</v>
      </c>
      <c r="M3894" s="198" t="s">
        <v>701</v>
      </c>
    </row>
    <row r="3895" spans="1:13" s="208" customFormat="1" ht="15.75" customHeight="1">
      <c r="A3895" s="206">
        <v>43579</v>
      </c>
      <c r="B3895" s="209" t="s">
        <v>1076</v>
      </c>
      <c r="C3895" s="209" t="s">
        <v>498</v>
      </c>
      <c r="D3895" s="231">
        <f t="shared" si="3004"/>
        <v>688.46815834767642</v>
      </c>
      <c r="E3895" s="209">
        <v>290.5</v>
      </c>
      <c r="F3895" s="209">
        <v>293</v>
      </c>
      <c r="G3895" s="209">
        <v>296</v>
      </c>
      <c r="H3895" s="209">
        <v>300</v>
      </c>
      <c r="I3895" s="209">
        <v>284</v>
      </c>
      <c r="J3895" s="209">
        <v>293</v>
      </c>
      <c r="K3895" s="205">
        <f t="shared" si="3007"/>
        <v>2.5</v>
      </c>
      <c r="L3895" s="205">
        <f t="shared" si="3006"/>
        <v>1721.170395869191</v>
      </c>
      <c r="M3895" s="198" t="s">
        <v>701</v>
      </c>
    </row>
    <row r="3896" spans="1:13" s="208" customFormat="1" ht="15.75" customHeight="1">
      <c r="A3896" s="206">
        <v>43579</v>
      </c>
      <c r="B3896" s="203" t="s">
        <v>1077</v>
      </c>
      <c r="C3896" s="209" t="s">
        <v>498</v>
      </c>
      <c r="D3896" s="231">
        <f t="shared" si="3004"/>
        <v>555.55555555555554</v>
      </c>
      <c r="E3896" s="209">
        <v>360</v>
      </c>
      <c r="F3896" s="209">
        <v>363</v>
      </c>
      <c r="G3896" s="209">
        <v>366</v>
      </c>
      <c r="H3896" s="209">
        <v>369</v>
      </c>
      <c r="I3896" s="209">
        <v>356</v>
      </c>
      <c r="J3896" s="209">
        <v>369</v>
      </c>
      <c r="K3896" s="205">
        <f t="shared" si="3007"/>
        <v>9</v>
      </c>
      <c r="L3896" s="205">
        <f t="shared" si="3006"/>
        <v>5000</v>
      </c>
      <c r="M3896" s="198" t="s">
        <v>701</v>
      </c>
    </row>
    <row r="3897" spans="1:13" s="208" customFormat="1" ht="15.75" customHeight="1">
      <c r="A3897" s="206">
        <v>43579</v>
      </c>
      <c r="B3897" s="210" t="s">
        <v>958</v>
      </c>
      <c r="C3897" s="209" t="s">
        <v>6</v>
      </c>
      <c r="D3897" s="231">
        <f t="shared" si="3004"/>
        <v>211.19324181626189</v>
      </c>
      <c r="E3897" s="209">
        <v>947</v>
      </c>
      <c r="F3897" s="209">
        <v>940</v>
      </c>
      <c r="G3897" s="209">
        <v>932</v>
      </c>
      <c r="H3897" s="209">
        <v>921</v>
      </c>
      <c r="I3897" s="209">
        <v>956</v>
      </c>
      <c r="J3897" s="209">
        <v>932</v>
      </c>
      <c r="K3897" s="131">
        <f t="shared" ref="K3897:K3898" si="3008">E3897-J3897</f>
        <v>15</v>
      </c>
      <c r="L3897" s="231">
        <f t="shared" si="3006"/>
        <v>3167.8986272439283</v>
      </c>
      <c r="M3897" s="198" t="s">
        <v>701</v>
      </c>
    </row>
    <row r="3898" spans="1:13" s="208" customFormat="1" ht="15.75" customHeight="1">
      <c r="A3898" s="206">
        <v>43579</v>
      </c>
      <c r="B3898" s="210" t="s">
        <v>1078</v>
      </c>
      <c r="C3898" s="209" t="s">
        <v>6</v>
      </c>
      <c r="D3898" s="231">
        <f t="shared" si="3004"/>
        <v>266.66666666666669</v>
      </c>
      <c r="E3898" s="209">
        <v>750</v>
      </c>
      <c r="F3898" s="209">
        <v>744</v>
      </c>
      <c r="G3898" s="209">
        <v>737</v>
      </c>
      <c r="H3898" s="209">
        <v>730</v>
      </c>
      <c r="I3898" s="209">
        <v>758</v>
      </c>
      <c r="J3898" s="209">
        <v>745.3</v>
      </c>
      <c r="K3898" s="131">
        <f t="shared" si="3008"/>
        <v>4.7000000000000455</v>
      </c>
      <c r="L3898" s="231">
        <f t="shared" si="3006"/>
        <v>1253.3333333333455</v>
      </c>
      <c r="M3898" s="198" t="s">
        <v>701</v>
      </c>
    </row>
    <row r="3899" spans="1:13" s="204" customFormat="1" ht="15.75" customHeight="1">
      <c r="A3899" s="206">
        <v>43578</v>
      </c>
      <c r="B3899" s="209" t="s">
        <v>605</v>
      </c>
      <c r="C3899" s="209" t="s">
        <v>498</v>
      </c>
      <c r="D3899" s="231">
        <f t="shared" si="3004"/>
        <v>487.21071863581</v>
      </c>
      <c r="E3899" s="209">
        <v>410.5</v>
      </c>
      <c r="F3899" s="209">
        <v>414</v>
      </c>
      <c r="G3899" s="209">
        <v>418</v>
      </c>
      <c r="H3899" s="209">
        <v>423</v>
      </c>
      <c r="I3899" s="209">
        <v>405</v>
      </c>
      <c r="J3899" s="209">
        <v>418</v>
      </c>
      <c r="K3899" s="205">
        <f t="shared" ref="K3899:K3902" si="3009">J3899-E3899</f>
        <v>7.5</v>
      </c>
      <c r="L3899" s="205">
        <f t="shared" si="3006"/>
        <v>3654.0803897685751</v>
      </c>
      <c r="M3899" s="198" t="s">
        <v>701</v>
      </c>
    </row>
    <row r="3900" spans="1:13" s="204" customFormat="1" ht="15.75" customHeight="1">
      <c r="A3900" s="206">
        <v>43578</v>
      </c>
      <c r="B3900" s="212" t="s">
        <v>727</v>
      </c>
      <c r="C3900" s="209" t="s">
        <v>498</v>
      </c>
      <c r="D3900" s="231">
        <f t="shared" si="3004"/>
        <v>425.531914893617</v>
      </c>
      <c r="E3900" s="209">
        <v>470</v>
      </c>
      <c r="F3900" s="209">
        <v>474</v>
      </c>
      <c r="G3900" s="209">
        <v>479</v>
      </c>
      <c r="H3900" s="209">
        <v>485</v>
      </c>
      <c r="I3900" s="209">
        <v>463</v>
      </c>
      <c r="J3900" s="209">
        <v>470</v>
      </c>
      <c r="K3900" s="205">
        <f t="shared" si="3009"/>
        <v>0</v>
      </c>
      <c r="L3900" s="205">
        <f t="shared" si="3006"/>
        <v>0</v>
      </c>
      <c r="M3900" s="198" t="s">
        <v>701</v>
      </c>
    </row>
    <row r="3901" spans="1:13" s="204" customFormat="1" ht="15.75" customHeight="1">
      <c r="A3901" s="206">
        <v>43578</v>
      </c>
      <c r="B3901" s="209" t="s">
        <v>1079</v>
      </c>
      <c r="C3901" s="209" t="s">
        <v>498</v>
      </c>
      <c r="D3901" s="231">
        <f t="shared" si="3004"/>
        <v>689.17987594762235</v>
      </c>
      <c r="E3901" s="209">
        <v>290.2</v>
      </c>
      <c r="F3901" s="209">
        <v>292</v>
      </c>
      <c r="G3901" s="209">
        <v>295</v>
      </c>
      <c r="H3901" s="209">
        <v>299</v>
      </c>
      <c r="I3901" s="209">
        <v>287</v>
      </c>
      <c r="J3901" s="209">
        <v>290.2</v>
      </c>
      <c r="K3901" s="205">
        <f t="shared" si="3009"/>
        <v>0</v>
      </c>
      <c r="L3901" s="205">
        <f t="shared" si="3006"/>
        <v>0</v>
      </c>
      <c r="M3901" s="198" t="s">
        <v>701</v>
      </c>
    </row>
    <row r="3902" spans="1:13" s="204" customFormat="1" ht="15.75" customHeight="1">
      <c r="A3902" s="206">
        <v>43578</v>
      </c>
      <c r="B3902" s="209" t="s">
        <v>995</v>
      </c>
      <c r="C3902" s="209" t="s">
        <v>498</v>
      </c>
      <c r="D3902" s="231">
        <f t="shared" si="3004"/>
        <v>330.57851239669424</v>
      </c>
      <c r="E3902" s="209">
        <v>605</v>
      </c>
      <c r="F3902" s="209">
        <v>610</v>
      </c>
      <c r="G3902" s="209">
        <v>616</v>
      </c>
      <c r="H3902" s="209">
        <v>627</v>
      </c>
      <c r="I3902" s="209">
        <v>598</v>
      </c>
      <c r="J3902" s="209">
        <v>598</v>
      </c>
      <c r="K3902" s="200">
        <f t="shared" si="3009"/>
        <v>-7</v>
      </c>
      <c r="L3902" s="200">
        <f t="shared" si="3006"/>
        <v>-2314.0495867768595</v>
      </c>
      <c r="M3902" s="201" t="s">
        <v>709</v>
      </c>
    </row>
    <row r="3903" spans="1:13" s="204" customFormat="1" ht="15.75" customHeight="1">
      <c r="A3903" s="206">
        <v>43578</v>
      </c>
      <c r="B3903" s="209" t="s">
        <v>919</v>
      </c>
      <c r="C3903" s="209" t="s">
        <v>6</v>
      </c>
      <c r="D3903" s="231">
        <f t="shared" si="3004"/>
        <v>378.78787878787881</v>
      </c>
      <c r="E3903" s="209">
        <v>528</v>
      </c>
      <c r="F3903" s="209">
        <v>523</v>
      </c>
      <c r="G3903" s="209">
        <v>518</v>
      </c>
      <c r="H3903" s="209">
        <v>512</v>
      </c>
      <c r="I3903" s="209">
        <v>534</v>
      </c>
      <c r="J3903" s="209">
        <v>523</v>
      </c>
      <c r="K3903" s="131">
        <f t="shared" ref="K3903" si="3010">E3903-J3903</f>
        <v>5</v>
      </c>
      <c r="L3903" s="231">
        <f t="shared" si="3006"/>
        <v>1893.939393939394</v>
      </c>
      <c r="M3903" s="198" t="s">
        <v>701</v>
      </c>
    </row>
    <row r="3904" spans="1:13" s="204" customFormat="1" ht="15.75" customHeight="1">
      <c r="A3904" s="206">
        <v>43577</v>
      </c>
      <c r="B3904" s="209" t="s">
        <v>25</v>
      </c>
      <c r="C3904" s="209" t="s">
        <v>498</v>
      </c>
      <c r="D3904" s="231">
        <f t="shared" si="3004"/>
        <v>212.65284423179159</v>
      </c>
      <c r="E3904" s="209">
        <v>940.5</v>
      </c>
      <c r="F3904" s="209">
        <v>948</v>
      </c>
      <c r="G3904" s="209">
        <v>958</v>
      </c>
      <c r="H3904" s="209">
        <v>968</v>
      </c>
      <c r="I3904" s="209">
        <v>930</v>
      </c>
      <c r="J3904" s="209">
        <v>930</v>
      </c>
      <c r="K3904" s="200">
        <f t="shared" ref="K3904" si="3011">J3904-E3904</f>
        <v>-10.5</v>
      </c>
      <c r="L3904" s="200">
        <f t="shared" si="3006"/>
        <v>-2232.8548644338116</v>
      </c>
      <c r="M3904" s="201" t="s">
        <v>709</v>
      </c>
    </row>
    <row r="3905" spans="1:13" s="204" customFormat="1" ht="15.75" customHeight="1">
      <c r="A3905" s="206">
        <v>43577</v>
      </c>
      <c r="B3905" s="209" t="s">
        <v>450</v>
      </c>
      <c r="C3905" s="209" t="s">
        <v>6</v>
      </c>
      <c r="D3905" s="231">
        <f t="shared" si="3004"/>
        <v>579.71014492753625</v>
      </c>
      <c r="E3905" s="209">
        <v>345</v>
      </c>
      <c r="F3905" s="209">
        <v>342</v>
      </c>
      <c r="G3905" s="209">
        <v>338</v>
      </c>
      <c r="H3905" s="209">
        <v>334</v>
      </c>
      <c r="I3905" s="209">
        <v>349</v>
      </c>
      <c r="J3905" s="209">
        <v>342</v>
      </c>
      <c r="K3905" s="131">
        <f t="shared" ref="K3905:K3907" si="3012">E3905-J3905</f>
        <v>3</v>
      </c>
      <c r="L3905" s="231">
        <f t="shared" si="3006"/>
        <v>1739.1304347826087</v>
      </c>
      <c r="M3905" s="198" t="s">
        <v>701</v>
      </c>
    </row>
    <row r="3906" spans="1:13" s="204" customFormat="1" ht="15.75" customHeight="1">
      <c r="A3906" s="206">
        <v>43577</v>
      </c>
      <c r="B3906" s="212" t="s">
        <v>1080</v>
      </c>
      <c r="C3906" s="209" t="s">
        <v>6</v>
      </c>
      <c r="D3906" s="231">
        <f t="shared" si="3004"/>
        <v>419.28721174004193</v>
      </c>
      <c r="E3906" s="209">
        <v>477</v>
      </c>
      <c r="F3906" s="209">
        <v>473</v>
      </c>
      <c r="G3906" s="209">
        <v>468</v>
      </c>
      <c r="H3906" s="209">
        <v>463</v>
      </c>
      <c r="I3906" s="209">
        <v>482</v>
      </c>
      <c r="J3906" s="209">
        <v>473</v>
      </c>
      <c r="K3906" s="131">
        <f t="shared" si="3012"/>
        <v>4</v>
      </c>
      <c r="L3906" s="231">
        <f t="shared" si="3006"/>
        <v>1677.1488469601677</v>
      </c>
      <c r="M3906" s="198" t="s">
        <v>701</v>
      </c>
    </row>
    <row r="3907" spans="1:13" s="204" customFormat="1" ht="15.75" customHeight="1">
      <c r="A3907" s="206">
        <v>43577</v>
      </c>
      <c r="B3907" s="209" t="s">
        <v>605</v>
      </c>
      <c r="C3907" s="209" t="s">
        <v>6</v>
      </c>
      <c r="D3907" s="231">
        <f t="shared" si="3004"/>
        <v>500</v>
      </c>
      <c r="E3907" s="209">
        <v>400</v>
      </c>
      <c r="F3907" s="209">
        <v>396</v>
      </c>
      <c r="G3907" s="209">
        <v>392</v>
      </c>
      <c r="H3907" s="209">
        <v>387</v>
      </c>
      <c r="I3907" s="209">
        <v>405</v>
      </c>
      <c r="J3907" s="209">
        <v>396</v>
      </c>
      <c r="K3907" s="131">
        <f t="shared" si="3012"/>
        <v>4</v>
      </c>
      <c r="L3907" s="231">
        <f t="shared" si="3006"/>
        <v>2000</v>
      </c>
      <c r="M3907" s="198" t="s">
        <v>701</v>
      </c>
    </row>
    <row r="3908" spans="1:13" s="204" customFormat="1" ht="15.75" customHeight="1">
      <c r="A3908" s="206">
        <v>43573</v>
      </c>
      <c r="B3908" s="209" t="s">
        <v>1081</v>
      </c>
      <c r="C3908" s="209" t="s">
        <v>498</v>
      </c>
      <c r="D3908" s="231">
        <f t="shared" si="3004"/>
        <v>677.96610169491521</v>
      </c>
      <c r="E3908" s="209">
        <v>295</v>
      </c>
      <c r="F3908" s="209">
        <v>297</v>
      </c>
      <c r="G3908" s="209">
        <v>300</v>
      </c>
      <c r="H3908" s="209">
        <v>303</v>
      </c>
      <c r="I3908" s="209">
        <v>293</v>
      </c>
      <c r="J3908" s="209">
        <v>300</v>
      </c>
      <c r="K3908" s="205">
        <f t="shared" ref="K3908" si="3013">J3908-E3908</f>
        <v>5</v>
      </c>
      <c r="L3908" s="205">
        <f t="shared" si="3006"/>
        <v>3389.8305084745762</v>
      </c>
      <c r="M3908" s="198" t="s">
        <v>701</v>
      </c>
    </row>
    <row r="3909" spans="1:13" s="204" customFormat="1" ht="15.75" customHeight="1">
      <c r="A3909" s="206">
        <v>43573</v>
      </c>
      <c r="B3909" s="209" t="s">
        <v>859</v>
      </c>
      <c r="C3909" s="209" t="s">
        <v>6</v>
      </c>
      <c r="D3909" s="231">
        <f t="shared" si="3004"/>
        <v>408.16326530612247</v>
      </c>
      <c r="E3909" s="209">
        <v>490</v>
      </c>
      <c r="F3909" s="209">
        <v>486</v>
      </c>
      <c r="G3909" s="209">
        <v>482</v>
      </c>
      <c r="H3909" s="209">
        <v>477</v>
      </c>
      <c r="I3909" s="209">
        <v>495</v>
      </c>
      <c r="J3909" s="209">
        <v>486</v>
      </c>
      <c r="K3909" s="131">
        <f t="shared" ref="K3909:K3910" si="3014">E3909-J3909</f>
        <v>4</v>
      </c>
      <c r="L3909" s="231">
        <f t="shared" si="3006"/>
        <v>1632.6530612244899</v>
      </c>
      <c r="M3909" s="198" t="s">
        <v>701</v>
      </c>
    </row>
    <row r="3910" spans="1:13" s="204" customFormat="1" ht="15.75" customHeight="1">
      <c r="A3910" s="206">
        <v>43573</v>
      </c>
      <c r="B3910" s="212" t="s">
        <v>1020</v>
      </c>
      <c r="C3910" s="209" t="s">
        <v>6</v>
      </c>
      <c r="D3910" s="231">
        <f t="shared" si="3004"/>
        <v>757.57575757575762</v>
      </c>
      <c r="E3910" s="209">
        <v>264</v>
      </c>
      <c r="F3910" s="209">
        <v>262</v>
      </c>
      <c r="G3910" s="209">
        <v>260</v>
      </c>
      <c r="H3910" s="209">
        <v>258</v>
      </c>
      <c r="I3910" s="209">
        <v>267</v>
      </c>
      <c r="J3910" s="209">
        <v>258</v>
      </c>
      <c r="K3910" s="131">
        <f t="shared" si="3014"/>
        <v>6</v>
      </c>
      <c r="L3910" s="231">
        <f t="shared" si="3006"/>
        <v>4545.454545454546</v>
      </c>
      <c r="M3910" s="198" t="s">
        <v>701</v>
      </c>
    </row>
    <row r="3911" spans="1:13" s="204" customFormat="1" ht="15.75" customHeight="1">
      <c r="A3911" s="206">
        <v>43573</v>
      </c>
      <c r="B3911" s="209" t="s">
        <v>838</v>
      </c>
      <c r="C3911" s="209" t="s">
        <v>498</v>
      </c>
      <c r="D3911" s="231">
        <f t="shared" si="3004"/>
        <v>486.61800486618006</v>
      </c>
      <c r="E3911" s="209">
        <v>411</v>
      </c>
      <c r="F3911" s="209">
        <v>415</v>
      </c>
      <c r="G3911" s="209">
        <v>419</v>
      </c>
      <c r="H3911" s="209">
        <v>425</v>
      </c>
      <c r="I3911" s="209">
        <v>405</v>
      </c>
      <c r="J3911" s="209">
        <v>405</v>
      </c>
      <c r="K3911" s="200">
        <f t="shared" ref="K3911:K3937" si="3015">J3911-E3911</f>
        <v>-6</v>
      </c>
      <c r="L3911" s="200">
        <f t="shared" si="3006"/>
        <v>-2919.7080291970806</v>
      </c>
      <c r="M3911" s="201" t="s">
        <v>709</v>
      </c>
    </row>
    <row r="3912" spans="1:13" s="204" customFormat="1" ht="15.75" customHeight="1">
      <c r="A3912" s="206">
        <v>43573</v>
      </c>
      <c r="B3912" s="211" t="s">
        <v>742</v>
      </c>
      <c r="C3912" s="209" t="s">
        <v>498</v>
      </c>
      <c r="D3912" s="231">
        <f t="shared" si="3004"/>
        <v>248.44720496894411</v>
      </c>
      <c r="E3912" s="209">
        <v>805</v>
      </c>
      <c r="F3912" s="209">
        <v>812</v>
      </c>
      <c r="G3912" s="209">
        <v>820</v>
      </c>
      <c r="H3912" s="209">
        <v>828</v>
      </c>
      <c r="I3912" s="209">
        <v>795</v>
      </c>
      <c r="J3912" s="209">
        <v>808</v>
      </c>
      <c r="K3912" s="205">
        <f t="shared" si="3015"/>
        <v>3</v>
      </c>
      <c r="L3912" s="205">
        <f t="shared" si="3006"/>
        <v>745.34161490683232</v>
      </c>
      <c r="M3912" s="198" t="s">
        <v>701</v>
      </c>
    </row>
    <row r="3913" spans="1:13" s="208" customFormat="1" ht="15.75" customHeight="1">
      <c r="A3913" s="206">
        <v>43571</v>
      </c>
      <c r="B3913" s="203" t="s">
        <v>828</v>
      </c>
      <c r="C3913" s="207" t="s">
        <v>498</v>
      </c>
      <c r="D3913" s="231">
        <f t="shared" si="3004"/>
        <v>111.85682326621924</v>
      </c>
      <c r="E3913" s="209">
        <v>1788</v>
      </c>
      <c r="F3913" s="209">
        <v>1800</v>
      </c>
      <c r="G3913" s="209">
        <v>1820</v>
      </c>
      <c r="H3913" s="209">
        <v>1840</v>
      </c>
      <c r="I3913" s="209">
        <v>1769</v>
      </c>
      <c r="J3913" s="209">
        <v>1819.75</v>
      </c>
      <c r="K3913" s="205">
        <f t="shared" si="3015"/>
        <v>31.75</v>
      </c>
      <c r="L3913" s="205">
        <f t="shared" si="3006"/>
        <v>3551.4541387024606</v>
      </c>
      <c r="M3913" s="198" t="s">
        <v>701</v>
      </c>
    </row>
    <row r="3914" spans="1:13" s="208" customFormat="1" ht="15.75" customHeight="1">
      <c r="A3914" s="206">
        <v>43571</v>
      </c>
      <c r="B3914" s="210" t="s">
        <v>1033</v>
      </c>
      <c r="C3914" s="207" t="s">
        <v>498</v>
      </c>
      <c r="D3914" s="231">
        <f t="shared" si="3004"/>
        <v>512.82051282051282</v>
      </c>
      <c r="E3914" s="209">
        <v>390</v>
      </c>
      <c r="F3914" s="209">
        <v>393</v>
      </c>
      <c r="G3914" s="209">
        <v>396</v>
      </c>
      <c r="H3914" s="209">
        <v>400</v>
      </c>
      <c r="I3914" s="209">
        <v>386</v>
      </c>
      <c r="J3914" s="209">
        <v>396</v>
      </c>
      <c r="K3914" s="205">
        <f t="shared" si="3015"/>
        <v>6</v>
      </c>
      <c r="L3914" s="205">
        <f t="shared" si="3006"/>
        <v>3076.9230769230771</v>
      </c>
      <c r="M3914" s="198" t="s">
        <v>701</v>
      </c>
    </row>
    <row r="3915" spans="1:13" s="208" customFormat="1" ht="15.75" customHeight="1">
      <c r="A3915" s="206">
        <v>43571</v>
      </c>
      <c r="B3915" s="210" t="s">
        <v>1082</v>
      </c>
      <c r="C3915" s="207" t="s">
        <v>498</v>
      </c>
      <c r="D3915" s="231">
        <f t="shared" si="3004"/>
        <v>391.38943248532291</v>
      </c>
      <c r="E3915" s="209">
        <v>511</v>
      </c>
      <c r="F3915" s="209">
        <v>515</v>
      </c>
      <c r="G3915" s="209">
        <v>520</v>
      </c>
      <c r="H3915" s="209">
        <v>525</v>
      </c>
      <c r="I3915" s="209">
        <v>504</v>
      </c>
      <c r="J3915" s="209">
        <v>515</v>
      </c>
      <c r="K3915" s="205">
        <f t="shared" si="3015"/>
        <v>4</v>
      </c>
      <c r="L3915" s="205">
        <f t="shared" si="3006"/>
        <v>1565.5577299412917</v>
      </c>
      <c r="M3915" s="198" t="s">
        <v>701</v>
      </c>
    </row>
    <row r="3916" spans="1:13" s="208" customFormat="1" ht="15.75" customHeight="1">
      <c r="A3916" s="206">
        <v>43571</v>
      </c>
      <c r="B3916" s="209" t="s">
        <v>42</v>
      </c>
      <c r="C3916" s="207" t="s">
        <v>498</v>
      </c>
      <c r="D3916" s="231">
        <f t="shared" si="3004"/>
        <v>94.117647058823536</v>
      </c>
      <c r="E3916" s="209">
        <v>2125</v>
      </c>
      <c r="F3916" s="209">
        <v>2140</v>
      </c>
      <c r="G3916" s="209">
        <v>2155</v>
      </c>
      <c r="H3916" s="209">
        <v>2175</v>
      </c>
      <c r="I3916" s="209">
        <v>2100</v>
      </c>
      <c r="J3916" s="209">
        <v>2155</v>
      </c>
      <c r="K3916" s="205">
        <f t="shared" si="3015"/>
        <v>30</v>
      </c>
      <c r="L3916" s="205">
        <f t="shared" si="3006"/>
        <v>2823.5294117647063</v>
      </c>
      <c r="M3916" s="198" t="s">
        <v>701</v>
      </c>
    </row>
    <row r="3917" spans="1:13" s="208" customFormat="1" ht="15.75" customHeight="1">
      <c r="A3917" s="206">
        <v>43570</v>
      </c>
      <c r="B3917" s="199" t="s">
        <v>492</v>
      </c>
      <c r="C3917" s="207" t="s">
        <v>498</v>
      </c>
      <c r="D3917" s="231">
        <f t="shared" si="3004"/>
        <v>1694.9152542372881</v>
      </c>
      <c r="E3917" s="199">
        <v>118</v>
      </c>
      <c r="F3917" s="199">
        <v>119</v>
      </c>
      <c r="G3917" s="199">
        <v>120.5</v>
      </c>
      <c r="H3917" s="199">
        <v>122</v>
      </c>
      <c r="I3917" s="199">
        <v>116</v>
      </c>
      <c r="J3917" s="199">
        <v>122</v>
      </c>
      <c r="K3917" s="205">
        <f t="shared" si="3015"/>
        <v>4</v>
      </c>
      <c r="L3917" s="205">
        <f t="shared" si="3006"/>
        <v>6779.6610169491523</v>
      </c>
      <c r="M3917" s="198" t="s">
        <v>701</v>
      </c>
    </row>
    <row r="3918" spans="1:13" s="208" customFormat="1" ht="15.75" customHeight="1">
      <c r="A3918" s="206">
        <v>43570</v>
      </c>
      <c r="B3918" s="199" t="s">
        <v>1083</v>
      </c>
      <c r="C3918" s="207" t="s">
        <v>498</v>
      </c>
      <c r="D3918" s="231">
        <f t="shared" si="3004"/>
        <v>5128.2051282051279</v>
      </c>
      <c r="E3918" s="199">
        <v>39</v>
      </c>
      <c r="F3918" s="199">
        <v>39.6</v>
      </c>
      <c r="G3918" s="199">
        <v>40.200000000000003</v>
      </c>
      <c r="H3918" s="199">
        <v>41</v>
      </c>
      <c r="I3918" s="199">
        <v>38</v>
      </c>
      <c r="J3918" s="199">
        <v>38</v>
      </c>
      <c r="K3918" s="200">
        <f t="shared" si="3015"/>
        <v>-1</v>
      </c>
      <c r="L3918" s="200">
        <f t="shared" si="3006"/>
        <v>-5128.2051282051279</v>
      </c>
      <c r="M3918" s="201" t="s">
        <v>709</v>
      </c>
    </row>
    <row r="3919" spans="1:13" s="208" customFormat="1" ht="15.75" customHeight="1">
      <c r="A3919" s="206">
        <v>43570</v>
      </c>
      <c r="B3919" s="199" t="s">
        <v>660</v>
      </c>
      <c r="C3919" s="207" t="s">
        <v>498</v>
      </c>
      <c r="D3919" s="231">
        <f t="shared" si="3004"/>
        <v>803.21285140562247</v>
      </c>
      <c r="E3919" s="199">
        <v>249</v>
      </c>
      <c r="F3919" s="199">
        <v>251</v>
      </c>
      <c r="G3919" s="199">
        <v>253</v>
      </c>
      <c r="H3919" s="199">
        <v>256</v>
      </c>
      <c r="I3919" s="199">
        <v>246</v>
      </c>
      <c r="J3919" s="199">
        <v>251</v>
      </c>
      <c r="K3919" s="205">
        <f t="shared" si="3015"/>
        <v>2</v>
      </c>
      <c r="L3919" s="205">
        <f t="shared" si="3006"/>
        <v>1606.4257028112449</v>
      </c>
      <c r="M3919" s="198" t="s">
        <v>701</v>
      </c>
    </row>
    <row r="3920" spans="1:13" s="208" customFormat="1" ht="15.75" customHeight="1">
      <c r="A3920" s="206">
        <v>43570</v>
      </c>
      <c r="B3920" s="199" t="s">
        <v>369</v>
      </c>
      <c r="C3920" s="207" t="s">
        <v>498</v>
      </c>
      <c r="D3920" s="231">
        <f t="shared" si="3004"/>
        <v>1626.0162601626016</v>
      </c>
      <c r="E3920" s="199">
        <v>123</v>
      </c>
      <c r="F3920" s="199">
        <v>124</v>
      </c>
      <c r="G3920" s="199">
        <v>125.5</v>
      </c>
      <c r="H3920" s="199">
        <v>127</v>
      </c>
      <c r="I3920" s="199">
        <v>121.45</v>
      </c>
      <c r="J3920" s="199">
        <v>124</v>
      </c>
      <c r="K3920" s="205">
        <f t="shared" si="3015"/>
        <v>1</v>
      </c>
      <c r="L3920" s="205">
        <f t="shared" si="3006"/>
        <v>1626.0162601626016</v>
      </c>
      <c r="M3920" s="198" t="s">
        <v>701</v>
      </c>
    </row>
    <row r="3921" spans="1:13" s="204" customFormat="1" ht="15.75" customHeight="1">
      <c r="A3921" s="206">
        <v>43567</v>
      </c>
      <c r="B3921" s="199" t="s">
        <v>406</v>
      </c>
      <c r="C3921" s="207" t="s">
        <v>498</v>
      </c>
      <c r="D3921" s="231">
        <f t="shared" si="3004"/>
        <v>455.58086560364467</v>
      </c>
      <c r="E3921" s="199">
        <v>439</v>
      </c>
      <c r="F3921" s="199">
        <v>442</v>
      </c>
      <c r="G3921" s="199">
        <v>445</v>
      </c>
      <c r="H3921" s="199">
        <v>449</v>
      </c>
      <c r="I3921" s="199">
        <v>435</v>
      </c>
      <c r="J3921" s="199">
        <v>441</v>
      </c>
      <c r="K3921" s="205">
        <f t="shared" si="3015"/>
        <v>2</v>
      </c>
      <c r="L3921" s="205">
        <f t="shared" si="3006"/>
        <v>911.16173120728934</v>
      </c>
      <c r="M3921" s="198" t="s">
        <v>701</v>
      </c>
    </row>
    <row r="3922" spans="1:13" s="204" customFormat="1" ht="15.75" customHeight="1">
      <c r="A3922" s="206">
        <v>43567</v>
      </c>
      <c r="B3922" s="199" t="s">
        <v>481</v>
      </c>
      <c r="C3922" s="207" t="s">
        <v>498</v>
      </c>
      <c r="D3922" s="231">
        <f t="shared" si="3004"/>
        <v>27.643400138217</v>
      </c>
      <c r="E3922" s="199">
        <v>7235</v>
      </c>
      <c r="F3922" s="199">
        <v>7260</v>
      </c>
      <c r="G3922" s="199">
        <v>7285</v>
      </c>
      <c r="H3922" s="199">
        <v>7315</v>
      </c>
      <c r="I3922" s="199">
        <v>7195</v>
      </c>
      <c r="J3922" s="199">
        <v>7315</v>
      </c>
      <c r="K3922" s="205">
        <f t="shared" si="3015"/>
        <v>80</v>
      </c>
      <c r="L3922" s="205">
        <f t="shared" si="3006"/>
        <v>2211.4720110573599</v>
      </c>
      <c r="M3922" s="198" t="s">
        <v>701</v>
      </c>
    </row>
    <row r="3923" spans="1:13" s="204" customFormat="1" ht="15.75" customHeight="1">
      <c r="A3923" s="206">
        <v>43567</v>
      </c>
      <c r="B3923" s="199" t="s">
        <v>437</v>
      </c>
      <c r="C3923" s="207" t="s">
        <v>498</v>
      </c>
      <c r="D3923" s="231">
        <f t="shared" si="3004"/>
        <v>4301.0752688172042</v>
      </c>
      <c r="E3923" s="199">
        <v>46.5</v>
      </c>
      <c r="F3923" s="199">
        <v>47.2</v>
      </c>
      <c r="G3923" s="199">
        <v>48</v>
      </c>
      <c r="H3923" s="199">
        <v>49</v>
      </c>
      <c r="I3923" s="199">
        <v>45.45</v>
      </c>
      <c r="J3923" s="199">
        <v>49</v>
      </c>
      <c r="K3923" s="205">
        <f t="shared" si="3015"/>
        <v>2.5</v>
      </c>
      <c r="L3923" s="205">
        <f t="shared" si="3006"/>
        <v>10752.68817204301</v>
      </c>
      <c r="M3923" s="198" t="s">
        <v>701</v>
      </c>
    </row>
    <row r="3924" spans="1:13" s="204" customFormat="1" ht="15.75" customHeight="1">
      <c r="A3924" s="206">
        <v>43567</v>
      </c>
      <c r="B3924" s="199" t="s">
        <v>674</v>
      </c>
      <c r="C3924" s="207" t="s">
        <v>498</v>
      </c>
      <c r="D3924" s="231">
        <f t="shared" si="3004"/>
        <v>2649.0066225165565</v>
      </c>
      <c r="E3924" s="199">
        <v>75.5</v>
      </c>
      <c r="F3924" s="199">
        <v>76.2</v>
      </c>
      <c r="G3924" s="199">
        <v>77</v>
      </c>
      <c r="H3924" s="199">
        <v>78</v>
      </c>
      <c r="I3924" s="199">
        <v>74.45</v>
      </c>
      <c r="J3924" s="199">
        <v>78</v>
      </c>
      <c r="K3924" s="205">
        <f t="shared" si="3015"/>
        <v>2.5</v>
      </c>
      <c r="L3924" s="205">
        <f t="shared" si="3006"/>
        <v>6622.5165562913917</v>
      </c>
      <c r="M3924" s="198" t="s">
        <v>701</v>
      </c>
    </row>
    <row r="3925" spans="1:13" s="204" customFormat="1" ht="15.75" customHeight="1">
      <c r="A3925" s="206">
        <v>43566</v>
      </c>
      <c r="B3925" s="199" t="s">
        <v>318</v>
      </c>
      <c r="C3925" s="207" t="s">
        <v>498</v>
      </c>
      <c r="D3925" s="231">
        <f t="shared" si="3004"/>
        <v>917.43119266055044</v>
      </c>
      <c r="E3925" s="199">
        <v>218</v>
      </c>
      <c r="F3925" s="199">
        <v>220</v>
      </c>
      <c r="G3925" s="199">
        <v>222</v>
      </c>
      <c r="H3925" s="199">
        <v>225</v>
      </c>
      <c r="I3925" s="199">
        <v>215</v>
      </c>
      <c r="J3925" s="199">
        <v>219.2</v>
      </c>
      <c r="K3925" s="205">
        <f t="shared" si="3015"/>
        <v>1.1999999999999886</v>
      </c>
      <c r="L3925" s="205">
        <f t="shared" si="3006"/>
        <v>1100.9174311926502</v>
      </c>
      <c r="M3925" s="198" t="s">
        <v>701</v>
      </c>
    </row>
    <row r="3926" spans="1:13" s="204" customFormat="1" ht="15.75" customHeight="1">
      <c r="A3926" s="206">
        <v>43566</v>
      </c>
      <c r="B3926" s="199" t="s">
        <v>490</v>
      </c>
      <c r="C3926" s="207" t="s">
        <v>498</v>
      </c>
      <c r="D3926" s="231">
        <f t="shared" si="3004"/>
        <v>1932.3671497584542</v>
      </c>
      <c r="E3926" s="199">
        <v>103.5</v>
      </c>
      <c r="F3926" s="199">
        <v>104.5</v>
      </c>
      <c r="G3926" s="199">
        <v>105.5</v>
      </c>
      <c r="H3926" s="199">
        <v>107</v>
      </c>
      <c r="I3926" s="199">
        <v>102</v>
      </c>
      <c r="J3926" s="199">
        <v>104.15</v>
      </c>
      <c r="K3926" s="205">
        <f t="shared" si="3015"/>
        <v>0.65000000000000568</v>
      </c>
      <c r="L3926" s="205">
        <f t="shared" si="3006"/>
        <v>1256.0386473430062</v>
      </c>
      <c r="M3926" s="198" t="s">
        <v>701</v>
      </c>
    </row>
    <row r="3927" spans="1:13" s="204" customFormat="1" ht="15.75" customHeight="1">
      <c r="A3927" s="206">
        <v>43566</v>
      </c>
      <c r="B3927" s="199" t="s">
        <v>484</v>
      </c>
      <c r="C3927" s="207" t="s">
        <v>498</v>
      </c>
      <c r="D3927" s="231">
        <f t="shared" si="3004"/>
        <v>579.71014492753625</v>
      </c>
      <c r="E3927" s="199">
        <v>345</v>
      </c>
      <c r="F3927" s="199">
        <v>348</v>
      </c>
      <c r="G3927" s="199">
        <v>351</v>
      </c>
      <c r="H3927" s="199">
        <v>355</v>
      </c>
      <c r="I3927" s="199">
        <v>341</v>
      </c>
      <c r="J3927" s="199">
        <v>355</v>
      </c>
      <c r="K3927" s="205">
        <f t="shared" si="3015"/>
        <v>10</v>
      </c>
      <c r="L3927" s="205">
        <f t="shared" si="3006"/>
        <v>5797.101449275362</v>
      </c>
      <c r="M3927" s="198" t="s">
        <v>701</v>
      </c>
    </row>
    <row r="3928" spans="1:13" s="204" customFormat="1" ht="15.75" customHeight="1">
      <c r="A3928" s="206">
        <v>43566</v>
      </c>
      <c r="B3928" s="199" t="s">
        <v>484</v>
      </c>
      <c r="C3928" s="207" t="s">
        <v>498</v>
      </c>
      <c r="D3928" s="231">
        <f t="shared" si="3004"/>
        <v>566.57223796033998</v>
      </c>
      <c r="E3928" s="199">
        <v>353</v>
      </c>
      <c r="F3928" s="199">
        <v>356</v>
      </c>
      <c r="G3928" s="199">
        <v>359</v>
      </c>
      <c r="H3928" s="199">
        <v>363</v>
      </c>
      <c r="I3928" s="199">
        <v>349</v>
      </c>
      <c r="J3928" s="199">
        <v>356</v>
      </c>
      <c r="K3928" s="205">
        <f t="shared" si="3015"/>
        <v>3</v>
      </c>
      <c r="L3928" s="205">
        <f t="shared" si="3006"/>
        <v>1699.71671388102</v>
      </c>
      <c r="M3928" s="198" t="s">
        <v>701</v>
      </c>
    </row>
    <row r="3929" spans="1:13" s="204" customFormat="1" ht="15.75" customHeight="1">
      <c r="A3929" s="206">
        <v>43566</v>
      </c>
      <c r="B3929" s="199" t="s">
        <v>804</v>
      </c>
      <c r="C3929" s="207" t="s">
        <v>498</v>
      </c>
      <c r="D3929" s="231">
        <f t="shared" si="3004"/>
        <v>571.42857142857144</v>
      </c>
      <c r="E3929" s="199">
        <v>350</v>
      </c>
      <c r="F3929" s="199">
        <v>352.5</v>
      </c>
      <c r="G3929" s="199">
        <v>355</v>
      </c>
      <c r="H3929" s="199">
        <v>358</v>
      </c>
      <c r="I3929" s="199">
        <v>346</v>
      </c>
      <c r="J3929" s="199">
        <v>346</v>
      </c>
      <c r="K3929" s="200">
        <f t="shared" si="3015"/>
        <v>-4</v>
      </c>
      <c r="L3929" s="200">
        <f t="shared" si="3006"/>
        <v>-2285.7142857142858</v>
      </c>
      <c r="M3929" s="201" t="s">
        <v>709</v>
      </c>
    </row>
    <row r="3930" spans="1:13" s="204" customFormat="1" ht="15.75" customHeight="1">
      <c r="A3930" s="206">
        <v>43566</v>
      </c>
      <c r="B3930" s="199" t="s">
        <v>1084</v>
      </c>
      <c r="C3930" s="207" t="s">
        <v>498</v>
      </c>
      <c r="D3930" s="231">
        <f t="shared" si="3004"/>
        <v>1556.4202334630349</v>
      </c>
      <c r="E3930" s="199">
        <v>128.5</v>
      </c>
      <c r="F3930" s="199">
        <v>129.5</v>
      </c>
      <c r="G3930" s="199">
        <v>130.5</v>
      </c>
      <c r="H3930" s="199">
        <v>132</v>
      </c>
      <c r="I3930" s="199">
        <v>127</v>
      </c>
      <c r="J3930" s="199">
        <v>129.5</v>
      </c>
      <c r="K3930" s="205">
        <f t="shared" si="3015"/>
        <v>1</v>
      </c>
      <c r="L3930" s="205">
        <f t="shared" si="3006"/>
        <v>1556.4202334630349</v>
      </c>
      <c r="M3930" s="198" t="s">
        <v>701</v>
      </c>
    </row>
    <row r="3931" spans="1:13" s="204" customFormat="1" ht="15.75" customHeight="1">
      <c r="A3931" s="206">
        <v>43565</v>
      </c>
      <c r="B3931" s="199" t="s">
        <v>490</v>
      </c>
      <c r="C3931" s="207" t="s">
        <v>498</v>
      </c>
      <c r="D3931" s="231">
        <f t="shared" si="3004"/>
        <v>2000</v>
      </c>
      <c r="E3931" s="199">
        <v>100</v>
      </c>
      <c r="F3931" s="199">
        <v>101</v>
      </c>
      <c r="G3931" s="199">
        <v>102</v>
      </c>
      <c r="H3931" s="199">
        <v>103.5</v>
      </c>
      <c r="I3931" s="199">
        <v>98.45</v>
      </c>
      <c r="J3931" s="199">
        <v>103.5</v>
      </c>
      <c r="K3931" s="205">
        <f t="shared" si="3015"/>
        <v>3.5</v>
      </c>
      <c r="L3931" s="205">
        <f t="shared" si="3006"/>
        <v>7000</v>
      </c>
      <c r="M3931" s="198" t="s">
        <v>701</v>
      </c>
    </row>
    <row r="3932" spans="1:13" s="204" customFormat="1" ht="15.75" customHeight="1">
      <c r="A3932" s="206">
        <v>43565</v>
      </c>
      <c r="B3932" s="199" t="s">
        <v>318</v>
      </c>
      <c r="C3932" s="207" t="s">
        <v>498</v>
      </c>
      <c r="D3932" s="231">
        <f t="shared" si="3004"/>
        <v>956.93779904306223</v>
      </c>
      <c r="E3932" s="199">
        <v>209</v>
      </c>
      <c r="F3932" s="199">
        <v>211</v>
      </c>
      <c r="G3932" s="199">
        <v>213</v>
      </c>
      <c r="H3932" s="199">
        <v>216</v>
      </c>
      <c r="I3932" s="199">
        <v>206</v>
      </c>
      <c r="J3932" s="199">
        <v>216</v>
      </c>
      <c r="K3932" s="205">
        <f t="shared" si="3015"/>
        <v>7</v>
      </c>
      <c r="L3932" s="205">
        <f t="shared" si="3006"/>
        <v>6698.5645933014357</v>
      </c>
      <c r="M3932" s="198" t="s">
        <v>701</v>
      </c>
    </row>
    <row r="3933" spans="1:13" s="204" customFormat="1" ht="15.75" customHeight="1">
      <c r="A3933" s="206">
        <v>43565</v>
      </c>
      <c r="B3933" s="199" t="s">
        <v>469</v>
      </c>
      <c r="C3933" s="207" t="s">
        <v>498</v>
      </c>
      <c r="D3933" s="231">
        <f t="shared" si="3004"/>
        <v>239.23444976076556</v>
      </c>
      <c r="E3933" s="199">
        <v>836</v>
      </c>
      <c r="F3933" s="199">
        <v>852</v>
      </c>
      <c r="G3933" s="199">
        <v>857</v>
      </c>
      <c r="H3933" s="199">
        <v>863</v>
      </c>
      <c r="I3933" s="199">
        <v>819</v>
      </c>
      <c r="J3933" s="199">
        <v>836</v>
      </c>
      <c r="K3933" s="205">
        <f t="shared" si="3015"/>
        <v>0</v>
      </c>
      <c r="L3933" s="205">
        <f t="shared" si="3006"/>
        <v>0</v>
      </c>
      <c r="M3933" s="198" t="s">
        <v>70</v>
      </c>
    </row>
    <row r="3934" spans="1:13" s="204" customFormat="1" ht="15.75" customHeight="1">
      <c r="A3934" s="206">
        <v>43565</v>
      </c>
      <c r="B3934" s="199" t="s">
        <v>1085</v>
      </c>
      <c r="C3934" s="207" t="s">
        <v>498</v>
      </c>
      <c r="D3934" s="231">
        <f t="shared" si="3004"/>
        <v>146.52014652014651</v>
      </c>
      <c r="E3934" s="199">
        <v>1365</v>
      </c>
      <c r="F3934" s="199">
        <v>1373</v>
      </c>
      <c r="G3934" s="199">
        <v>1381</v>
      </c>
      <c r="H3934" s="199">
        <v>1391</v>
      </c>
      <c r="I3934" s="199">
        <v>1355</v>
      </c>
      <c r="J3934" s="199">
        <v>1365</v>
      </c>
      <c r="K3934" s="205">
        <f t="shared" si="3015"/>
        <v>0</v>
      </c>
      <c r="L3934" s="205">
        <f t="shared" si="3006"/>
        <v>0</v>
      </c>
      <c r="M3934" s="198" t="s">
        <v>70</v>
      </c>
    </row>
    <row r="3935" spans="1:13" s="204" customFormat="1" ht="15.75" customHeight="1">
      <c r="A3935" s="206">
        <v>43565</v>
      </c>
      <c r="B3935" s="199" t="s">
        <v>490</v>
      </c>
      <c r="C3935" s="207" t="s">
        <v>498</v>
      </c>
      <c r="D3935" s="231">
        <f t="shared" si="3004"/>
        <v>1960.7843137254902</v>
      </c>
      <c r="E3935" s="199">
        <v>102</v>
      </c>
      <c r="F3935" s="199">
        <v>103</v>
      </c>
      <c r="G3935" s="199">
        <v>104</v>
      </c>
      <c r="H3935" s="199">
        <v>106</v>
      </c>
      <c r="I3935" s="199">
        <v>100.45</v>
      </c>
      <c r="J3935" s="199">
        <v>103</v>
      </c>
      <c r="K3935" s="205">
        <f t="shared" si="3015"/>
        <v>1</v>
      </c>
      <c r="L3935" s="205">
        <f t="shared" si="3006"/>
        <v>1960.7843137254902</v>
      </c>
      <c r="M3935" s="198" t="s">
        <v>701</v>
      </c>
    </row>
    <row r="3936" spans="1:13" s="204" customFormat="1" ht="15.75" customHeight="1">
      <c r="A3936" s="206">
        <v>43565</v>
      </c>
      <c r="B3936" s="199" t="s">
        <v>492</v>
      </c>
      <c r="C3936" s="207" t="s">
        <v>498</v>
      </c>
      <c r="D3936" s="231">
        <f t="shared" si="3004"/>
        <v>2094.2408376963349</v>
      </c>
      <c r="E3936" s="199">
        <v>95.5</v>
      </c>
      <c r="F3936" s="199">
        <v>96.2</v>
      </c>
      <c r="G3936" s="199">
        <v>97</v>
      </c>
      <c r="H3936" s="199">
        <v>98</v>
      </c>
      <c r="I3936" s="199">
        <v>94.45</v>
      </c>
      <c r="J3936" s="199">
        <v>97</v>
      </c>
      <c r="K3936" s="205">
        <f t="shared" si="3015"/>
        <v>1.5</v>
      </c>
      <c r="L3936" s="205">
        <f t="shared" si="3006"/>
        <v>3141.3612565445023</v>
      </c>
      <c r="M3936" s="198" t="s">
        <v>701</v>
      </c>
    </row>
    <row r="3937" spans="1:13" s="204" customFormat="1" ht="15.75" customHeight="1">
      <c r="A3937" s="206">
        <v>43564</v>
      </c>
      <c r="B3937" s="199" t="s">
        <v>1079</v>
      </c>
      <c r="C3937" s="207" t="s">
        <v>498</v>
      </c>
      <c r="D3937" s="231">
        <f t="shared" si="3004"/>
        <v>751.87969924812035</v>
      </c>
      <c r="E3937" s="199">
        <v>266</v>
      </c>
      <c r="F3937" s="199">
        <v>268</v>
      </c>
      <c r="G3937" s="199">
        <v>270</v>
      </c>
      <c r="H3937" s="199">
        <v>273</v>
      </c>
      <c r="I3937" s="199">
        <v>263</v>
      </c>
      <c r="J3937" s="199">
        <v>273</v>
      </c>
      <c r="K3937" s="205">
        <f t="shared" si="3015"/>
        <v>7</v>
      </c>
      <c r="L3937" s="205">
        <f t="shared" si="3006"/>
        <v>5263.1578947368425</v>
      </c>
      <c r="M3937" s="198" t="s">
        <v>701</v>
      </c>
    </row>
    <row r="3938" spans="1:13" s="204" customFormat="1" ht="15.75" customHeight="1">
      <c r="A3938" s="206">
        <v>43564</v>
      </c>
      <c r="B3938" s="199" t="s">
        <v>469</v>
      </c>
      <c r="C3938" s="207" t="s">
        <v>6</v>
      </c>
      <c r="D3938" s="231">
        <f t="shared" si="3004"/>
        <v>238.0952380952381</v>
      </c>
      <c r="E3938" s="199">
        <v>840</v>
      </c>
      <c r="F3938" s="199">
        <v>835</v>
      </c>
      <c r="G3938" s="199">
        <v>830</v>
      </c>
      <c r="H3938" s="199">
        <v>823</v>
      </c>
      <c r="I3938" s="199">
        <v>847</v>
      </c>
      <c r="J3938" s="199">
        <v>823</v>
      </c>
      <c r="K3938" s="131">
        <f t="shared" ref="K3938:K3940" si="3016">E3938-J3938</f>
        <v>17</v>
      </c>
      <c r="L3938" s="231">
        <f t="shared" si="3006"/>
        <v>4047.6190476190477</v>
      </c>
      <c r="M3938" s="133" t="s">
        <v>5</v>
      </c>
    </row>
    <row r="3939" spans="1:13" s="204" customFormat="1" ht="15.75" customHeight="1">
      <c r="A3939" s="206">
        <v>43564</v>
      </c>
      <c r="B3939" s="199" t="s">
        <v>469</v>
      </c>
      <c r="C3939" s="207" t="s">
        <v>6</v>
      </c>
      <c r="D3939" s="231">
        <f t="shared" si="3004"/>
        <v>240.38461538461539</v>
      </c>
      <c r="E3939" s="199">
        <v>832</v>
      </c>
      <c r="F3939" s="199">
        <v>827</v>
      </c>
      <c r="G3939" s="199">
        <v>822</v>
      </c>
      <c r="H3939" s="199">
        <v>815</v>
      </c>
      <c r="I3939" s="199">
        <v>839</v>
      </c>
      <c r="J3939" s="199">
        <v>822</v>
      </c>
      <c r="K3939" s="131">
        <f t="shared" si="3016"/>
        <v>10</v>
      </c>
      <c r="L3939" s="231">
        <f t="shared" si="3006"/>
        <v>2403.8461538461538</v>
      </c>
      <c r="M3939" s="133" t="s">
        <v>5</v>
      </c>
    </row>
    <row r="3940" spans="1:13" s="204" customFormat="1" ht="15.75" customHeight="1">
      <c r="A3940" s="206">
        <v>43564</v>
      </c>
      <c r="B3940" s="199" t="s">
        <v>359</v>
      </c>
      <c r="C3940" s="207" t="s">
        <v>6</v>
      </c>
      <c r="D3940" s="231">
        <f t="shared" si="3004"/>
        <v>1562.5</v>
      </c>
      <c r="E3940" s="199">
        <v>128</v>
      </c>
      <c r="F3940" s="199">
        <v>127</v>
      </c>
      <c r="G3940" s="199">
        <v>125.5</v>
      </c>
      <c r="H3940" s="199">
        <v>124</v>
      </c>
      <c r="I3940" s="199">
        <v>129.5</v>
      </c>
      <c r="J3940" s="199">
        <v>127</v>
      </c>
      <c r="K3940" s="131">
        <f t="shared" si="3016"/>
        <v>1</v>
      </c>
      <c r="L3940" s="231">
        <f t="shared" si="3006"/>
        <v>1562.5</v>
      </c>
      <c r="M3940" s="133" t="s">
        <v>5</v>
      </c>
    </row>
    <row r="3941" spans="1:13" s="204" customFormat="1" ht="15.75" customHeight="1">
      <c r="A3941" s="206">
        <v>43563</v>
      </c>
      <c r="B3941" s="199" t="s">
        <v>431</v>
      </c>
      <c r="C3941" s="207" t="s">
        <v>498</v>
      </c>
      <c r="D3941" s="231">
        <f t="shared" si="3004"/>
        <v>439.56043956043953</v>
      </c>
      <c r="E3941" s="199">
        <v>455</v>
      </c>
      <c r="F3941" s="199">
        <v>458</v>
      </c>
      <c r="G3941" s="199">
        <v>461</v>
      </c>
      <c r="H3941" s="199">
        <v>465</v>
      </c>
      <c r="I3941" s="199">
        <v>450</v>
      </c>
      <c r="J3941" s="199">
        <v>458</v>
      </c>
      <c r="K3941" s="205">
        <f t="shared" ref="K3941:K3969" si="3017">J3941-E3941</f>
        <v>3</v>
      </c>
      <c r="L3941" s="205">
        <f t="shared" si="3006"/>
        <v>1318.6813186813185</v>
      </c>
      <c r="M3941" s="198" t="s">
        <v>701</v>
      </c>
    </row>
    <row r="3942" spans="1:13" s="204" customFormat="1" ht="15.75" customHeight="1">
      <c r="A3942" s="206">
        <v>43563</v>
      </c>
      <c r="B3942" s="199" t="s">
        <v>1086</v>
      </c>
      <c r="C3942" s="207" t="s">
        <v>498</v>
      </c>
      <c r="D3942" s="231">
        <f t="shared" si="3004"/>
        <v>552.4861878453039</v>
      </c>
      <c r="E3942" s="199">
        <v>362</v>
      </c>
      <c r="F3942" s="199">
        <v>365</v>
      </c>
      <c r="G3942" s="199">
        <v>369</v>
      </c>
      <c r="H3942" s="199">
        <v>375</v>
      </c>
      <c r="I3942" s="199">
        <v>357</v>
      </c>
      <c r="J3942" s="199">
        <v>369</v>
      </c>
      <c r="K3942" s="205">
        <f t="shared" si="3017"/>
        <v>7</v>
      </c>
      <c r="L3942" s="205">
        <f t="shared" si="3006"/>
        <v>3867.4033149171273</v>
      </c>
      <c r="M3942" s="198" t="s">
        <v>701</v>
      </c>
    </row>
    <row r="3943" spans="1:13" s="204" customFormat="1" ht="15.75" customHeight="1">
      <c r="A3943" s="206">
        <v>43563</v>
      </c>
      <c r="B3943" s="199" t="s">
        <v>432</v>
      </c>
      <c r="C3943" s="207" t="s">
        <v>498</v>
      </c>
      <c r="D3943" s="231">
        <f t="shared" si="3004"/>
        <v>546.44808743169403</v>
      </c>
      <c r="E3943" s="199">
        <v>366</v>
      </c>
      <c r="F3943" s="199">
        <v>369</v>
      </c>
      <c r="G3943" s="199">
        <v>372</v>
      </c>
      <c r="H3943" s="199">
        <v>376</v>
      </c>
      <c r="I3943" s="199">
        <v>361</v>
      </c>
      <c r="J3943" s="199">
        <v>369</v>
      </c>
      <c r="K3943" s="205">
        <f t="shared" si="3017"/>
        <v>3</v>
      </c>
      <c r="L3943" s="205">
        <f t="shared" si="3006"/>
        <v>1639.344262295082</v>
      </c>
      <c r="M3943" s="198" t="s">
        <v>701</v>
      </c>
    </row>
    <row r="3944" spans="1:13" s="204" customFormat="1" ht="15.75" customHeight="1">
      <c r="A3944" s="206">
        <v>43563</v>
      </c>
      <c r="B3944" s="199" t="s">
        <v>1087</v>
      </c>
      <c r="C3944" s="207" t="s">
        <v>498</v>
      </c>
      <c r="D3944" s="231">
        <f t="shared" si="3004"/>
        <v>1639.344262295082</v>
      </c>
      <c r="E3944" s="199">
        <v>122</v>
      </c>
      <c r="F3944" s="199">
        <v>123.5</v>
      </c>
      <c r="G3944" s="199">
        <v>125</v>
      </c>
      <c r="H3944" s="199">
        <v>127</v>
      </c>
      <c r="I3944" s="199">
        <v>120</v>
      </c>
      <c r="J3944" s="199">
        <v>127</v>
      </c>
      <c r="K3944" s="205">
        <f t="shared" si="3017"/>
        <v>5</v>
      </c>
      <c r="L3944" s="205">
        <f t="shared" si="3006"/>
        <v>8196.7213114754104</v>
      </c>
      <c r="M3944" s="198" t="s">
        <v>701</v>
      </c>
    </row>
    <row r="3945" spans="1:13" s="204" customFormat="1" ht="15.75" customHeight="1">
      <c r="A3945" s="206">
        <v>43563</v>
      </c>
      <c r="B3945" s="199" t="s">
        <v>1088</v>
      </c>
      <c r="C3945" s="207" t="s">
        <v>498</v>
      </c>
      <c r="D3945" s="231">
        <f t="shared" si="3004"/>
        <v>632.91139240506334</v>
      </c>
      <c r="E3945" s="199">
        <v>316</v>
      </c>
      <c r="F3945" s="199">
        <v>319</v>
      </c>
      <c r="G3945" s="199">
        <v>322</v>
      </c>
      <c r="H3945" s="199">
        <v>326</v>
      </c>
      <c r="I3945" s="199">
        <v>311</v>
      </c>
      <c r="J3945" s="199">
        <v>319</v>
      </c>
      <c r="K3945" s="205">
        <f t="shared" si="3017"/>
        <v>3</v>
      </c>
      <c r="L3945" s="205">
        <f t="shared" si="3006"/>
        <v>1898.7341772151899</v>
      </c>
      <c r="M3945" s="198" t="s">
        <v>701</v>
      </c>
    </row>
    <row r="3946" spans="1:13" s="204" customFormat="1" ht="15.75" customHeight="1">
      <c r="A3946" s="206">
        <v>43563</v>
      </c>
      <c r="B3946" s="199" t="s">
        <v>654</v>
      </c>
      <c r="C3946" s="207" t="s">
        <v>498</v>
      </c>
      <c r="D3946" s="231">
        <f t="shared" si="3004"/>
        <v>418.41004184100416</v>
      </c>
      <c r="E3946" s="199">
        <v>478</v>
      </c>
      <c r="F3946" s="199">
        <v>481</v>
      </c>
      <c r="G3946" s="199">
        <v>484</v>
      </c>
      <c r="H3946" s="199">
        <v>488</v>
      </c>
      <c r="I3946" s="199">
        <v>474</v>
      </c>
      <c r="J3946" s="199">
        <v>484</v>
      </c>
      <c r="K3946" s="205">
        <f t="shared" si="3017"/>
        <v>6</v>
      </c>
      <c r="L3946" s="205">
        <f t="shared" si="3006"/>
        <v>2510.460251046025</v>
      </c>
      <c r="M3946" s="198" t="s">
        <v>701</v>
      </c>
    </row>
    <row r="3947" spans="1:13" s="204" customFormat="1" ht="15.75" customHeight="1">
      <c r="A3947" s="206">
        <v>43563</v>
      </c>
      <c r="B3947" s="199" t="s">
        <v>373</v>
      </c>
      <c r="C3947" s="207" t="s">
        <v>498</v>
      </c>
      <c r="D3947" s="231">
        <f t="shared" ref="D3947:D3975" si="3018">200000/E3947</f>
        <v>1851.851851851852</v>
      </c>
      <c r="E3947" s="199">
        <v>108</v>
      </c>
      <c r="F3947" s="199">
        <v>109</v>
      </c>
      <c r="G3947" s="199">
        <v>110</v>
      </c>
      <c r="H3947" s="199">
        <v>112</v>
      </c>
      <c r="I3947" s="199">
        <v>106.45</v>
      </c>
      <c r="J3947" s="199">
        <v>109</v>
      </c>
      <c r="K3947" s="205">
        <f t="shared" si="3017"/>
        <v>1</v>
      </c>
      <c r="L3947" s="205">
        <f t="shared" ref="L3947:L3969" si="3019">K3947*D3947</f>
        <v>1851.851851851852</v>
      </c>
      <c r="M3947" s="198" t="s">
        <v>701</v>
      </c>
    </row>
    <row r="3948" spans="1:13" s="204" customFormat="1" ht="15.75" customHeight="1">
      <c r="A3948" s="206">
        <v>43563</v>
      </c>
      <c r="B3948" s="199" t="s">
        <v>394</v>
      </c>
      <c r="C3948" s="207" t="s">
        <v>6</v>
      </c>
      <c r="D3948" s="231">
        <f t="shared" si="3018"/>
        <v>1063.8297872340424</v>
      </c>
      <c r="E3948" s="199">
        <v>188</v>
      </c>
      <c r="F3948" s="199">
        <v>186.5</v>
      </c>
      <c r="G3948" s="199">
        <v>185</v>
      </c>
      <c r="H3948" s="199">
        <v>183</v>
      </c>
      <c r="I3948" s="199">
        <v>190</v>
      </c>
      <c r="J3948" s="199">
        <v>183</v>
      </c>
      <c r="K3948" s="131">
        <f t="shared" ref="K3948" si="3020">E3948-J3948</f>
        <v>5</v>
      </c>
      <c r="L3948" s="231">
        <f t="shared" si="3019"/>
        <v>5319.1489361702124</v>
      </c>
      <c r="M3948" s="133" t="s">
        <v>5</v>
      </c>
    </row>
    <row r="3949" spans="1:13" s="204" customFormat="1" ht="15.75" customHeight="1">
      <c r="A3949" s="206">
        <v>43560</v>
      </c>
      <c r="B3949" s="199" t="s">
        <v>318</v>
      </c>
      <c r="C3949" s="207" t="s">
        <v>498</v>
      </c>
      <c r="D3949" s="231">
        <f t="shared" si="3018"/>
        <v>972.05346294046171</v>
      </c>
      <c r="E3949" s="199">
        <v>205.75</v>
      </c>
      <c r="F3949" s="199">
        <v>211</v>
      </c>
      <c r="G3949" s="199">
        <v>213</v>
      </c>
      <c r="H3949" s="199">
        <v>216</v>
      </c>
      <c r="I3949" s="199">
        <v>200</v>
      </c>
      <c r="J3949" s="202">
        <v>206.65</v>
      </c>
      <c r="K3949" s="205">
        <f t="shared" si="3017"/>
        <v>0.90000000000000568</v>
      </c>
      <c r="L3949" s="205">
        <f t="shared" si="3019"/>
        <v>874.84811664642109</v>
      </c>
      <c r="M3949" s="198" t="s">
        <v>701</v>
      </c>
    </row>
    <row r="3950" spans="1:13" s="204" customFormat="1" ht="15.75" customHeight="1">
      <c r="A3950" s="206">
        <v>43560</v>
      </c>
      <c r="B3950" s="199" t="s">
        <v>474</v>
      </c>
      <c r="C3950" s="207" t="s">
        <v>498</v>
      </c>
      <c r="D3950" s="231">
        <f t="shared" si="3018"/>
        <v>48.25090470446321</v>
      </c>
      <c r="E3950" s="199">
        <v>4145</v>
      </c>
      <c r="F3950" s="199">
        <v>4165</v>
      </c>
      <c r="G3950" s="199">
        <v>4185</v>
      </c>
      <c r="H3950" s="199">
        <v>4205</v>
      </c>
      <c r="I3950" s="199">
        <v>4115</v>
      </c>
      <c r="J3950" s="199">
        <v>4205</v>
      </c>
      <c r="K3950" s="205">
        <f t="shared" si="3017"/>
        <v>60</v>
      </c>
      <c r="L3950" s="205">
        <f t="shared" si="3019"/>
        <v>2895.0542822677926</v>
      </c>
      <c r="M3950" s="198" t="s">
        <v>701</v>
      </c>
    </row>
    <row r="3951" spans="1:13" s="204" customFormat="1" ht="15.75" customHeight="1">
      <c r="A3951" s="206">
        <v>43560</v>
      </c>
      <c r="B3951" s="199" t="s">
        <v>430</v>
      </c>
      <c r="C3951" s="207" t="s">
        <v>498</v>
      </c>
      <c r="D3951" s="231">
        <f t="shared" si="3018"/>
        <v>1286.1736334405145</v>
      </c>
      <c r="E3951" s="199">
        <v>155.5</v>
      </c>
      <c r="F3951" s="199">
        <v>157</v>
      </c>
      <c r="G3951" s="199">
        <v>159</v>
      </c>
      <c r="H3951" s="199">
        <v>161</v>
      </c>
      <c r="I3951" s="199">
        <v>153.44999999999999</v>
      </c>
      <c r="J3951" s="199">
        <v>161</v>
      </c>
      <c r="K3951" s="205">
        <f t="shared" si="3017"/>
        <v>5.5</v>
      </c>
      <c r="L3951" s="205">
        <f t="shared" si="3019"/>
        <v>7073.9549839228303</v>
      </c>
      <c r="M3951" s="198" t="s">
        <v>701</v>
      </c>
    </row>
    <row r="3952" spans="1:13" s="204" customFormat="1" ht="15.75" customHeight="1">
      <c r="A3952" s="206">
        <v>43560</v>
      </c>
      <c r="B3952" s="199" t="s">
        <v>469</v>
      </c>
      <c r="C3952" s="207" t="s">
        <v>498</v>
      </c>
      <c r="D3952" s="231">
        <f t="shared" si="3018"/>
        <v>218.34061135371178</v>
      </c>
      <c r="E3952" s="199">
        <v>916</v>
      </c>
      <c r="F3952" s="199">
        <v>921</v>
      </c>
      <c r="G3952" s="199">
        <v>926</v>
      </c>
      <c r="H3952" s="199">
        <v>934</v>
      </c>
      <c r="I3952" s="199">
        <v>153.44999999999999</v>
      </c>
      <c r="J3952" s="199">
        <v>908</v>
      </c>
      <c r="K3952" s="200">
        <f t="shared" si="3017"/>
        <v>-8</v>
      </c>
      <c r="L3952" s="200">
        <f t="shared" si="3019"/>
        <v>-1746.7248908296942</v>
      </c>
      <c r="M3952" s="201" t="s">
        <v>709</v>
      </c>
    </row>
    <row r="3953" spans="1:13" s="204" customFormat="1" ht="15.75" customHeight="1">
      <c r="A3953" s="206">
        <v>43560</v>
      </c>
      <c r="B3953" s="199" t="s">
        <v>430</v>
      </c>
      <c r="C3953" s="207" t="s">
        <v>498</v>
      </c>
      <c r="D3953" s="231">
        <f t="shared" si="3018"/>
        <v>1234.5679012345679</v>
      </c>
      <c r="E3953" s="199">
        <v>162</v>
      </c>
      <c r="F3953" s="199">
        <v>163.5</v>
      </c>
      <c r="G3953" s="199">
        <v>165</v>
      </c>
      <c r="H3953" s="199">
        <v>167</v>
      </c>
      <c r="I3953" s="199">
        <v>160</v>
      </c>
      <c r="J3953" s="199">
        <v>165</v>
      </c>
      <c r="K3953" s="205">
        <f t="shared" si="3017"/>
        <v>3</v>
      </c>
      <c r="L3953" s="205">
        <f t="shared" si="3019"/>
        <v>3703.7037037037035</v>
      </c>
      <c r="M3953" s="198" t="s">
        <v>701</v>
      </c>
    </row>
    <row r="3954" spans="1:13" s="204" customFormat="1" ht="15.75" customHeight="1">
      <c r="A3954" s="206">
        <v>43560</v>
      </c>
      <c r="B3954" s="199" t="s">
        <v>431</v>
      </c>
      <c r="C3954" s="207" t="s">
        <v>498</v>
      </c>
      <c r="D3954" s="231">
        <f t="shared" si="3018"/>
        <v>446.42857142857144</v>
      </c>
      <c r="E3954" s="199">
        <v>448</v>
      </c>
      <c r="F3954" s="199">
        <v>451</v>
      </c>
      <c r="G3954" s="199">
        <v>454</v>
      </c>
      <c r="H3954" s="199">
        <v>458</v>
      </c>
      <c r="I3954" s="199">
        <v>444</v>
      </c>
      <c r="J3954" s="199">
        <v>451</v>
      </c>
      <c r="K3954" s="205">
        <f t="shared" si="3017"/>
        <v>3</v>
      </c>
      <c r="L3954" s="205">
        <f t="shared" si="3019"/>
        <v>1339.2857142857142</v>
      </c>
      <c r="M3954" s="198" t="s">
        <v>701</v>
      </c>
    </row>
    <row r="3955" spans="1:13" s="204" customFormat="1" ht="15.75" customHeight="1">
      <c r="A3955" s="206">
        <v>43560</v>
      </c>
      <c r="B3955" s="199" t="s">
        <v>474</v>
      </c>
      <c r="C3955" s="207" t="s">
        <v>498</v>
      </c>
      <c r="D3955" s="231">
        <f t="shared" si="3018"/>
        <v>47.904191616766468</v>
      </c>
      <c r="E3955" s="199">
        <v>4175</v>
      </c>
      <c r="F3955" s="199">
        <v>4190</v>
      </c>
      <c r="G3955" s="199">
        <v>4205</v>
      </c>
      <c r="H3955" s="199">
        <v>4225</v>
      </c>
      <c r="I3955" s="199">
        <v>4150</v>
      </c>
      <c r="J3955" s="199">
        <v>4205</v>
      </c>
      <c r="K3955" s="205">
        <f t="shared" si="3017"/>
        <v>30</v>
      </c>
      <c r="L3955" s="205">
        <f t="shared" si="3019"/>
        <v>1437.1257485029942</v>
      </c>
      <c r="M3955" s="198" t="s">
        <v>701</v>
      </c>
    </row>
    <row r="3956" spans="1:13" s="204" customFormat="1" ht="15.75" customHeight="1">
      <c r="A3956" s="206">
        <v>43559</v>
      </c>
      <c r="B3956" s="199" t="s">
        <v>1089</v>
      </c>
      <c r="C3956" s="207" t="s">
        <v>498</v>
      </c>
      <c r="D3956" s="231">
        <f t="shared" si="3018"/>
        <v>296.2962962962963</v>
      </c>
      <c r="E3956" s="199">
        <v>675</v>
      </c>
      <c r="F3956" s="199">
        <v>679</v>
      </c>
      <c r="G3956" s="199">
        <v>683</v>
      </c>
      <c r="H3956" s="199">
        <v>689</v>
      </c>
      <c r="I3956" s="199">
        <v>669</v>
      </c>
      <c r="J3956" s="199">
        <v>679</v>
      </c>
      <c r="K3956" s="205">
        <f t="shared" si="3017"/>
        <v>4</v>
      </c>
      <c r="L3956" s="205">
        <f t="shared" si="3019"/>
        <v>1185.1851851851852</v>
      </c>
      <c r="M3956" s="198" t="s">
        <v>701</v>
      </c>
    </row>
    <row r="3957" spans="1:13" s="204" customFormat="1" ht="15.75" customHeight="1">
      <c r="A3957" s="206">
        <v>43559</v>
      </c>
      <c r="B3957" s="199" t="s">
        <v>469</v>
      </c>
      <c r="C3957" s="207" t="s">
        <v>498</v>
      </c>
      <c r="D3957" s="231">
        <f t="shared" si="3018"/>
        <v>224.2152466367713</v>
      </c>
      <c r="E3957" s="199">
        <v>892</v>
      </c>
      <c r="F3957" s="199">
        <v>897</v>
      </c>
      <c r="G3957" s="199">
        <v>902</v>
      </c>
      <c r="H3957" s="199">
        <v>909</v>
      </c>
      <c r="I3957" s="199">
        <v>885</v>
      </c>
      <c r="J3957" s="199">
        <v>902</v>
      </c>
      <c r="K3957" s="205">
        <f t="shared" si="3017"/>
        <v>10</v>
      </c>
      <c r="L3957" s="205">
        <f t="shared" si="3019"/>
        <v>2242.1524663677128</v>
      </c>
      <c r="M3957" s="198" t="s">
        <v>701</v>
      </c>
    </row>
    <row r="3958" spans="1:13" s="204" customFormat="1" ht="15.75" customHeight="1">
      <c r="A3958" s="206">
        <v>43559</v>
      </c>
      <c r="B3958" s="199" t="s">
        <v>474</v>
      </c>
      <c r="C3958" s="207" t="s">
        <v>498</v>
      </c>
      <c r="D3958" s="231">
        <f t="shared" si="3018"/>
        <v>49.019607843137258</v>
      </c>
      <c r="E3958" s="199">
        <v>4080</v>
      </c>
      <c r="F3958" s="199">
        <v>4100</v>
      </c>
      <c r="G3958" s="199">
        <v>4120</v>
      </c>
      <c r="H3958" s="199">
        <v>4150</v>
      </c>
      <c r="I3958" s="199">
        <v>4050</v>
      </c>
      <c r="J3958" s="199">
        <v>4100</v>
      </c>
      <c r="K3958" s="205">
        <f t="shared" si="3017"/>
        <v>20</v>
      </c>
      <c r="L3958" s="205">
        <f t="shared" si="3019"/>
        <v>980.3921568627452</v>
      </c>
      <c r="M3958" s="198" t="s">
        <v>701</v>
      </c>
    </row>
    <row r="3959" spans="1:13" s="204" customFormat="1" ht="15.75" customHeight="1">
      <c r="A3959" s="206">
        <v>43559</v>
      </c>
      <c r="B3959" s="199" t="s">
        <v>665</v>
      </c>
      <c r="C3959" s="207" t="s">
        <v>498</v>
      </c>
      <c r="D3959" s="231">
        <f t="shared" si="3018"/>
        <v>121.21212121212122</v>
      </c>
      <c r="E3959" s="199">
        <v>1650</v>
      </c>
      <c r="F3959" s="199">
        <v>1658</v>
      </c>
      <c r="G3959" s="199">
        <v>1668</v>
      </c>
      <c r="H3959" s="199">
        <v>1680</v>
      </c>
      <c r="I3959" s="199">
        <v>1640</v>
      </c>
      <c r="J3959" s="199">
        <v>1640</v>
      </c>
      <c r="K3959" s="200">
        <f t="shared" si="3017"/>
        <v>-10</v>
      </c>
      <c r="L3959" s="200">
        <f t="shared" si="3019"/>
        <v>-1212.1212121212122</v>
      </c>
      <c r="M3959" s="201" t="s">
        <v>709</v>
      </c>
    </row>
    <row r="3960" spans="1:13" s="127" customFormat="1" ht="15.75">
      <c r="A3960" s="206">
        <v>43558</v>
      </c>
      <c r="B3960" s="199" t="s">
        <v>424</v>
      </c>
      <c r="C3960" s="207" t="s">
        <v>498</v>
      </c>
      <c r="D3960" s="231">
        <f t="shared" si="3018"/>
        <v>3508.7719298245615</v>
      </c>
      <c r="E3960" s="199">
        <v>57</v>
      </c>
      <c r="F3960" s="199">
        <v>57.6</v>
      </c>
      <c r="G3960" s="199">
        <v>58.5</v>
      </c>
      <c r="H3960" s="199">
        <v>59.5</v>
      </c>
      <c r="I3960" s="199">
        <v>56</v>
      </c>
      <c r="J3960" s="199">
        <v>58.5</v>
      </c>
      <c r="K3960" s="205">
        <f t="shared" si="3017"/>
        <v>1.5</v>
      </c>
      <c r="L3960" s="205">
        <f t="shared" si="3019"/>
        <v>5263.1578947368425</v>
      </c>
      <c r="M3960" s="198" t="s">
        <v>701</v>
      </c>
    </row>
    <row r="3961" spans="1:13" s="203" customFormat="1" ht="15.75">
      <c r="A3961" s="206">
        <v>43558</v>
      </c>
      <c r="B3961" s="199" t="s">
        <v>1090</v>
      </c>
      <c r="C3961" s="207" t="s">
        <v>498</v>
      </c>
      <c r="D3961" s="231">
        <f t="shared" si="3018"/>
        <v>1360.5442176870749</v>
      </c>
      <c r="E3961" s="199">
        <v>147</v>
      </c>
      <c r="F3961" s="199">
        <v>148.5</v>
      </c>
      <c r="G3961" s="199">
        <v>150.5</v>
      </c>
      <c r="H3961" s="199">
        <v>153</v>
      </c>
      <c r="I3961" s="199">
        <v>145</v>
      </c>
      <c r="J3961" s="199">
        <v>148.5</v>
      </c>
      <c r="K3961" s="231">
        <f t="shared" si="3017"/>
        <v>1.5</v>
      </c>
      <c r="L3961" s="231">
        <f t="shared" si="3019"/>
        <v>2040.8163265306125</v>
      </c>
      <c r="M3961" s="133" t="s">
        <v>701</v>
      </c>
    </row>
    <row r="3962" spans="1:13" s="127" customFormat="1" ht="15.75">
      <c r="A3962" s="206">
        <v>43558</v>
      </c>
      <c r="B3962" s="199" t="s">
        <v>989</v>
      </c>
      <c r="C3962" s="207" t="s">
        <v>498</v>
      </c>
      <c r="D3962" s="231">
        <f t="shared" si="3018"/>
        <v>99.255583126550874</v>
      </c>
      <c r="E3962" s="199">
        <v>2015</v>
      </c>
      <c r="F3962" s="199">
        <v>2025</v>
      </c>
      <c r="G3962" s="199">
        <v>2033</v>
      </c>
      <c r="H3962" s="199">
        <v>2050</v>
      </c>
      <c r="I3962" s="199">
        <v>2000</v>
      </c>
      <c r="J3962" s="199">
        <v>2033</v>
      </c>
      <c r="K3962" s="205">
        <f t="shared" si="3017"/>
        <v>18</v>
      </c>
      <c r="L3962" s="205">
        <f t="shared" si="3019"/>
        <v>1786.6004962779157</v>
      </c>
      <c r="M3962" s="198" t="s">
        <v>701</v>
      </c>
    </row>
    <row r="3963" spans="1:13" s="127" customFormat="1" ht="15.75">
      <c r="A3963" s="206">
        <v>43558</v>
      </c>
      <c r="B3963" s="199" t="s">
        <v>490</v>
      </c>
      <c r="C3963" s="207" t="s">
        <v>498</v>
      </c>
      <c r="D3963" s="231">
        <f t="shared" si="3018"/>
        <v>2000</v>
      </c>
      <c r="E3963" s="199">
        <v>100</v>
      </c>
      <c r="F3963" s="199">
        <v>101</v>
      </c>
      <c r="G3963" s="199">
        <v>102</v>
      </c>
      <c r="H3963" s="199">
        <v>103.5</v>
      </c>
      <c r="I3963" s="199">
        <v>98.45</v>
      </c>
      <c r="J3963" s="199">
        <v>98.45</v>
      </c>
      <c r="K3963" s="200">
        <f t="shared" si="3017"/>
        <v>-1.5499999999999972</v>
      </c>
      <c r="L3963" s="200">
        <f t="shared" si="3019"/>
        <v>-3099.9999999999945</v>
      </c>
      <c r="M3963" s="201" t="s">
        <v>709</v>
      </c>
    </row>
    <row r="3964" spans="1:13" s="127" customFormat="1" ht="15.75">
      <c r="A3964" s="206">
        <v>43558</v>
      </c>
      <c r="B3964" s="199" t="s">
        <v>318</v>
      </c>
      <c r="C3964" s="207" t="s">
        <v>498</v>
      </c>
      <c r="D3964" s="231">
        <f t="shared" si="3018"/>
        <v>975.60975609756099</v>
      </c>
      <c r="E3964" s="199">
        <v>205</v>
      </c>
      <c r="F3964" s="199">
        <v>209</v>
      </c>
      <c r="G3964" s="199">
        <v>211</v>
      </c>
      <c r="H3964" s="199">
        <v>214</v>
      </c>
      <c r="I3964" s="199">
        <v>204</v>
      </c>
      <c r="J3964" s="202">
        <v>206.4</v>
      </c>
      <c r="K3964" s="205">
        <f t="shared" si="3017"/>
        <v>1.4000000000000057</v>
      </c>
      <c r="L3964" s="205">
        <f t="shared" si="3019"/>
        <v>1365.853658536591</v>
      </c>
      <c r="M3964" s="198" t="s">
        <v>701</v>
      </c>
    </row>
    <row r="3965" spans="1:13" s="127" customFormat="1" ht="15.75">
      <c r="A3965" s="206">
        <v>43557</v>
      </c>
      <c r="B3965" s="199" t="s">
        <v>491</v>
      </c>
      <c r="C3965" s="207" t="s">
        <v>498</v>
      </c>
      <c r="D3965" s="231">
        <f t="shared" si="3018"/>
        <v>547.94520547945206</v>
      </c>
      <c r="E3965" s="199">
        <v>365</v>
      </c>
      <c r="F3965" s="199">
        <v>368</v>
      </c>
      <c r="G3965" s="199">
        <v>371</v>
      </c>
      <c r="H3965" s="199">
        <v>375</v>
      </c>
      <c r="I3965" s="199">
        <v>360</v>
      </c>
      <c r="J3965" s="199">
        <v>371</v>
      </c>
      <c r="K3965" s="205">
        <f t="shared" si="3017"/>
        <v>6</v>
      </c>
      <c r="L3965" s="205">
        <f t="shared" si="3019"/>
        <v>3287.6712328767126</v>
      </c>
      <c r="M3965" s="198" t="s">
        <v>701</v>
      </c>
    </row>
    <row r="3966" spans="1:13" s="127" customFormat="1" ht="15.75">
      <c r="A3966" s="206">
        <v>43557</v>
      </c>
      <c r="B3966" s="199" t="s">
        <v>407</v>
      </c>
      <c r="C3966" s="207" t="s">
        <v>498</v>
      </c>
      <c r="D3966" s="231">
        <f t="shared" si="3018"/>
        <v>540.54054054054052</v>
      </c>
      <c r="E3966" s="199">
        <v>370</v>
      </c>
      <c r="F3966" s="199">
        <v>373</v>
      </c>
      <c r="G3966" s="199">
        <v>376</v>
      </c>
      <c r="H3966" s="199">
        <v>380</v>
      </c>
      <c r="I3966" s="199">
        <v>366</v>
      </c>
      <c r="J3966" s="199">
        <v>373</v>
      </c>
      <c r="K3966" s="205">
        <f t="shared" si="3017"/>
        <v>3</v>
      </c>
      <c r="L3966" s="205">
        <f t="shared" si="3019"/>
        <v>1621.6216216216217</v>
      </c>
      <c r="M3966" s="198" t="s">
        <v>701</v>
      </c>
    </row>
    <row r="3967" spans="1:13" s="127" customFormat="1" ht="15.75">
      <c r="A3967" s="206">
        <v>43557</v>
      </c>
      <c r="B3967" s="199" t="s">
        <v>468</v>
      </c>
      <c r="C3967" s="207" t="s">
        <v>498</v>
      </c>
      <c r="D3967" s="231">
        <f t="shared" si="3018"/>
        <v>11627.906976744187</v>
      </c>
      <c r="E3967" s="199">
        <v>17.2</v>
      </c>
      <c r="F3967" s="199">
        <v>17.7</v>
      </c>
      <c r="G3967" s="199">
        <v>18.2</v>
      </c>
      <c r="H3967" s="199">
        <v>19</v>
      </c>
      <c r="I3967" s="199">
        <v>16.45</v>
      </c>
      <c r="J3967" s="199">
        <v>17.2</v>
      </c>
      <c r="K3967" s="205">
        <f t="shared" si="3017"/>
        <v>0</v>
      </c>
      <c r="L3967" s="205">
        <f t="shared" si="3019"/>
        <v>0</v>
      </c>
      <c r="M3967" s="198" t="s">
        <v>70</v>
      </c>
    </row>
    <row r="3968" spans="1:13" s="127" customFormat="1" ht="15.75">
      <c r="A3968" s="206">
        <v>43557</v>
      </c>
      <c r="B3968" s="199" t="s">
        <v>376</v>
      </c>
      <c r="C3968" s="207" t="s">
        <v>498</v>
      </c>
      <c r="D3968" s="231">
        <f t="shared" si="3018"/>
        <v>2051.2820512820513</v>
      </c>
      <c r="E3968" s="199">
        <v>97.5</v>
      </c>
      <c r="F3968" s="199">
        <v>98.2</v>
      </c>
      <c r="G3968" s="199">
        <v>99</v>
      </c>
      <c r="H3968" s="199">
        <v>100</v>
      </c>
      <c r="I3968" s="199">
        <v>96.45</v>
      </c>
      <c r="J3968" s="199">
        <v>100</v>
      </c>
      <c r="K3968" s="205">
        <f t="shared" si="3017"/>
        <v>2.5</v>
      </c>
      <c r="L3968" s="205">
        <f t="shared" si="3019"/>
        <v>5128.2051282051279</v>
      </c>
      <c r="M3968" s="198" t="s">
        <v>701</v>
      </c>
    </row>
    <row r="3969" spans="1:13" s="127" customFormat="1" ht="15.75">
      <c r="A3969" s="206">
        <v>43557</v>
      </c>
      <c r="B3969" s="199" t="s">
        <v>376</v>
      </c>
      <c r="C3969" s="207" t="s">
        <v>498</v>
      </c>
      <c r="D3969" s="231">
        <f t="shared" si="3018"/>
        <v>2010.0502512562814</v>
      </c>
      <c r="E3969" s="199">
        <v>99.5</v>
      </c>
      <c r="F3969" s="199">
        <v>100.2</v>
      </c>
      <c r="G3969" s="199">
        <v>101</v>
      </c>
      <c r="H3969" s="199">
        <v>102</v>
      </c>
      <c r="I3969" s="199">
        <v>98.45</v>
      </c>
      <c r="J3969" s="199">
        <v>102</v>
      </c>
      <c r="K3969" s="205">
        <f t="shared" si="3017"/>
        <v>2.5</v>
      </c>
      <c r="L3969" s="205">
        <f t="shared" si="3019"/>
        <v>5025.1256281407032</v>
      </c>
      <c r="M3969" s="198" t="s">
        <v>701</v>
      </c>
    </row>
    <row r="3970" spans="1:13" s="147" customFormat="1" ht="18" customHeight="1">
      <c r="A3970" s="206">
        <v>43556</v>
      </c>
      <c r="B3970" s="207" t="s">
        <v>694</v>
      </c>
      <c r="C3970" s="207" t="s">
        <v>498</v>
      </c>
      <c r="D3970" s="231">
        <f t="shared" si="3018"/>
        <v>671.14093959731542</v>
      </c>
      <c r="E3970" s="207">
        <v>298</v>
      </c>
      <c r="F3970" s="207">
        <v>300.5</v>
      </c>
      <c r="G3970" s="207">
        <v>303</v>
      </c>
      <c r="H3970" s="207">
        <v>306</v>
      </c>
      <c r="I3970" s="207">
        <v>294</v>
      </c>
      <c r="J3970" s="207">
        <v>300</v>
      </c>
      <c r="K3970" s="205">
        <f>J3970-E3970</f>
        <v>2</v>
      </c>
      <c r="L3970" s="205">
        <f>K3970*D3970</f>
        <v>1342.2818791946308</v>
      </c>
      <c r="M3970" s="198" t="s">
        <v>701</v>
      </c>
    </row>
    <row r="3971" spans="1:13" s="147" customFormat="1" ht="18" customHeight="1">
      <c r="A3971" s="206">
        <v>43556</v>
      </c>
      <c r="B3971" s="207" t="s">
        <v>1091</v>
      </c>
      <c r="C3971" s="207" t="s">
        <v>498</v>
      </c>
      <c r="D3971" s="231">
        <f t="shared" si="3018"/>
        <v>375.23452157598501</v>
      </c>
      <c r="E3971" s="207">
        <v>533</v>
      </c>
      <c r="F3971" s="207">
        <v>536</v>
      </c>
      <c r="G3971" s="207">
        <v>539</v>
      </c>
      <c r="H3971" s="207">
        <v>543</v>
      </c>
      <c r="I3971" s="207">
        <v>529</v>
      </c>
      <c r="J3971" s="207">
        <v>543</v>
      </c>
      <c r="K3971" s="205">
        <f t="shared" ref="K3971:K3975" si="3021">J3971-E3971</f>
        <v>10</v>
      </c>
      <c r="L3971" s="205">
        <f t="shared" ref="L3971:L3975" si="3022">K3971*D3971</f>
        <v>3752.3452157598504</v>
      </c>
      <c r="M3971" s="198" t="s">
        <v>701</v>
      </c>
    </row>
    <row r="3972" spans="1:13" s="147" customFormat="1" ht="18" customHeight="1">
      <c r="A3972" s="206">
        <v>43556</v>
      </c>
      <c r="B3972" s="207" t="s">
        <v>447</v>
      </c>
      <c r="C3972" s="207" t="s">
        <v>498</v>
      </c>
      <c r="D3972" s="231">
        <f t="shared" si="3018"/>
        <v>934.57943925233644</v>
      </c>
      <c r="E3972" s="207">
        <v>214</v>
      </c>
      <c r="F3972" s="207">
        <v>216</v>
      </c>
      <c r="G3972" s="207">
        <v>218</v>
      </c>
      <c r="H3972" s="207">
        <v>221</v>
      </c>
      <c r="I3972" s="207">
        <v>211</v>
      </c>
      <c r="J3972" s="207">
        <v>218</v>
      </c>
      <c r="K3972" s="205">
        <f t="shared" si="3021"/>
        <v>4</v>
      </c>
      <c r="L3972" s="205">
        <f t="shared" si="3022"/>
        <v>3738.3177570093458</v>
      </c>
      <c r="M3972" s="198" t="s">
        <v>701</v>
      </c>
    </row>
    <row r="3973" spans="1:13" s="147" customFormat="1" ht="18" customHeight="1">
      <c r="A3973" s="206">
        <v>43556</v>
      </c>
      <c r="B3973" s="207" t="s">
        <v>436</v>
      </c>
      <c r="C3973" s="207" t="s">
        <v>498</v>
      </c>
      <c r="D3973" s="231">
        <f t="shared" si="3018"/>
        <v>1038.9610389610389</v>
      </c>
      <c r="E3973" s="207">
        <v>192.5</v>
      </c>
      <c r="F3973" s="207">
        <v>194</v>
      </c>
      <c r="G3973" s="207">
        <v>196</v>
      </c>
      <c r="H3973" s="207">
        <v>198</v>
      </c>
      <c r="I3973" s="207">
        <v>190.45</v>
      </c>
      <c r="J3973" s="197">
        <v>193.4</v>
      </c>
      <c r="K3973" s="205">
        <f t="shared" si="3021"/>
        <v>0.90000000000000568</v>
      </c>
      <c r="L3973" s="205">
        <f t="shared" si="3022"/>
        <v>935.06493506494087</v>
      </c>
      <c r="M3973" s="198" t="s">
        <v>701</v>
      </c>
    </row>
    <row r="3974" spans="1:13" s="147" customFormat="1" ht="18" customHeight="1">
      <c r="A3974" s="206">
        <v>43556</v>
      </c>
      <c r="B3974" s="207" t="s">
        <v>468</v>
      </c>
      <c r="C3974" s="207" t="s">
        <v>498</v>
      </c>
      <c r="D3974" s="231">
        <f t="shared" si="3018"/>
        <v>11764.705882352941</v>
      </c>
      <c r="E3974" s="207">
        <v>17</v>
      </c>
      <c r="F3974" s="207">
        <v>17.5</v>
      </c>
      <c r="G3974" s="207">
        <v>18.2</v>
      </c>
      <c r="H3974" s="207">
        <v>19</v>
      </c>
      <c r="I3974" s="207">
        <v>16</v>
      </c>
      <c r="J3974" s="207">
        <v>17.5</v>
      </c>
      <c r="K3974" s="205">
        <f t="shared" si="3021"/>
        <v>0.5</v>
      </c>
      <c r="L3974" s="205">
        <f t="shared" si="3022"/>
        <v>5882.3529411764703</v>
      </c>
      <c r="M3974" s="198" t="s">
        <v>701</v>
      </c>
    </row>
    <row r="3975" spans="1:13" s="147" customFormat="1" ht="18" customHeight="1">
      <c r="A3975" s="206">
        <v>43556</v>
      </c>
      <c r="B3975" s="207" t="s">
        <v>464</v>
      </c>
      <c r="C3975" s="207" t="s">
        <v>498</v>
      </c>
      <c r="D3975" s="231">
        <f t="shared" si="3018"/>
        <v>2684.5637583892617</v>
      </c>
      <c r="E3975" s="207">
        <v>74.5</v>
      </c>
      <c r="F3975" s="207">
        <v>75.2</v>
      </c>
      <c r="G3975" s="207">
        <v>76</v>
      </c>
      <c r="H3975" s="207">
        <v>77</v>
      </c>
      <c r="I3975" s="207">
        <v>73.45</v>
      </c>
      <c r="J3975" s="207">
        <v>76</v>
      </c>
      <c r="K3975" s="205">
        <f t="shared" si="3021"/>
        <v>1.5</v>
      </c>
      <c r="L3975" s="205">
        <f t="shared" si="3022"/>
        <v>4026.8456375838923</v>
      </c>
      <c r="M3975" s="198" t="s">
        <v>701</v>
      </c>
    </row>
    <row r="3976" spans="1:13" ht="15.75">
      <c r="A3976" s="48"/>
      <c r="B3976" s="4"/>
      <c r="C3976" s="4"/>
      <c r="D3976" s="233"/>
      <c r="E3976" s="4"/>
      <c r="F3976" s="4"/>
      <c r="G3976" s="4"/>
      <c r="H3976" s="4"/>
      <c r="I3976" s="4"/>
      <c r="J3976" s="4"/>
      <c r="K3976" s="4"/>
      <c r="L3976" s="6"/>
      <c r="M3976" s="5"/>
    </row>
    <row r="3977" spans="1:13">
      <c r="A3977" s="48"/>
      <c r="B3977" s="4"/>
      <c r="C3977" s="4"/>
      <c r="D3977" s="6"/>
      <c r="E3977" s="4"/>
      <c r="F3977" s="4"/>
      <c r="G3977" s="4"/>
      <c r="H3977" s="4"/>
      <c r="I3977" s="4"/>
      <c r="J3977" s="4"/>
      <c r="K3977" s="4"/>
      <c r="L3977" s="6"/>
      <c r="M3977" s="5"/>
    </row>
    <row r="3978" spans="1:13">
      <c r="A3978" s="48"/>
      <c r="B3978" s="4"/>
      <c r="C3978" s="4"/>
      <c r="D3978" s="6"/>
      <c r="E3978" s="4"/>
      <c r="F3978" s="4"/>
      <c r="G3978" s="4"/>
      <c r="H3978" s="4"/>
      <c r="I3978" s="4"/>
      <c r="J3978" s="4"/>
      <c r="K3978" s="4"/>
      <c r="L3978" s="6"/>
      <c r="M3978" s="5"/>
    </row>
    <row r="3979" spans="1:13">
      <c r="A3979" s="48"/>
      <c r="B3979" s="4"/>
      <c r="C3979" s="4"/>
      <c r="D3979" s="6"/>
      <c r="E3979" s="4"/>
      <c r="F3979" s="4"/>
      <c r="G3979" s="4"/>
      <c r="H3979" s="4"/>
      <c r="I3979" s="4"/>
      <c r="J3979" s="4"/>
      <c r="K3979" s="4"/>
      <c r="L3979" s="6"/>
      <c r="M3979" s="5"/>
    </row>
    <row r="3980" spans="1:13">
      <c r="A3980" s="48"/>
      <c r="B3980" s="4"/>
      <c r="C3980" s="4"/>
      <c r="D3980" s="6"/>
      <c r="E3980" s="4"/>
      <c r="F3980" s="4"/>
      <c r="G3980" s="4"/>
      <c r="H3980" s="4"/>
      <c r="I3980" s="4"/>
      <c r="J3980" s="4"/>
      <c r="K3980" s="4"/>
      <c r="L3980" s="6"/>
      <c r="M3980" s="5"/>
    </row>
    <row r="3981" spans="1:13">
      <c r="A3981" s="48"/>
      <c r="B3981" s="4"/>
      <c r="C3981" s="4"/>
      <c r="D3981" s="6"/>
      <c r="E3981" s="4"/>
      <c r="F3981" s="4"/>
      <c r="G3981" s="4"/>
      <c r="H3981" s="4"/>
      <c r="I3981" s="4"/>
      <c r="J3981" s="4"/>
      <c r="K3981" s="4"/>
      <c r="L3981" s="6"/>
      <c r="M3981" s="5"/>
    </row>
    <row r="3982" spans="1:13">
      <c r="A3982" s="48"/>
      <c r="B3982" s="4"/>
      <c r="C3982" s="4"/>
      <c r="D3982" s="6"/>
      <c r="E3982" s="4"/>
      <c r="F3982" s="4"/>
      <c r="G3982" s="4"/>
      <c r="H3982" s="4"/>
      <c r="I3982" s="4"/>
      <c r="J3982" s="4"/>
      <c r="K3982" s="4"/>
      <c r="L3982" s="6"/>
      <c r="M3982" s="5"/>
    </row>
    <row r="3983" spans="1:13">
      <c r="A3983" s="48"/>
      <c r="B3983" s="4"/>
      <c r="C3983" s="4"/>
      <c r="D3983" s="6"/>
      <c r="E3983" s="4"/>
      <c r="F3983" s="4"/>
      <c r="G3983" s="4"/>
      <c r="H3983" s="4"/>
      <c r="I3983" s="4"/>
      <c r="J3983" s="4"/>
      <c r="K3983" s="4"/>
      <c r="L3983" s="6"/>
      <c r="M3983" s="5"/>
    </row>
    <row r="3984" spans="1:13">
      <c r="A3984" s="48"/>
      <c r="B3984" s="4"/>
      <c r="C3984" s="4"/>
      <c r="D3984" s="6"/>
      <c r="E3984" s="4"/>
      <c r="F3984" s="4"/>
      <c r="G3984" s="4"/>
      <c r="H3984" s="4"/>
      <c r="I3984" s="4"/>
      <c r="J3984" s="4"/>
      <c r="K3984" s="4"/>
      <c r="L3984" s="6"/>
      <c r="M3984" s="5"/>
    </row>
    <row r="3985" spans="1:13">
      <c r="A3985" s="48"/>
      <c r="B3985" s="4"/>
      <c r="C3985" s="4"/>
      <c r="D3985" s="6"/>
      <c r="E3985" s="4"/>
      <c r="F3985" s="4"/>
      <c r="G3985" s="4"/>
      <c r="H3985" s="4"/>
      <c r="I3985" s="4"/>
      <c r="J3985" s="4"/>
      <c r="K3985" s="4"/>
      <c r="L3985" s="6"/>
      <c r="M3985" s="5"/>
    </row>
    <row r="3986" spans="1:13">
      <c r="A3986" s="48"/>
      <c r="B3986" s="4"/>
      <c r="C3986" s="4"/>
      <c r="D3986" s="6"/>
      <c r="E3986" s="4"/>
      <c r="F3986" s="4"/>
      <c r="G3986" s="4"/>
      <c r="H3986" s="4"/>
      <c r="I3986" s="4"/>
      <c r="J3986" s="4"/>
      <c r="K3986" s="4"/>
      <c r="L3986" s="6"/>
      <c r="M3986" s="5"/>
    </row>
    <row r="3987" spans="1:13">
      <c r="A3987" s="48"/>
      <c r="B3987" s="4"/>
      <c r="C3987" s="4"/>
      <c r="D3987" s="6"/>
      <c r="E3987" s="4"/>
      <c r="F3987" s="4"/>
      <c r="G3987" s="4"/>
      <c r="H3987" s="4"/>
      <c r="I3987" s="4"/>
      <c r="J3987" s="4"/>
      <c r="K3987" s="4"/>
      <c r="L3987" s="6"/>
      <c r="M3987" s="5"/>
    </row>
    <row r="3988" spans="1:13">
      <c r="A3988" s="48"/>
      <c r="B3988" s="4"/>
      <c r="C3988" s="4"/>
      <c r="D3988" s="6"/>
      <c r="E3988" s="4"/>
      <c r="F3988" s="4"/>
      <c r="G3988" s="4"/>
      <c r="H3988" s="4"/>
      <c r="I3988" s="4"/>
      <c r="J3988" s="4"/>
      <c r="K3988" s="4"/>
      <c r="L3988" s="6"/>
      <c r="M3988" s="5"/>
    </row>
    <row r="3989" spans="1:13">
      <c r="A3989" s="48"/>
      <c r="B3989" s="4"/>
      <c r="C3989" s="4"/>
      <c r="D3989" s="6"/>
      <c r="E3989" s="4"/>
      <c r="F3989" s="4"/>
      <c r="G3989" s="4"/>
      <c r="H3989" s="4"/>
      <c r="I3989" s="4"/>
      <c r="J3989" s="4"/>
      <c r="K3989" s="4"/>
      <c r="L3989" s="6"/>
      <c r="M3989" s="5"/>
    </row>
    <row r="3990" spans="1:13">
      <c r="A3990" s="48"/>
      <c r="B3990" s="4"/>
      <c r="C3990" s="4"/>
      <c r="D3990" s="6"/>
      <c r="E3990" s="4"/>
      <c r="F3990" s="4"/>
      <c r="G3990" s="4"/>
      <c r="H3990" s="4"/>
      <c r="I3990" s="4"/>
      <c r="J3990" s="4"/>
      <c r="K3990" s="4"/>
      <c r="L3990" s="6"/>
      <c r="M3990" s="5"/>
    </row>
    <row r="3991" spans="1:13">
      <c r="A3991" s="48"/>
      <c r="B3991" s="4"/>
      <c r="C3991" s="4"/>
      <c r="D3991" s="6"/>
      <c r="E3991" s="4"/>
      <c r="F3991" s="4"/>
      <c r="G3991" s="4"/>
      <c r="H3991" s="4"/>
      <c r="I3991" s="4"/>
      <c r="J3991" s="4"/>
      <c r="K3991" s="4"/>
      <c r="L3991" s="6"/>
      <c r="M3991" s="5"/>
    </row>
    <row r="3992" spans="1:13">
      <c r="A3992" s="48"/>
      <c r="B3992" s="4"/>
      <c r="C3992" s="4"/>
      <c r="D3992" s="6"/>
      <c r="E3992" s="4"/>
      <c r="F3992" s="4"/>
      <c r="G3992" s="4"/>
      <c r="H3992" s="4"/>
      <c r="I3992" s="4"/>
      <c r="J3992" s="4"/>
      <c r="K3992" s="4"/>
      <c r="L3992" s="6"/>
      <c r="M3992" s="5"/>
    </row>
    <row r="3993" spans="1:13">
      <c r="A3993" s="48"/>
      <c r="B3993" s="4"/>
      <c r="C3993" s="4"/>
      <c r="D3993" s="6"/>
      <c r="E3993" s="4"/>
      <c r="F3993" s="4"/>
      <c r="G3993" s="4"/>
      <c r="H3993" s="4"/>
      <c r="I3993" s="4"/>
      <c r="J3993" s="4"/>
      <c r="K3993" s="4"/>
      <c r="L3993" s="6"/>
      <c r="M3993" s="5"/>
    </row>
    <row r="3994" spans="1:13">
      <c r="A3994" s="48"/>
      <c r="B3994" s="4"/>
      <c r="C3994" s="4"/>
      <c r="D3994" s="6"/>
      <c r="E3994" s="4"/>
      <c r="F3994" s="4"/>
      <c r="G3994" s="4"/>
      <c r="H3994" s="4"/>
      <c r="I3994" s="4"/>
      <c r="J3994" s="4"/>
      <c r="K3994" s="4"/>
      <c r="L3994" s="6"/>
      <c r="M3994" s="5"/>
    </row>
    <row r="3995" spans="1:13">
      <c r="A3995" s="48"/>
      <c r="B3995" s="4"/>
      <c r="C3995" s="4"/>
      <c r="D3995" s="6"/>
      <c r="E3995" s="4"/>
      <c r="F3995" s="4"/>
      <c r="G3995" s="4"/>
      <c r="H3995" s="4"/>
      <c r="I3995" s="4"/>
      <c r="J3995" s="4"/>
      <c r="K3995" s="4"/>
      <c r="L3995" s="6"/>
      <c r="M3995" s="5"/>
    </row>
    <row r="3996" spans="1:13">
      <c r="A3996" s="48"/>
      <c r="B3996" s="4"/>
      <c r="C3996" s="4"/>
      <c r="D3996" s="6"/>
      <c r="E3996" s="4"/>
      <c r="F3996" s="4"/>
      <c r="G3996" s="4"/>
      <c r="H3996" s="4"/>
      <c r="I3996" s="4"/>
      <c r="J3996" s="4"/>
      <c r="K3996" s="4"/>
      <c r="L3996" s="6"/>
      <c r="M3996" s="5"/>
    </row>
    <row r="3997" spans="1:13">
      <c r="A3997" s="48"/>
      <c r="B3997" s="4"/>
      <c r="C3997" s="4"/>
      <c r="D3997" s="6"/>
      <c r="E3997" s="4"/>
      <c r="F3997" s="4"/>
      <c r="G3997" s="4"/>
      <c r="H3997" s="4"/>
      <c r="I3997" s="4"/>
      <c r="J3997" s="4"/>
      <c r="K3997" s="4"/>
      <c r="L3997" s="6"/>
      <c r="M3997" s="5"/>
    </row>
    <row r="3998" spans="1:13">
      <c r="A3998" s="48"/>
      <c r="B3998" s="4"/>
      <c r="C3998" s="4"/>
      <c r="D3998" s="6"/>
      <c r="E3998" s="4"/>
      <c r="F3998" s="4"/>
      <c r="G3998" s="4"/>
      <c r="H3998" s="4"/>
      <c r="I3998" s="4"/>
      <c r="J3998" s="4"/>
      <c r="K3998" s="4"/>
      <c r="L3998" s="6"/>
      <c r="M3998" s="5"/>
    </row>
    <row r="3999" spans="1:13">
      <c r="A3999" s="48"/>
      <c r="B3999" s="4"/>
      <c r="C3999" s="4"/>
      <c r="D3999" s="6"/>
      <c r="E3999" s="4"/>
      <c r="F3999" s="4"/>
      <c r="G3999" s="4"/>
      <c r="H3999" s="4"/>
      <c r="I3999" s="4"/>
      <c r="J3999" s="4"/>
      <c r="K3999" s="4"/>
      <c r="L3999" s="6"/>
      <c r="M3999" s="5"/>
    </row>
    <row r="4000" spans="1:13">
      <c r="A4000" s="48"/>
      <c r="B4000" s="4"/>
      <c r="C4000" s="4"/>
      <c r="D4000" s="6"/>
      <c r="E4000" s="4"/>
      <c r="F4000" s="4"/>
      <c r="G4000" s="4"/>
      <c r="H4000" s="4"/>
      <c r="I4000" s="4"/>
      <c r="J4000" s="4"/>
      <c r="K4000" s="4"/>
      <c r="L4000" s="6"/>
      <c r="M4000" s="5"/>
    </row>
    <row r="4001" spans="1:13">
      <c r="A4001" s="48"/>
      <c r="B4001" s="4"/>
      <c r="C4001" s="4"/>
      <c r="D4001" s="6"/>
      <c r="E4001" s="4"/>
      <c r="F4001" s="4"/>
      <c r="G4001" s="4"/>
      <c r="H4001" s="4"/>
      <c r="I4001" s="4"/>
      <c r="J4001" s="4"/>
      <c r="K4001" s="4"/>
      <c r="L4001" s="6"/>
      <c r="M4001" s="5"/>
    </row>
    <row r="4002" spans="1:13">
      <c r="A4002" s="48"/>
      <c r="B4002" s="4"/>
      <c r="C4002" s="4"/>
      <c r="D4002" s="6"/>
      <c r="E4002" s="4"/>
      <c r="F4002" s="4"/>
      <c r="G4002" s="4"/>
      <c r="H4002" s="4"/>
      <c r="I4002" s="4"/>
      <c r="J4002" s="4"/>
      <c r="K4002" s="4"/>
      <c r="L4002" s="6"/>
      <c r="M4002" s="5"/>
    </row>
    <row r="4003" spans="1:13">
      <c r="A4003" s="48"/>
      <c r="B4003" s="4"/>
      <c r="C4003" s="4"/>
      <c r="D4003" s="6"/>
      <c r="E4003" s="4"/>
      <c r="F4003" s="4"/>
      <c r="G4003" s="4"/>
      <c r="H4003" s="4"/>
      <c r="I4003" s="4"/>
      <c r="J4003" s="4"/>
      <c r="K4003" s="4"/>
      <c r="L4003" s="6"/>
      <c r="M4003" s="5"/>
    </row>
    <row r="4004" spans="1:13">
      <c r="A4004" s="48"/>
      <c r="B4004" s="4"/>
      <c r="C4004" s="4"/>
      <c r="D4004" s="6"/>
      <c r="E4004" s="4"/>
      <c r="F4004" s="4"/>
      <c r="G4004" s="4"/>
      <c r="H4004" s="4"/>
      <c r="I4004" s="4"/>
      <c r="J4004" s="4"/>
      <c r="K4004" s="4"/>
      <c r="L4004" s="6"/>
      <c r="M4004" s="5"/>
    </row>
    <row r="4005" spans="1:13">
      <c r="A4005" s="48"/>
      <c r="B4005" s="4"/>
      <c r="C4005" s="4"/>
      <c r="D4005" s="6"/>
      <c r="E4005" s="4"/>
      <c r="F4005" s="4"/>
      <c r="G4005" s="4"/>
      <c r="H4005" s="4"/>
      <c r="I4005" s="4"/>
      <c r="J4005" s="4"/>
      <c r="K4005" s="4"/>
      <c r="L4005" s="6"/>
      <c r="M4005" s="5"/>
    </row>
    <row r="4006" spans="1:13">
      <c r="A4006" s="48"/>
      <c r="B4006" s="4"/>
      <c r="C4006" s="4"/>
      <c r="D4006" s="6"/>
      <c r="E4006" s="4"/>
      <c r="F4006" s="4"/>
      <c r="G4006" s="4"/>
      <c r="H4006" s="4"/>
      <c r="I4006" s="4"/>
      <c r="J4006" s="4"/>
      <c r="K4006" s="4"/>
      <c r="L4006" s="6"/>
      <c r="M4006" s="5"/>
    </row>
    <row r="4007" spans="1:13">
      <c r="A4007" s="48"/>
      <c r="B4007" s="4"/>
      <c r="C4007" s="4"/>
      <c r="D4007" s="6"/>
      <c r="E4007" s="4"/>
      <c r="F4007" s="4"/>
      <c r="G4007" s="4"/>
      <c r="H4007" s="4"/>
      <c r="I4007" s="4"/>
      <c r="J4007" s="4"/>
      <c r="K4007" s="9"/>
      <c r="L4007" s="10"/>
      <c r="M4007" s="11"/>
    </row>
    <row r="4008" spans="1:13">
      <c r="A4008" s="48"/>
      <c r="B4008" s="4"/>
      <c r="C4008" s="4"/>
      <c r="D4008" s="6"/>
      <c r="E4008" s="4"/>
      <c r="F4008" s="4"/>
      <c r="G4008" s="4"/>
      <c r="H4008" s="4"/>
      <c r="I4008" s="4"/>
      <c r="J4008" s="4"/>
      <c r="K4008" s="4"/>
      <c r="L4008" s="6"/>
      <c r="M4008" s="5"/>
    </row>
    <row r="4009" spans="1:13">
      <c r="A4009" s="48"/>
      <c r="B4009" s="4"/>
      <c r="C4009" s="4"/>
      <c r="D4009" s="6"/>
      <c r="E4009" s="4"/>
      <c r="F4009" s="4"/>
      <c r="G4009" s="4"/>
      <c r="H4009" s="4"/>
      <c r="I4009" s="4"/>
      <c r="J4009" s="4"/>
      <c r="K4009" s="4"/>
      <c r="L4009" s="6"/>
      <c r="M4009" s="5"/>
    </row>
    <row r="4010" spans="1:13">
      <c r="A4010" s="48"/>
      <c r="B4010" s="4"/>
      <c r="C4010" s="4"/>
      <c r="D4010" s="6"/>
      <c r="E4010" s="4"/>
      <c r="F4010" s="4"/>
      <c r="G4010" s="4"/>
      <c r="H4010" s="4"/>
      <c r="I4010" s="4"/>
      <c r="J4010" s="4"/>
      <c r="K4010" s="4"/>
      <c r="L4010" s="6"/>
      <c r="M4010" s="5"/>
    </row>
    <row r="4011" spans="1:13">
      <c r="A4011" s="48"/>
      <c r="B4011" s="4"/>
      <c r="C4011" s="4"/>
      <c r="D4011" s="6"/>
      <c r="E4011" s="4"/>
      <c r="F4011" s="4"/>
      <c r="G4011" s="4"/>
      <c r="H4011" s="4"/>
      <c r="I4011" s="4"/>
      <c r="J4011" s="4"/>
      <c r="K4011" s="4"/>
      <c r="L4011" s="6"/>
      <c r="M4011" s="5"/>
    </row>
    <row r="4012" spans="1:13">
      <c r="A4012" s="48"/>
      <c r="B4012" s="4"/>
      <c r="C4012" s="4"/>
      <c r="D4012" s="6"/>
      <c r="E4012" s="4"/>
      <c r="F4012" s="4"/>
      <c r="G4012" s="4"/>
      <c r="H4012" s="4"/>
      <c r="I4012" s="4"/>
      <c r="J4012" s="4"/>
      <c r="K4012" s="9"/>
      <c r="L4012" s="10"/>
      <c r="M4012" s="11"/>
    </row>
    <row r="4013" spans="1:13">
      <c r="A4013" s="48"/>
      <c r="B4013" s="4"/>
      <c r="C4013" s="4"/>
      <c r="D4013" s="6"/>
      <c r="E4013" s="4"/>
      <c r="F4013" s="4"/>
      <c r="G4013" s="4"/>
      <c r="H4013" s="4"/>
      <c r="I4013" s="4"/>
      <c r="J4013" s="4"/>
      <c r="K4013" s="9"/>
      <c r="L4013" s="10"/>
      <c r="M4013" s="11"/>
    </row>
    <row r="4014" spans="1:13">
      <c r="A4014" s="48"/>
      <c r="B4014" s="4"/>
      <c r="C4014" s="4"/>
      <c r="D4014" s="6"/>
      <c r="E4014" s="4"/>
      <c r="F4014" s="4"/>
      <c r="G4014" s="4"/>
      <c r="H4014" s="4"/>
      <c r="I4014" s="4"/>
      <c r="J4014" s="4"/>
      <c r="K4014" s="9"/>
      <c r="L4014" s="10"/>
      <c r="M4014" s="11"/>
    </row>
    <row r="4015" spans="1:13">
      <c r="A4015" s="48"/>
      <c r="B4015" s="4"/>
      <c r="C4015" s="4"/>
      <c r="D4015" s="6"/>
      <c r="E4015" s="4"/>
      <c r="F4015" s="4"/>
      <c r="G4015" s="4"/>
      <c r="H4015" s="4"/>
      <c r="I4015" s="4"/>
      <c r="J4015" s="4"/>
      <c r="K4015" s="4"/>
      <c r="L4015" s="6"/>
      <c r="M4015" s="5"/>
    </row>
    <row r="4016" spans="1:13">
      <c r="A4016" s="48"/>
      <c r="B4016" s="4"/>
      <c r="C4016" s="4"/>
      <c r="D4016" s="6"/>
      <c r="E4016" s="4"/>
      <c r="F4016" s="4"/>
      <c r="G4016" s="4"/>
      <c r="H4016" s="4"/>
      <c r="I4016" s="4"/>
      <c r="J4016" s="4"/>
      <c r="K4016" s="4"/>
      <c r="L4016" s="6"/>
      <c r="M4016" s="5"/>
    </row>
    <row r="4017" spans="1:13">
      <c r="A4017" s="48"/>
      <c r="B4017" s="4"/>
      <c r="C4017" s="4"/>
      <c r="D4017" s="6"/>
      <c r="E4017" s="4"/>
      <c r="F4017" s="4"/>
      <c r="G4017" s="4"/>
      <c r="H4017" s="4"/>
      <c r="I4017" s="4"/>
      <c r="J4017" s="4"/>
      <c r="K4017" s="9"/>
      <c r="L4017" s="10"/>
      <c r="M4017" s="11"/>
    </row>
    <row r="4018" spans="1:13">
      <c r="A4018" s="48"/>
      <c r="B4018" s="4"/>
      <c r="C4018" s="4"/>
      <c r="D4018" s="6"/>
      <c r="E4018" s="4"/>
      <c r="F4018" s="4"/>
      <c r="G4018" s="4"/>
      <c r="H4018" s="4"/>
      <c r="I4018" s="4"/>
      <c r="J4018" s="4"/>
      <c r="K4018" s="4"/>
      <c r="L4018" s="6"/>
      <c r="M4018" s="5"/>
    </row>
    <row r="4019" spans="1:13">
      <c r="A4019" s="48"/>
      <c r="B4019" s="4"/>
      <c r="C4019" s="4"/>
      <c r="D4019" s="6"/>
      <c r="E4019" s="4"/>
      <c r="F4019" s="4"/>
      <c r="G4019" s="4"/>
      <c r="H4019" s="4"/>
      <c r="I4019" s="4"/>
      <c r="J4019" s="4"/>
      <c r="K4019" s="9"/>
      <c r="L4019" s="10"/>
      <c r="M4019" s="11"/>
    </row>
    <row r="4020" spans="1:13">
      <c r="A4020" s="48"/>
      <c r="B4020" s="4"/>
      <c r="C4020" s="4"/>
      <c r="D4020" s="6"/>
      <c r="E4020" s="4"/>
      <c r="F4020" s="4"/>
      <c r="G4020" s="4"/>
      <c r="H4020" s="4"/>
      <c r="I4020" s="4"/>
      <c r="J4020" s="4"/>
      <c r="K4020" s="4"/>
      <c r="L4020" s="6"/>
      <c r="M4020" s="5"/>
    </row>
    <row r="4021" spans="1:13">
      <c r="A4021" s="48"/>
      <c r="B4021" s="4"/>
      <c r="C4021" s="4"/>
      <c r="D4021" s="6"/>
      <c r="E4021" s="4"/>
      <c r="F4021" s="4"/>
      <c r="G4021" s="4"/>
      <c r="H4021" s="4"/>
      <c r="I4021" s="4"/>
      <c r="J4021" s="4"/>
      <c r="K4021" s="4"/>
      <c r="L4021" s="6"/>
      <c r="M4021" s="5"/>
    </row>
    <row r="4022" spans="1:13">
      <c r="A4022" s="48"/>
      <c r="B4022" s="4"/>
      <c r="C4022" s="4"/>
      <c r="D4022" s="6"/>
      <c r="E4022" s="4"/>
      <c r="F4022" s="4"/>
      <c r="G4022" s="4"/>
      <c r="H4022" s="4"/>
      <c r="I4022" s="4"/>
      <c r="J4022" s="4"/>
      <c r="K4022" s="4"/>
      <c r="L4022" s="6"/>
      <c r="M4022" s="5"/>
    </row>
    <row r="4023" spans="1:13">
      <c r="A4023" s="49"/>
      <c r="B4023" s="22"/>
      <c r="C4023" s="22"/>
      <c r="D4023" s="21"/>
      <c r="E4023" s="33"/>
      <c r="F4023" s="33"/>
      <c r="G4023" s="33"/>
      <c r="H4023" s="33"/>
      <c r="I4023" s="33"/>
      <c r="J4023" s="33"/>
      <c r="K4023" s="33"/>
      <c r="L4023" s="21"/>
      <c r="M4023" s="23"/>
    </row>
    <row r="4024" spans="1:13">
      <c r="A4024" s="49"/>
      <c r="B4024" s="22"/>
      <c r="C4024" s="22"/>
      <c r="D4024" s="21"/>
      <c r="E4024" s="33"/>
      <c r="F4024" s="33"/>
      <c r="G4024" s="33"/>
      <c r="H4024" s="33"/>
      <c r="I4024" s="33"/>
      <c r="J4024" s="33"/>
      <c r="K4024" s="33"/>
      <c r="L4024" s="21"/>
      <c r="M4024" s="23"/>
    </row>
    <row r="4025" spans="1:13">
      <c r="A4025" s="49"/>
      <c r="B4025" s="22"/>
      <c r="C4025" s="22"/>
      <c r="D4025" s="21"/>
      <c r="E4025" s="33"/>
      <c r="F4025" s="33"/>
      <c r="G4025" s="33"/>
      <c r="H4025" s="33"/>
      <c r="I4025" s="33"/>
      <c r="J4025" s="33"/>
      <c r="K4025" s="33"/>
      <c r="L4025" s="21"/>
      <c r="M4025" s="23"/>
    </row>
    <row r="4026" spans="1:13">
      <c r="A4026" s="49"/>
      <c r="B4026" s="22"/>
      <c r="C4026" s="22"/>
      <c r="D4026" s="21"/>
      <c r="E4026" s="33"/>
      <c r="F4026" s="33"/>
      <c r="G4026" s="33"/>
      <c r="H4026" s="33"/>
      <c r="I4026" s="33"/>
      <c r="J4026" s="33"/>
      <c r="K4026" s="33"/>
      <c r="L4026" s="21"/>
      <c r="M4026" s="23"/>
    </row>
    <row r="4027" spans="1:13">
      <c r="A4027" s="49"/>
      <c r="B4027" s="22"/>
      <c r="C4027" s="22"/>
      <c r="D4027" s="21"/>
      <c r="E4027" s="33"/>
      <c r="F4027" s="33"/>
      <c r="G4027" s="33"/>
      <c r="H4027" s="33"/>
      <c r="I4027" s="33"/>
      <c r="J4027" s="33"/>
      <c r="K4027" s="33"/>
      <c r="L4027" s="21"/>
      <c r="M4027" s="23"/>
    </row>
    <row r="4028" spans="1:13">
      <c r="A4028" s="49"/>
      <c r="B4028" s="22"/>
      <c r="C4028" s="22"/>
      <c r="D4028" s="21"/>
      <c r="E4028" s="33"/>
      <c r="F4028" s="33"/>
      <c r="G4028" s="33"/>
      <c r="H4028" s="33"/>
      <c r="I4028" s="33"/>
      <c r="J4028" s="33"/>
      <c r="K4028" s="33"/>
      <c r="L4028" s="21"/>
      <c r="M4028" s="23"/>
    </row>
    <row r="4029" spans="1:13">
      <c r="A4029" s="49"/>
      <c r="B4029" s="22"/>
      <c r="C4029" s="22"/>
      <c r="D4029" s="21"/>
      <c r="E4029" s="33"/>
      <c r="F4029" s="33"/>
      <c r="G4029" s="33"/>
      <c r="H4029" s="33"/>
      <c r="I4029" s="33"/>
      <c r="J4029" s="33"/>
      <c r="K4029" s="33"/>
      <c r="L4029" s="21"/>
      <c r="M4029" s="23"/>
    </row>
    <row r="4030" spans="1:13">
      <c r="A4030" s="49"/>
      <c r="B4030" s="22"/>
      <c r="C4030" s="22"/>
      <c r="D4030" s="21"/>
      <c r="E4030" s="33"/>
      <c r="F4030" s="33"/>
      <c r="G4030" s="33"/>
      <c r="H4030" s="33"/>
      <c r="I4030" s="33"/>
      <c r="J4030" s="33"/>
      <c r="K4030" s="33"/>
      <c r="L4030" s="21"/>
      <c r="M4030" s="23"/>
    </row>
    <row r="4031" spans="1:13">
      <c r="A4031" s="49"/>
      <c r="B4031" s="22"/>
      <c r="C4031" s="22"/>
      <c r="D4031" s="21"/>
      <c r="E4031" s="33"/>
      <c r="F4031" s="33"/>
      <c r="G4031" s="33"/>
      <c r="H4031" s="33"/>
      <c r="I4031" s="33"/>
      <c r="J4031" s="33"/>
      <c r="K4031" s="33"/>
      <c r="L4031" s="21"/>
      <c r="M4031" s="23"/>
    </row>
    <row r="4032" spans="1:13">
      <c r="A4032" s="49"/>
      <c r="B4032" s="22"/>
      <c r="C4032" s="22"/>
      <c r="D4032" s="21"/>
      <c r="E4032" s="33"/>
      <c r="F4032" s="33"/>
      <c r="G4032" s="33"/>
      <c r="H4032" s="33"/>
      <c r="I4032" s="33"/>
      <c r="J4032" s="33"/>
      <c r="K4032" s="33"/>
      <c r="L4032" s="21"/>
      <c r="M4032" s="23"/>
    </row>
    <row r="4033" spans="1:13">
      <c r="A4033" s="49"/>
      <c r="B4033" s="22"/>
      <c r="C4033" s="22"/>
      <c r="D4033" s="21"/>
      <c r="E4033" s="33"/>
      <c r="F4033" s="33"/>
      <c r="G4033" s="33"/>
      <c r="H4033" s="33"/>
      <c r="I4033" s="33"/>
      <c r="J4033" s="33"/>
      <c r="K4033" s="33"/>
      <c r="L4033" s="21"/>
      <c r="M4033" s="23"/>
    </row>
    <row r="4034" spans="1:13">
      <c r="A4034" s="49"/>
      <c r="B4034" s="22"/>
      <c r="C4034" s="22"/>
      <c r="D4034" s="21"/>
      <c r="E4034" s="33"/>
      <c r="F4034" s="33"/>
      <c r="G4034" s="33"/>
      <c r="H4034" s="33"/>
      <c r="I4034" s="33"/>
      <c r="J4034" s="33"/>
      <c r="K4034" s="33"/>
      <c r="L4034" s="21"/>
      <c r="M4034" s="23"/>
    </row>
    <row r="4035" spans="1:13">
      <c r="A4035" s="49"/>
      <c r="B4035" s="22"/>
      <c r="C4035" s="22"/>
      <c r="D4035" s="21"/>
      <c r="E4035" s="33"/>
      <c r="F4035" s="33"/>
      <c r="G4035" s="33"/>
      <c r="H4035" s="33"/>
      <c r="I4035" s="33"/>
      <c r="J4035" s="33"/>
      <c r="K4035" s="33"/>
      <c r="L4035" s="21"/>
      <c r="M4035" s="23"/>
    </row>
    <row r="4036" spans="1:13">
      <c r="A4036" s="49"/>
      <c r="B4036" s="22"/>
      <c r="C4036" s="22"/>
      <c r="D4036" s="21"/>
      <c r="E4036" s="33"/>
      <c r="F4036" s="33"/>
      <c r="G4036" s="33"/>
      <c r="H4036" s="33"/>
      <c r="I4036" s="33"/>
      <c r="J4036" s="33"/>
      <c r="K4036" s="33"/>
      <c r="L4036" s="21"/>
      <c r="M4036" s="23"/>
    </row>
    <row r="4037" spans="1:13">
      <c r="A4037" s="49"/>
      <c r="B4037" s="22"/>
      <c r="C4037" s="22"/>
      <c r="D4037" s="21"/>
      <c r="E4037" s="33"/>
      <c r="F4037" s="33"/>
      <c r="G4037" s="33"/>
      <c r="H4037" s="33"/>
      <c r="I4037" s="33"/>
      <c r="J4037" s="33"/>
      <c r="K4037" s="33"/>
      <c r="L4037" s="21"/>
      <c r="M4037" s="23"/>
    </row>
    <row r="4038" spans="1:13">
      <c r="A4038" s="49"/>
      <c r="B4038" s="22"/>
      <c r="C4038" s="22"/>
      <c r="D4038" s="21"/>
      <c r="E4038" s="33"/>
      <c r="F4038" s="33"/>
      <c r="G4038" s="33"/>
      <c r="H4038" s="33"/>
      <c r="I4038" s="33"/>
      <c r="J4038" s="33"/>
      <c r="K4038" s="33"/>
      <c r="L4038" s="21"/>
      <c r="M4038" s="23"/>
    </row>
    <row r="4039" spans="1:13">
      <c r="A4039" s="49"/>
      <c r="B4039" s="22"/>
      <c r="C4039" s="22"/>
      <c r="D4039" s="21"/>
      <c r="E4039" s="33"/>
      <c r="F4039" s="33"/>
      <c r="G4039" s="33"/>
      <c r="H4039" s="33"/>
      <c r="I4039" s="33"/>
      <c r="J4039" s="33"/>
      <c r="K4039" s="33"/>
      <c r="L4039" s="21"/>
      <c r="M4039" s="23"/>
    </row>
    <row r="4040" spans="1:13">
      <c r="A4040" s="48"/>
      <c r="B4040" s="4"/>
      <c r="C4040" s="4"/>
      <c r="D4040" s="6"/>
      <c r="E4040" s="4"/>
      <c r="F4040" s="4"/>
      <c r="G4040" s="4"/>
      <c r="H4040" s="4"/>
      <c r="I4040" s="4"/>
      <c r="J4040" s="4"/>
      <c r="K4040" s="4"/>
      <c r="L4040" s="6"/>
      <c r="M4040" s="5"/>
    </row>
    <row r="4041" spans="1:13">
      <c r="A4041" s="48"/>
      <c r="B4041" s="4"/>
      <c r="C4041" s="4"/>
      <c r="D4041" s="6"/>
      <c r="E4041" s="4"/>
      <c r="F4041" s="4"/>
      <c r="G4041" s="4"/>
      <c r="H4041" s="4"/>
      <c r="I4041" s="4"/>
      <c r="J4041" s="4"/>
      <c r="K4041" s="4"/>
      <c r="L4041" s="6"/>
      <c r="M4041" s="5"/>
    </row>
    <row r="4042" spans="1:13">
      <c r="A4042" s="48"/>
      <c r="B4042" s="4"/>
      <c r="C4042" s="4"/>
      <c r="D4042" s="6"/>
      <c r="E4042" s="4"/>
      <c r="F4042" s="4"/>
      <c r="G4042" s="4"/>
      <c r="H4042" s="4"/>
      <c r="I4042" s="4"/>
      <c r="J4042" s="4"/>
      <c r="K4042" s="4"/>
      <c r="L4042" s="6"/>
      <c r="M4042" s="5"/>
    </row>
    <row r="4043" spans="1:13">
      <c r="A4043" s="48"/>
      <c r="B4043" s="4"/>
      <c r="C4043" s="4"/>
      <c r="D4043" s="6"/>
      <c r="E4043" s="4"/>
      <c r="F4043" s="4"/>
      <c r="G4043" s="4"/>
      <c r="H4043" s="4"/>
      <c r="I4043" s="4"/>
      <c r="J4043" s="4"/>
      <c r="K4043" s="4"/>
      <c r="L4043" s="6"/>
      <c r="M4043" s="5"/>
    </row>
    <row r="4044" spans="1:13">
      <c r="A4044" s="48"/>
      <c r="B4044" s="4"/>
      <c r="C4044" s="4"/>
      <c r="D4044" s="6"/>
      <c r="E4044" s="4"/>
      <c r="F4044" s="4"/>
      <c r="G4044" s="4"/>
      <c r="H4044" s="4"/>
      <c r="I4044" s="4"/>
      <c r="J4044" s="4"/>
      <c r="K4044" s="4"/>
      <c r="L4044" s="6"/>
      <c r="M4044" s="5"/>
    </row>
    <row r="4045" spans="1:13">
      <c r="A4045" s="48"/>
      <c r="B4045" s="4"/>
      <c r="C4045" s="4"/>
      <c r="D4045" s="6"/>
      <c r="E4045" s="4"/>
      <c r="F4045" s="4"/>
      <c r="G4045" s="4"/>
      <c r="H4045" s="4"/>
      <c r="I4045" s="4"/>
      <c r="J4045" s="4"/>
      <c r="K4045" s="4"/>
      <c r="L4045" s="6"/>
      <c r="M4045" s="5"/>
    </row>
    <row r="4046" spans="1:13">
      <c r="A4046" s="48"/>
      <c r="B4046" s="4"/>
      <c r="C4046" s="4"/>
      <c r="D4046" s="6"/>
      <c r="E4046" s="4"/>
      <c r="F4046" s="4"/>
      <c r="G4046" s="4"/>
      <c r="H4046" s="4"/>
      <c r="I4046" s="4"/>
      <c r="J4046" s="4"/>
      <c r="K4046" s="4"/>
      <c r="L4046" s="6"/>
      <c r="M4046" s="5"/>
    </row>
    <row r="4047" spans="1:13">
      <c r="A4047" s="48"/>
      <c r="B4047" s="4"/>
      <c r="C4047" s="4"/>
      <c r="D4047" s="6"/>
      <c r="E4047" s="4"/>
      <c r="F4047" s="4"/>
      <c r="G4047" s="4"/>
      <c r="H4047" s="4"/>
      <c r="I4047" s="4"/>
      <c r="J4047" s="4"/>
      <c r="K4047" s="4"/>
      <c r="L4047" s="6"/>
      <c r="M4047" s="5"/>
    </row>
    <row r="4048" spans="1:13">
      <c r="A4048" s="48"/>
      <c r="B4048" s="4"/>
      <c r="C4048" s="4"/>
      <c r="D4048" s="6"/>
      <c r="E4048" s="4"/>
      <c r="F4048" s="4"/>
      <c r="G4048" s="4"/>
      <c r="H4048" s="4"/>
      <c r="I4048" s="4"/>
      <c r="J4048" s="4"/>
      <c r="K4048" s="9"/>
      <c r="L4048" s="10"/>
      <c r="M4048" s="11"/>
    </row>
    <row r="4049" spans="1:13">
      <c r="A4049" s="48"/>
      <c r="B4049" s="4"/>
      <c r="C4049" s="4"/>
      <c r="D4049" s="6"/>
      <c r="E4049" s="4"/>
      <c r="F4049" s="4"/>
      <c r="G4049" s="4"/>
      <c r="H4049" s="4"/>
      <c r="I4049" s="4"/>
      <c r="J4049" s="4"/>
      <c r="K4049" s="9"/>
      <c r="L4049" s="10"/>
      <c r="M4049" s="11"/>
    </row>
    <row r="4050" spans="1:13">
      <c r="A4050" s="48"/>
      <c r="B4050" s="4"/>
      <c r="C4050" s="4"/>
      <c r="D4050" s="6"/>
      <c r="E4050" s="4"/>
      <c r="F4050" s="4"/>
      <c r="G4050" s="4"/>
      <c r="H4050" s="4"/>
      <c r="I4050" s="4"/>
      <c r="J4050" s="4"/>
      <c r="K4050" s="9"/>
      <c r="L4050" s="10"/>
      <c r="M4050" s="11"/>
    </row>
    <row r="4051" spans="1:13">
      <c r="A4051" s="48"/>
      <c r="B4051" s="4"/>
      <c r="C4051" s="4"/>
      <c r="D4051" s="32"/>
      <c r="E4051" s="4"/>
      <c r="F4051" s="4"/>
      <c r="G4051" s="4"/>
      <c r="H4051" s="4"/>
      <c r="I4051" s="4"/>
      <c r="J4051" s="4"/>
      <c r="K4051" s="9"/>
      <c r="L4051" s="10"/>
      <c r="M4051" s="11"/>
    </row>
    <row r="4052" spans="1:13">
      <c r="A4052" s="48"/>
      <c r="B4052" s="4"/>
      <c r="C4052" s="4"/>
      <c r="D4052" s="32"/>
      <c r="E4052" s="4"/>
      <c r="F4052" s="4"/>
      <c r="G4052" s="4"/>
      <c r="H4052" s="4"/>
      <c r="I4052" s="4"/>
      <c r="J4052" s="4"/>
      <c r="K4052" s="4"/>
      <c r="L4052" s="6"/>
      <c r="M4052" s="5"/>
    </row>
    <row r="4053" spans="1:13">
      <c r="A4053" s="48"/>
      <c r="B4053" s="4"/>
      <c r="C4053" s="4"/>
      <c r="E4053" s="4"/>
      <c r="F4053" s="4"/>
      <c r="G4053" s="4"/>
      <c r="H4053" s="4"/>
      <c r="I4053" s="4"/>
      <c r="J4053" s="4"/>
      <c r="K4053" s="4"/>
      <c r="L4053" s="6"/>
      <c r="M4053" s="5"/>
    </row>
    <row r="4054" spans="1:13">
      <c r="A4054" s="48"/>
      <c r="B4054" s="4"/>
      <c r="C4054" s="4"/>
      <c r="E4054" s="4"/>
      <c r="F4054" s="4"/>
      <c r="G4054" s="4"/>
      <c r="H4054" s="4"/>
      <c r="I4054" s="4"/>
      <c r="J4054" s="4"/>
      <c r="K4054" s="9"/>
      <c r="L4054" s="10"/>
      <c r="M4054" s="11"/>
    </row>
    <row r="4055" spans="1:13">
      <c r="A4055" s="48"/>
      <c r="B4055" s="4"/>
      <c r="C4055" s="4"/>
      <c r="D4055" s="6"/>
      <c r="E4055" s="4"/>
      <c r="F4055" s="4"/>
      <c r="G4055" s="4"/>
      <c r="H4055" s="4"/>
      <c r="I4055" s="4"/>
      <c r="J4055" s="4"/>
      <c r="K4055" s="4"/>
      <c r="L4055" s="6"/>
      <c r="M4055" s="5"/>
    </row>
    <row r="4056" spans="1:13">
      <c r="A4056" s="48"/>
      <c r="B4056" s="4"/>
      <c r="C4056" s="4"/>
      <c r="D4056" s="6"/>
      <c r="E4056" s="4"/>
      <c r="F4056" s="4"/>
      <c r="G4056" s="4"/>
      <c r="H4056" s="4"/>
      <c r="I4056" s="4"/>
      <c r="J4056" s="4"/>
      <c r="K4056" s="4"/>
      <c r="L4056" s="6"/>
      <c r="M4056" s="5"/>
    </row>
    <row r="4057" spans="1:13">
      <c r="A4057" s="48"/>
      <c r="B4057" s="4"/>
      <c r="C4057" s="4"/>
      <c r="D4057" s="6"/>
      <c r="E4057" s="4"/>
      <c r="F4057" s="4"/>
      <c r="G4057" s="4"/>
      <c r="H4057" s="4"/>
      <c r="I4057" s="4"/>
      <c r="J4057" s="4"/>
      <c r="K4057" s="4"/>
      <c r="L4057" s="6"/>
      <c r="M4057" s="5"/>
    </row>
    <row r="4058" spans="1:13">
      <c r="A4058" s="48"/>
      <c r="B4058" s="4"/>
      <c r="C4058" s="4"/>
      <c r="D4058" s="6"/>
      <c r="E4058" s="4"/>
      <c r="F4058" s="4"/>
      <c r="G4058" s="4"/>
      <c r="H4058" s="4"/>
      <c r="I4058" s="4"/>
      <c r="J4058" s="4"/>
      <c r="K4058" s="4"/>
      <c r="L4058" s="6"/>
      <c r="M4058" s="5"/>
    </row>
    <row r="4059" spans="1:13">
      <c r="A4059" s="48"/>
      <c r="B4059" s="4"/>
      <c r="C4059" s="4"/>
      <c r="D4059" s="6"/>
      <c r="E4059" s="4"/>
      <c r="F4059" s="4"/>
      <c r="G4059" s="4"/>
      <c r="H4059" s="4"/>
      <c r="I4059" s="4"/>
      <c r="J4059" s="4"/>
      <c r="K4059" s="4"/>
      <c r="L4059" s="6"/>
      <c r="M4059" s="5"/>
    </row>
    <row r="4060" spans="1:13">
      <c r="A4060" s="48"/>
      <c r="B4060" s="4"/>
      <c r="C4060" s="4"/>
      <c r="D4060" s="6"/>
      <c r="E4060" s="4"/>
      <c r="F4060" s="4"/>
      <c r="G4060" s="4"/>
      <c r="H4060" s="4"/>
      <c r="I4060" s="4"/>
      <c r="J4060" s="4"/>
      <c r="K4060" s="4"/>
      <c r="L4060" s="6"/>
      <c r="M4060" s="5"/>
    </row>
    <row r="4061" spans="1:13">
      <c r="A4061" s="48"/>
      <c r="B4061" s="4"/>
      <c r="C4061" s="4"/>
      <c r="D4061" s="6"/>
      <c r="E4061" s="4"/>
      <c r="F4061" s="4"/>
      <c r="G4061" s="4"/>
      <c r="H4061" s="4"/>
      <c r="I4061" s="4"/>
      <c r="J4061" s="4"/>
      <c r="K4061" s="4"/>
      <c r="L4061" s="6"/>
      <c r="M4061" s="5"/>
    </row>
    <row r="4062" spans="1:13">
      <c r="A4062" s="48"/>
      <c r="B4062" s="4"/>
      <c r="C4062" s="4"/>
      <c r="D4062" s="6"/>
      <c r="E4062" s="4"/>
      <c r="F4062" s="4"/>
      <c r="G4062" s="4"/>
      <c r="H4062" s="4"/>
      <c r="I4062" s="4"/>
      <c r="J4062" s="4"/>
      <c r="K4062" s="4"/>
      <c r="L4062" s="6"/>
      <c r="M4062" s="5"/>
    </row>
    <row r="4063" spans="1:13">
      <c r="A4063" s="48"/>
      <c r="B4063" s="4"/>
      <c r="C4063" s="4"/>
      <c r="D4063" s="6"/>
      <c r="E4063" s="4"/>
      <c r="F4063" s="4"/>
      <c r="G4063" s="4"/>
      <c r="H4063" s="4"/>
      <c r="I4063" s="4"/>
      <c r="J4063" s="4"/>
      <c r="K4063" s="4"/>
      <c r="L4063" s="6"/>
      <c r="M4063" s="5"/>
    </row>
    <row r="4064" spans="1:13">
      <c r="A4064" s="48"/>
      <c r="B4064" s="4"/>
      <c r="C4064" s="4"/>
      <c r="D4064" s="6"/>
      <c r="E4064" s="4"/>
      <c r="F4064" s="4"/>
      <c r="G4064" s="4"/>
      <c r="H4064" s="4"/>
      <c r="I4064" s="4"/>
      <c r="J4064" s="4"/>
      <c r="K4064" s="9"/>
      <c r="L4064" s="10"/>
      <c r="M4064" s="11"/>
    </row>
    <row r="4065" spans="1:13">
      <c r="A4065" s="48"/>
      <c r="B4065" s="4"/>
      <c r="C4065" s="4"/>
      <c r="D4065" s="6"/>
      <c r="E4065" s="4"/>
      <c r="F4065" s="4"/>
      <c r="G4065" s="4"/>
      <c r="H4065" s="4"/>
      <c r="I4065" s="4"/>
      <c r="J4065" s="4"/>
      <c r="K4065" s="4"/>
      <c r="L4065" s="6"/>
      <c r="M4065" s="5"/>
    </row>
    <row r="4066" spans="1:13">
      <c r="A4066" s="48"/>
      <c r="B4066" s="4"/>
      <c r="C4066" s="4"/>
      <c r="D4066" s="6"/>
      <c r="E4066" s="4"/>
      <c r="F4066" s="4"/>
      <c r="G4066" s="4"/>
      <c r="H4066" s="4"/>
      <c r="I4066" s="4"/>
      <c r="J4066" s="4"/>
      <c r="K4066" s="4"/>
      <c r="L4066" s="6"/>
      <c r="M4066" s="5"/>
    </row>
    <row r="4067" spans="1:13">
      <c r="A4067" s="48"/>
      <c r="B4067" s="4"/>
      <c r="C4067" s="4"/>
      <c r="D4067" s="6"/>
      <c r="E4067" s="4"/>
      <c r="F4067" s="4"/>
      <c r="G4067" s="4"/>
      <c r="H4067" s="4"/>
      <c r="I4067" s="4"/>
      <c r="J4067" s="4"/>
      <c r="K4067" s="4"/>
      <c r="L4067" s="6"/>
      <c r="M4067" s="5"/>
    </row>
    <row r="4068" spans="1:13">
      <c r="A4068" s="48"/>
      <c r="B4068" s="4"/>
      <c r="C4068" s="4"/>
      <c r="D4068" s="6"/>
      <c r="E4068" s="4"/>
      <c r="F4068" s="4"/>
      <c r="G4068" s="4"/>
      <c r="H4068" s="4"/>
      <c r="I4068" s="4"/>
      <c r="J4068" s="4"/>
      <c r="K4068" s="4"/>
      <c r="L4068" s="6"/>
      <c r="M4068" s="5"/>
    </row>
    <row r="4069" spans="1:13">
      <c r="A4069" s="48"/>
      <c r="B4069" s="4"/>
      <c r="C4069" s="4"/>
      <c r="D4069" s="6"/>
      <c r="E4069" s="4"/>
      <c r="F4069" s="4"/>
      <c r="G4069" s="4"/>
      <c r="H4069" s="4"/>
      <c r="I4069" s="4"/>
      <c r="J4069" s="4"/>
      <c r="K4069" s="4"/>
      <c r="L4069" s="6"/>
      <c r="M4069" s="5"/>
    </row>
    <row r="4070" spans="1:13">
      <c r="A4070" s="48"/>
      <c r="B4070" s="4"/>
      <c r="C4070" s="4"/>
      <c r="D4070" s="6"/>
      <c r="E4070" s="4"/>
      <c r="F4070" s="4"/>
      <c r="G4070" s="4"/>
      <c r="H4070" s="4"/>
      <c r="I4070" s="4"/>
      <c r="J4070" s="4"/>
      <c r="K4070" s="4"/>
      <c r="L4070" s="6"/>
      <c r="M4070" s="5"/>
    </row>
    <row r="4071" spans="1:13">
      <c r="A4071" s="48"/>
      <c r="B4071" s="4"/>
      <c r="C4071" s="4"/>
      <c r="D4071" s="6"/>
      <c r="E4071" s="4"/>
      <c r="F4071" s="4"/>
      <c r="G4071" s="4"/>
      <c r="H4071" s="4"/>
      <c r="I4071" s="4"/>
      <c r="J4071" s="4"/>
      <c r="K4071" s="4"/>
      <c r="L4071" s="6"/>
      <c r="M4071" s="5"/>
    </row>
    <row r="4072" spans="1:13">
      <c r="A4072" s="48"/>
      <c r="B4072" s="4"/>
      <c r="C4072" s="4"/>
      <c r="D4072" s="6"/>
      <c r="E4072" s="4"/>
      <c r="F4072" s="4"/>
      <c r="G4072" s="4"/>
      <c r="H4072" s="4"/>
      <c r="I4072" s="4"/>
      <c r="J4072" s="4"/>
      <c r="K4072" s="4"/>
      <c r="L4072" s="6"/>
      <c r="M4072" s="5"/>
    </row>
    <row r="4073" spans="1:13">
      <c r="A4073" s="48"/>
      <c r="B4073" s="4"/>
      <c r="C4073" s="4"/>
      <c r="D4073" s="6"/>
      <c r="E4073" s="4"/>
      <c r="F4073" s="4"/>
      <c r="G4073" s="4"/>
      <c r="H4073" s="4"/>
      <c r="I4073" s="4"/>
      <c r="J4073" s="4"/>
      <c r="K4073" s="4"/>
      <c r="L4073" s="6"/>
      <c r="M4073" s="5"/>
    </row>
    <row r="4074" spans="1:13">
      <c r="A4074" s="48"/>
      <c r="B4074" s="4"/>
      <c r="C4074" s="4"/>
      <c r="D4074" s="6"/>
      <c r="E4074" s="4"/>
      <c r="F4074" s="4"/>
      <c r="G4074" s="4"/>
      <c r="H4074" s="4"/>
      <c r="I4074" s="4"/>
      <c r="J4074" s="4"/>
      <c r="K4074" s="4"/>
      <c r="L4074" s="6"/>
      <c r="M4074" s="5"/>
    </row>
    <row r="4075" spans="1:13">
      <c r="A4075" s="48"/>
      <c r="B4075" s="4"/>
      <c r="C4075" s="4"/>
      <c r="D4075" s="6"/>
      <c r="E4075" s="4"/>
      <c r="F4075" s="4"/>
      <c r="G4075" s="4"/>
      <c r="H4075" s="4"/>
      <c r="I4075" s="4"/>
      <c r="J4075" s="4"/>
      <c r="K4075" s="4"/>
      <c r="L4075" s="6"/>
      <c r="M4075" s="5"/>
    </row>
    <row r="4076" spans="1:13">
      <c r="A4076" s="48"/>
      <c r="B4076" s="4"/>
      <c r="C4076" s="4"/>
      <c r="D4076" s="6"/>
      <c r="E4076" s="4"/>
      <c r="F4076" s="4"/>
      <c r="G4076" s="4"/>
      <c r="H4076" s="4"/>
      <c r="I4076" s="4"/>
      <c r="J4076" s="4"/>
      <c r="K4076" s="9"/>
      <c r="L4076" s="10"/>
      <c r="M4076" s="11"/>
    </row>
    <row r="4077" spans="1:13">
      <c r="A4077" s="48"/>
      <c r="B4077" s="4"/>
      <c r="C4077" s="4"/>
      <c r="D4077" s="6"/>
      <c r="E4077" s="4"/>
      <c r="F4077" s="4"/>
      <c r="G4077" s="4"/>
      <c r="H4077" s="4"/>
      <c r="I4077" s="4"/>
      <c r="J4077" s="4"/>
      <c r="K4077" s="4"/>
      <c r="L4077" s="6"/>
      <c r="M4077" s="5"/>
    </row>
    <row r="4078" spans="1:13">
      <c r="A4078" s="48"/>
      <c r="B4078" s="4"/>
      <c r="C4078" s="4"/>
      <c r="D4078" s="6"/>
      <c r="E4078" s="4"/>
      <c r="F4078" s="4"/>
      <c r="G4078" s="4"/>
      <c r="H4078" s="4"/>
      <c r="I4078" s="4"/>
      <c r="J4078" s="4"/>
      <c r="K4078" s="4"/>
      <c r="L4078" s="6"/>
      <c r="M4078" s="5"/>
    </row>
    <row r="4079" spans="1:13">
      <c r="A4079" s="48"/>
      <c r="B4079" s="4"/>
      <c r="C4079" s="4"/>
      <c r="D4079" s="6"/>
      <c r="E4079" s="4"/>
      <c r="F4079" s="4"/>
      <c r="G4079" s="4"/>
      <c r="H4079" s="4"/>
      <c r="I4079" s="4"/>
      <c r="J4079" s="4"/>
      <c r="K4079" s="4"/>
      <c r="L4079" s="6"/>
      <c r="M4079" s="5"/>
    </row>
    <row r="4080" spans="1:13">
      <c r="A4080" s="48"/>
      <c r="B4080" s="4"/>
      <c r="C4080" s="4"/>
      <c r="D4080" s="6"/>
      <c r="E4080" s="4"/>
      <c r="F4080" s="4"/>
      <c r="G4080" s="4"/>
      <c r="H4080" s="4"/>
      <c r="I4080" s="4"/>
      <c r="J4080" s="4"/>
      <c r="K4080" s="4"/>
      <c r="L4080" s="6"/>
      <c r="M4080" s="5"/>
    </row>
    <row r="4081" spans="1:13">
      <c r="A4081" s="48"/>
      <c r="B4081" s="4"/>
      <c r="C4081" s="4"/>
      <c r="D4081" s="6"/>
      <c r="E4081" s="4"/>
      <c r="F4081" s="4"/>
      <c r="G4081" s="4"/>
      <c r="H4081" s="4"/>
      <c r="I4081" s="4"/>
      <c r="J4081" s="4"/>
      <c r="K4081" s="4"/>
      <c r="L4081" s="6"/>
      <c r="M4081" s="5"/>
    </row>
    <row r="4082" spans="1:13">
      <c r="A4082" s="48"/>
      <c r="B4082" s="4"/>
      <c r="C4082" s="4"/>
      <c r="D4082" s="6"/>
      <c r="E4082" s="4"/>
      <c r="F4082" s="4"/>
      <c r="G4082" s="4"/>
      <c r="H4082" s="4"/>
      <c r="I4082" s="4"/>
      <c r="J4082" s="4"/>
      <c r="K4082" s="4"/>
      <c r="L4082" s="6"/>
      <c r="M4082" s="5"/>
    </row>
    <row r="4083" spans="1:13">
      <c r="A4083" s="48"/>
      <c r="B4083" s="4"/>
      <c r="C4083" s="4"/>
      <c r="D4083" s="6"/>
      <c r="E4083" s="4"/>
      <c r="F4083" s="4"/>
      <c r="G4083" s="4"/>
      <c r="H4083" s="4"/>
      <c r="I4083" s="4"/>
      <c r="J4083" s="4"/>
      <c r="K4083" s="9"/>
      <c r="L4083" s="10"/>
      <c r="M4083" s="11"/>
    </row>
    <row r="4084" spans="1:13">
      <c r="A4084" s="48"/>
      <c r="B4084" s="4"/>
      <c r="C4084" s="4"/>
      <c r="D4084" s="6"/>
      <c r="E4084" s="4"/>
      <c r="F4084" s="4"/>
      <c r="G4084" s="4"/>
      <c r="H4084" s="4"/>
      <c r="I4084" s="4"/>
      <c r="J4084" s="4"/>
      <c r="K4084" s="4"/>
      <c r="L4084" s="6"/>
      <c r="M4084" s="5"/>
    </row>
    <row r="4085" spans="1:13">
      <c r="A4085" s="48"/>
      <c r="B4085" s="4"/>
      <c r="C4085" s="4"/>
      <c r="D4085" s="6"/>
      <c r="E4085" s="4"/>
      <c r="F4085" s="4"/>
      <c r="G4085" s="4"/>
      <c r="H4085" s="4"/>
      <c r="I4085" s="4"/>
      <c r="J4085" s="4"/>
      <c r="K4085" s="4"/>
      <c r="L4085" s="6"/>
      <c r="M4085" s="5"/>
    </row>
    <row r="4086" spans="1:13">
      <c r="A4086" s="48"/>
      <c r="B4086" s="4"/>
      <c r="C4086" s="4"/>
      <c r="D4086" s="6"/>
      <c r="E4086" s="4"/>
      <c r="F4086" s="4"/>
      <c r="G4086" s="4"/>
      <c r="H4086" s="4"/>
      <c r="I4086" s="4"/>
      <c r="J4086" s="4"/>
      <c r="K4086" s="4"/>
      <c r="L4086" s="6"/>
      <c r="M4086" s="5"/>
    </row>
    <row r="4087" spans="1:13">
      <c r="A4087" s="48"/>
      <c r="B4087" s="4"/>
      <c r="C4087" s="4"/>
      <c r="D4087" s="6"/>
      <c r="E4087" s="4"/>
      <c r="F4087" s="4"/>
      <c r="G4087" s="4"/>
      <c r="H4087" s="4"/>
      <c r="I4087" s="4"/>
      <c r="J4087" s="4"/>
      <c r="K4087" s="4"/>
      <c r="L4087" s="6"/>
      <c r="M4087" s="5"/>
    </row>
    <row r="4088" spans="1:13">
      <c r="A4088" s="48"/>
      <c r="B4088" s="4"/>
      <c r="C4088" s="4"/>
      <c r="D4088" s="6"/>
      <c r="E4088" s="4"/>
      <c r="F4088" s="4"/>
      <c r="G4088" s="4"/>
      <c r="H4088" s="4"/>
      <c r="I4088" s="4"/>
      <c r="J4088" s="4"/>
      <c r="K4088" s="4"/>
      <c r="L4088" s="6"/>
      <c r="M4088" s="5"/>
    </row>
    <row r="4089" spans="1:13">
      <c r="A4089" s="48"/>
      <c r="B4089" s="4"/>
      <c r="C4089" s="4"/>
      <c r="D4089" s="6"/>
      <c r="E4089" s="4"/>
      <c r="F4089" s="4"/>
      <c r="G4089" s="4"/>
      <c r="H4089" s="4"/>
      <c r="I4089" s="4"/>
      <c r="J4089" s="4"/>
      <c r="K4089" s="4"/>
      <c r="L4089" s="6"/>
      <c r="M4089" s="5"/>
    </row>
    <row r="4090" spans="1:13">
      <c r="A4090" s="48"/>
      <c r="B4090" s="4"/>
      <c r="C4090" s="4"/>
      <c r="D4090" s="6"/>
      <c r="E4090" s="4"/>
      <c r="F4090" s="4"/>
      <c r="G4090" s="4"/>
      <c r="H4090" s="4"/>
      <c r="I4090" s="4"/>
      <c r="J4090" s="4"/>
      <c r="K4090" s="4"/>
      <c r="L4090" s="6"/>
      <c r="M4090" s="5"/>
    </row>
    <row r="4091" spans="1:13">
      <c r="A4091" s="48"/>
      <c r="B4091" s="4"/>
      <c r="C4091" s="4"/>
      <c r="D4091" s="6"/>
      <c r="E4091" s="4"/>
      <c r="F4091" s="4"/>
      <c r="G4091" s="4"/>
      <c r="H4091" s="4"/>
      <c r="I4091" s="4"/>
      <c r="J4091" s="4"/>
      <c r="K4091" s="4"/>
      <c r="L4091" s="6"/>
      <c r="M4091" s="5"/>
    </row>
    <row r="4092" spans="1:13">
      <c r="A4092" s="48"/>
      <c r="B4092" s="4"/>
      <c r="C4092" s="4"/>
      <c r="D4092" s="6"/>
      <c r="E4092" s="4"/>
      <c r="F4092" s="4"/>
      <c r="G4092" s="4"/>
      <c r="H4092" s="4"/>
      <c r="I4092" s="4"/>
      <c r="J4092" s="4"/>
      <c r="K4092" s="4"/>
      <c r="L4092" s="6"/>
      <c r="M4092" s="5"/>
    </row>
    <row r="4093" spans="1:13">
      <c r="A4093" s="48"/>
      <c r="B4093" s="4"/>
      <c r="C4093" s="4"/>
      <c r="D4093" s="6"/>
      <c r="E4093" s="4"/>
      <c r="F4093" s="4"/>
      <c r="G4093" s="4"/>
      <c r="H4093" s="4"/>
      <c r="I4093" s="4"/>
      <c r="J4093" s="4"/>
      <c r="K4093" s="4"/>
      <c r="L4093" s="6"/>
      <c r="M4093" s="5"/>
    </row>
    <row r="4094" spans="1:13">
      <c r="A4094" s="48"/>
      <c r="B4094" s="4"/>
      <c r="C4094" s="4"/>
      <c r="D4094" s="6"/>
      <c r="E4094" s="4"/>
      <c r="F4094" s="4"/>
      <c r="G4094" s="4"/>
      <c r="H4094" s="4"/>
      <c r="I4094" s="4"/>
      <c r="J4094" s="4"/>
      <c r="K4094" s="4"/>
      <c r="L4094" s="6"/>
      <c r="M4094" s="5"/>
    </row>
    <row r="4095" spans="1:13">
      <c r="A4095" s="48"/>
      <c r="B4095" s="4"/>
      <c r="C4095" s="4"/>
      <c r="D4095" s="6"/>
      <c r="E4095" s="4"/>
      <c r="F4095" s="4"/>
      <c r="G4095" s="4"/>
      <c r="H4095" s="4"/>
      <c r="I4095" s="4"/>
      <c r="J4095" s="4"/>
      <c r="K4095" s="4"/>
      <c r="L4095" s="6"/>
      <c r="M4095" s="5"/>
    </row>
    <row r="4096" spans="1:13">
      <c r="A4096" s="48"/>
      <c r="B4096" s="4"/>
      <c r="C4096" s="4"/>
      <c r="D4096" s="6"/>
      <c r="E4096" s="4"/>
      <c r="F4096" s="4"/>
      <c r="G4096" s="4"/>
      <c r="H4096" s="4"/>
      <c r="I4096" s="4"/>
      <c r="J4096" s="4"/>
      <c r="K4096" s="4"/>
      <c r="L4096" s="6"/>
      <c r="M4096" s="5"/>
    </row>
    <row r="4097" spans="1:13">
      <c r="A4097" s="48"/>
      <c r="B4097" s="4"/>
      <c r="C4097" s="4"/>
      <c r="D4097" s="6"/>
      <c r="E4097" s="4"/>
      <c r="F4097" s="4"/>
      <c r="G4097" s="4"/>
      <c r="H4097" s="4"/>
      <c r="I4097" s="4"/>
      <c r="J4097" s="4"/>
      <c r="K4097" s="4"/>
      <c r="L4097" s="6"/>
      <c r="M4097" s="5"/>
    </row>
    <row r="4098" spans="1:13">
      <c r="A4098" s="48"/>
      <c r="B4098" s="4"/>
      <c r="C4098" s="4"/>
      <c r="D4098" s="6"/>
      <c r="E4098" s="4"/>
      <c r="F4098" s="4"/>
      <c r="G4098" s="4"/>
      <c r="H4098" s="4"/>
      <c r="I4098" s="4"/>
      <c r="J4098" s="4"/>
      <c r="K4098" s="4"/>
      <c r="L4098" s="6"/>
      <c r="M4098" s="5"/>
    </row>
    <row r="4099" spans="1:13">
      <c r="A4099" s="48"/>
      <c r="B4099" s="4"/>
      <c r="C4099" s="4"/>
      <c r="D4099" s="6"/>
      <c r="E4099" s="4"/>
      <c r="F4099" s="4"/>
      <c r="G4099" s="4"/>
      <c r="H4099" s="4"/>
      <c r="I4099" s="4"/>
      <c r="J4099" s="4"/>
      <c r="K4099" s="4"/>
      <c r="L4099" s="6"/>
      <c r="M4099" s="5"/>
    </row>
    <row r="4100" spans="1:13">
      <c r="A4100" s="48"/>
      <c r="B4100" s="4"/>
      <c r="C4100" s="4"/>
      <c r="D4100" s="6"/>
      <c r="E4100" s="4"/>
      <c r="F4100" s="4"/>
      <c r="G4100" s="4"/>
      <c r="H4100" s="4"/>
      <c r="I4100" s="4"/>
      <c r="J4100" s="4"/>
      <c r="K4100" s="9"/>
      <c r="L4100" s="10"/>
      <c r="M4100" s="11"/>
    </row>
    <row r="4101" spans="1:13">
      <c r="A4101" s="48"/>
      <c r="B4101" s="4"/>
      <c r="C4101" s="4"/>
      <c r="D4101" s="6"/>
      <c r="E4101" s="4"/>
      <c r="F4101" s="4"/>
      <c r="G4101" s="4"/>
      <c r="H4101" s="4"/>
      <c r="I4101" s="4"/>
      <c r="J4101" s="4"/>
      <c r="K4101" s="4"/>
      <c r="L4101" s="6"/>
      <c r="M4101" s="5"/>
    </row>
    <row r="4102" spans="1:13">
      <c r="A4102" s="48"/>
      <c r="B4102" s="4"/>
      <c r="C4102" s="4"/>
      <c r="D4102" s="6"/>
      <c r="E4102" s="4"/>
      <c r="F4102" s="4"/>
      <c r="G4102" s="4"/>
      <c r="H4102" s="4"/>
      <c r="I4102" s="4"/>
      <c r="J4102" s="4"/>
      <c r="K4102" s="4"/>
      <c r="L4102" s="6"/>
      <c r="M4102" s="5"/>
    </row>
    <row r="4103" spans="1:13">
      <c r="A4103" s="48"/>
      <c r="B4103" s="4"/>
      <c r="C4103" s="4"/>
      <c r="D4103" s="6"/>
      <c r="E4103" s="4"/>
      <c r="F4103" s="4"/>
      <c r="G4103" s="4"/>
      <c r="H4103" s="4"/>
      <c r="I4103" s="4"/>
      <c r="J4103" s="4"/>
      <c r="K4103" s="4"/>
      <c r="L4103" s="6"/>
      <c r="M4103" s="5"/>
    </row>
    <row r="4104" spans="1:13">
      <c r="A4104" s="48"/>
      <c r="B4104" s="4"/>
      <c r="C4104" s="4"/>
      <c r="D4104" s="6"/>
      <c r="E4104" s="4"/>
      <c r="F4104" s="4"/>
      <c r="G4104" s="4"/>
      <c r="H4104" s="4"/>
      <c r="I4104" s="4"/>
      <c r="J4104" s="4"/>
      <c r="K4104" s="4"/>
      <c r="L4104" s="6"/>
      <c r="M4104" s="5"/>
    </row>
    <row r="4105" spans="1:13">
      <c r="A4105" s="48"/>
      <c r="B4105" s="4"/>
      <c r="C4105" s="4"/>
      <c r="D4105" s="6"/>
      <c r="E4105" s="4"/>
      <c r="F4105" s="4"/>
      <c r="G4105" s="4"/>
      <c r="H4105" s="4"/>
      <c r="I4105" s="4"/>
      <c r="J4105" s="4"/>
      <c r="K4105" s="4"/>
      <c r="L4105" s="6"/>
      <c r="M4105" s="5"/>
    </row>
    <row r="4106" spans="1:13">
      <c r="A4106" s="48"/>
      <c r="B4106" s="4"/>
      <c r="C4106" s="4"/>
      <c r="D4106" s="6"/>
      <c r="E4106" s="4"/>
      <c r="F4106" s="4"/>
      <c r="G4106" s="4"/>
      <c r="H4106" s="4"/>
      <c r="I4106" s="4"/>
      <c r="J4106" s="4"/>
      <c r="K4106" s="4"/>
      <c r="L4106" s="6"/>
      <c r="M4106" s="5"/>
    </row>
    <row r="4107" spans="1:13">
      <c r="A4107" s="48"/>
      <c r="B4107" s="4"/>
      <c r="C4107" s="4"/>
      <c r="D4107" s="6"/>
      <c r="E4107" s="4"/>
      <c r="F4107" s="4"/>
      <c r="G4107" s="4"/>
      <c r="H4107" s="4"/>
      <c r="I4107" s="4"/>
      <c r="J4107" s="4"/>
      <c r="K4107" s="4"/>
      <c r="L4107" s="6"/>
      <c r="M4107" s="5"/>
    </row>
    <row r="4108" spans="1:13">
      <c r="A4108" s="48"/>
      <c r="B4108" s="4"/>
      <c r="C4108" s="4"/>
      <c r="D4108" s="6"/>
      <c r="E4108" s="4"/>
      <c r="F4108" s="4"/>
      <c r="G4108" s="4"/>
      <c r="H4108" s="4"/>
      <c r="I4108" s="4"/>
      <c r="J4108" s="4"/>
      <c r="K4108" s="4"/>
      <c r="L4108" s="6"/>
      <c r="M4108" s="5"/>
    </row>
    <row r="4109" spans="1:13">
      <c r="A4109" s="48"/>
      <c r="B4109" s="4"/>
      <c r="C4109" s="4"/>
      <c r="D4109" s="6"/>
      <c r="E4109" s="4"/>
      <c r="F4109" s="4"/>
      <c r="G4109" s="4"/>
      <c r="H4109" s="4"/>
      <c r="I4109" s="4"/>
      <c r="J4109" s="4"/>
      <c r="K4109" s="4"/>
      <c r="L4109" s="6"/>
      <c r="M4109" s="5"/>
    </row>
    <row r="4110" spans="1:13">
      <c r="A4110" s="48"/>
      <c r="B4110" s="4"/>
      <c r="C4110" s="4"/>
      <c r="D4110" s="6"/>
      <c r="E4110" s="4"/>
      <c r="F4110" s="4"/>
      <c r="G4110" s="4"/>
      <c r="H4110" s="4"/>
      <c r="I4110" s="4"/>
      <c r="J4110" s="4"/>
      <c r="K4110" s="4"/>
      <c r="L4110" s="6"/>
      <c r="M4110" s="5"/>
    </row>
    <row r="4111" spans="1:13">
      <c r="A4111" s="48"/>
      <c r="B4111" s="4"/>
      <c r="C4111" s="4"/>
      <c r="D4111" s="6"/>
      <c r="E4111" s="4"/>
      <c r="F4111" s="4"/>
      <c r="G4111" s="4"/>
      <c r="H4111" s="4"/>
      <c r="I4111" s="4"/>
      <c r="J4111" s="4"/>
      <c r="K4111" s="9"/>
      <c r="L4111" s="10"/>
      <c r="M4111" s="11"/>
    </row>
    <row r="4112" spans="1:13">
      <c r="A4112" s="48"/>
      <c r="B4112" s="4"/>
      <c r="C4112" s="4"/>
      <c r="D4112" s="6"/>
      <c r="E4112" s="4"/>
      <c r="F4112" s="4"/>
      <c r="G4112" s="4"/>
      <c r="H4112" s="4"/>
      <c r="I4112" s="4"/>
      <c r="J4112" s="4"/>
      <c r="K4112" s="9"/>
      <c r="L4112" s="10"/>
      <c r="M4112" s="11"/>
    </row>
    <row r="4113" spans="1:13">
      <c r="A4113" s="48"/>
      <c r="B4113" s="4"/>
      <c r="C4113" s="4"/>
      <c r="D4113" s="6"/>
      <c r="E4113" s="4"/>
      <c r="F4113" s="4"/>
      <c r="G4113" s="4"/>
      <c r="H4113" s="4"/>
      <c r="I4113" s="4"/>
      <c r="J4113" s="4"/>
      <c r="K4113" s="4"/>
      <c r="L4113" s="6"/>
      <c r="M4113" s="5"/>
    </row>
    <row r="4114" spans="1:13">
      <c r="A4114" s="48"/>
      <c r="B4114" s="4"/>
      <c r="C4114" s="4"/>
      <c r="D4114" s="6"/>
      <c r="E4114" s="4"/>
      <c r="F4114" s="4"/>
      <c r="G4114" s="4"/>
      <c r="H4114" s="4"/>
      <c r="I4114" s="4"/>
      <c r="J4114" s="4"/>
      <c r="K4114" s="9"/>
      <c r="L4114" s="10"/>
      <c r="M4114" s="11"/>
    </row>
    <row r="4115" spans="1:13">
      <c r="A4115" s="48"/>
      <c r="B4115" s="4"/>
      <c r="C4115" s="4"/>
      <c r="D4115" s="6"/>
      <c r="E4115" s="4"/>
      <c r="F4115" s="4"/>
      <c r="G4115" s="4"/>
      <c r="H4115" s="4"/>
      <c r="I4115" s="4"/>
      <c r="J4115" s="4"/>
      <c r="K4115" s="4"/>
      <c r="L4115" s="6"/>
      <c r="M4115" s="5"/>
    </row>
    <row r="4116" spans="1:13">
      <c r="A4116" s="48"/>
      <c r="B4116" s="4"/>
      <c r="C4116" s="4"/>
      <c r="D4116" s="6"/>
      <c r="E4116" s="4"/>
      <c r="F4116" s="4"/>
      <c r="G4116" s="4"/>
      <c r="H4116" s="4"/>
      <c r="I4116" s="4"/>
      <c r="J4116" s="4"/>
      <c r="K4116" s="4"/>
      <c r="L4116" s="6"/>
      <c r="M4116" s="5"/>
    </row>
    <row r="4117" spans="1:13">
      <c r="A4117" s="48"/>
      <c r="B4117" s="4"/>
      <c r="C4117" s="4"/>
      <c r="D4117" s="6"/>
      <c r="E4117" s="4"/>
      <c r="F4117" s="4"/>
      <c r="G4117" s="4"/>
      <c r="H4117" s="4"/>
      <c r="I4117" s="4"/>
      <c r="J4117" s="4"/>
      <c r="K4117" s="4"/>
      <c r="L4117" s="6"/>
      <c r="M4117" s="5"/>
    </row>
    <row r="4118" spans="1:13">
      <c r="A4118" s="48"/>
      <c r="B4118" s="4"/>
      <c r="C4118" s="4"/>
      <c r="D4118" s="6"/>
      <c r="E4118" s="4"/>
      <c r="F4118" s="4"/>
      <c r="G4118" s="4"/>
      <c r="H4118" s="4"/>
      <c r="I4118" s="4"/>
      <c r="J4118" s="4"/>
      <c r="K4118" s="4"/>
      <c r="L4118" s="6"/>
      <c r="M4118" s="5"/>
    </row>
    <row r="4119" spans="1:13">
      <c r="A4119" s="48"/>
      <c r="B4119" s="4"/>
      <c r="C4119" s="4"/>
      <c r="D4119" s="6"/>
      <c r="E4119" s="4"/>
      <c r="F4119" s="4"/>
      <c r="G4119" s="4"/>
      <c r="H4119" s="4"/>
      <c r="I4119" s="4"/>
      <c r="J4119" s="4"/>
      <c r="K4119" s="4"/>
      <c r="L4119" s="6"/>
      <c r="M4119" s="5"/>
    </row>
    <row r="4120" spans="1:13">
      <c r="A4120" s="48"/>
      <c r="B4120" s="4"/>
      <c r="C4120" s="4"/>
      <c r="D4120" s="6"/>
      <c r="E4120" s="4"/>
      <c r="F4120" s="4"/>
      <c r="G4120" s="4"/>
      <c r="H4120" s="4"/>
      <c r="I4120" s="4"/>
      <c r="J4120" s="4"/>
      <c r="K4120" s="4"/>
      <c r="L4120" s="6"/>
      <c r="M4120" s="5"/>
    </row>
    <row r="4121" spans="1:13">
      <c r="A4121" s="48"/>
      <c r="B4121" s="4"/>
      <c r="C4121" s="4"/>
      <c r="D4121" s="6"/>
      <c r="E4121" s="4"/>
      <c r="F4121" s="4"/>
      <c r="G4121" s="4"/>
      <c r="H4121" s="4"/>
      <c r="I4121" s="4"/>
      <c r="J4121" s="4"/>
      <c r="K4121" s="4"/>
      <c r="L4121" s="6"/>
      <c r="M4121" s="5"/>
    </row>
    <row r="4122" spans="1:13">
      <c r="A4122" s="48"/>
      <c r="B4122" s="4"/>
      <c r="C4122" s="4"/>
      <c r="D4122" s="6"/>
      <c r="E4122" s="4"/>
      <c r="F4122" s="4"/>
      <c r="G4122" s="4"/>
      <c r="H4122" s="4"/>
      <c r="I4122" s="4"/>
      <c r="J4122" s="4"/>
      <c r="K4122" s="4"/>
      <c r="L4122" s="6"/>
      <c r="M4122" s="5"/>
    </row>
    <row r="4123" spans="1:13">
      <c r="A4123" s="48"/>
      <c r="B4123" s="4"/>
      <c r="C4123" s="4"/>
      <c r="D4123" s="6"/>
      <c r="E4123" s="4"/>
      <c r="F4123" s="4"/>
      <c r="G4123" s="4"/>
      <c r="H4123" s="4"/>
      <c r="I4123" s="4"/>
      <c r="J4123" s="4"/>
      <c r="K4123" s="9"/>
      <c r="L4123" s="10"/>
      <c r="M4123" s="11"/>
    </row>
    <row r="4124" spans="1:13">
      <c r="A4124" s="48"/>
      <c r="B4124" s="4"/>
      <c r="C4124" s="4"/>
      <c r="D4124" s="6"/>
      <c r="E4124" s="4"/>
      <c r="F4124" s="4"/>
      <c r="G4124" s="4"/>
      <c r="H4124" s="4"/>
      <c r="I4124" s="4"/>
      <c r="J4124" s="4"/>
      <c r="K4124" s="9"/>
      <c r="L4124" s="10"/>
      <c r="M4124" s="11"/>
    </row>
    <row r="4125" spans="1:13">
      <c r="A4125" s="48"/>
      <c r="B4125" s="4"/>
      <c r="C4125" s="4"/>
      <c r="D4125" s="6"/>
      <c r="E4125" s="4"/>
      <c r="F4125" s="4"/>
      <c r="G4125" s="4"/>
      <c r="H4125" s="4"/>
      <c r="I4125" s="4"/>
      <c r="J4125" s="4"/>
      <c r="K4125" s="4"/>
      <c r="L4125" s="6"/>
      <c r="M4125" s="5"/>
    </row>
    <row r="4126" spans="1:13">
      <c r="A4126" s="48"/>
      <c r="B4126" s="4"/>
      <c r="C4126" s="4"/>
      <c r="D4126" s="6"/>
      <c r="E4126" s="4"/>
      <c r="F4126" s="4"/>
      <c r="G4126" s="4"/>
      <c r="H4126" s="4"/>
      <c r="I4126" s="4"/>
      <c r="J4126" s="4"/>
      <c r="K4126" s="4"/>
      <c r="L4126" s="6"/>
      <c r="M4126" s="5"/>
    </row>
    <row r="4127" spans="1:13">
      <c r="A4127" s="48"/>
      <c r="B4127" s="4"/>
      <c r="C4127" s="4"/>
      <c r="D4127" s="6"/>
      <c r="E4127" s="4"/>
      <c r="F4127" s="4"/>
      <c r="G4127" s="4"/>
      <c r="H4127" s="4"/>
      <c r="I4127" s="4"/>
      <c r="J4127" s="4"/>
      <c r="K4127" s="9"/>
      <c r="L4127" s="10"/>
      <c r="M4127" s="11"/>
    </row>
    <row r="4128" spans="1:13">
      <c r="A4128" s="48"/>
      <c r="B4128" s="4"/>
      <c r="C4128" s="4"/>
      <c r="D4128" s="6"/>
      <c r="E4128" s="4"/>
      <c r="F4128" s="4"/>
      <c r="G4128" s="4"/>
      <c r="H4128" s="4"/>
      <c r="I4128" s="4"/>
      <c r="J4128" s="4"/>
      <c r="K4128" s="9"/>
      <c r="L4128" s="10"/>
      <c r="M4128" s="11"/>
    </row>
    <row r="4129" spans="1:13">
      <c r="A4129" s="48"/>
      <c r="B4129" s="4"/>
      <c r="C4129" s="4"/>
      <c r="D4129" s="6"/>
      <c r="E4129" s="4"/>
      <c r="F4129" s="4"/>
      <c r="G4129" s="4"/>
      <c r="H4129" s="4"/>
      <c r="I4129" s="4"/>
      <c r="J4129" s="4"/>
      <c r="K4129" s="4"/>
      <c r="L4129" s="6"/>
      <c r="M4129" s="5"/>
    </row>
    <row r="4130" spans="1:13">
      <c r="A4130" s="48"/>
      <c r="B4130" s="4"/>
      <c r="C4130" s="4"/>
      <c r="D4130" s="6"/>
      <c r="E4130" s="4"/>
      <c r="F4130" s="4"/>
      <c r="G4130" s="4"/>
      <c r="H4130" s="4"/>
      <c r="I4130" s="4"/>
      <c r="J4130" s="4"/>
      <c r="K4130" s="4"/>
      <c r="L4130" s="6"/>
      <c r="M4130" s="5"/>
    </row>
    <row r="4131" spans="1:13">
      <c r="A4131" s="48"/>
      <c r="B4131" s="4"/>
      <c r="C4131" s="4"/>
      <c r="D4131" s="6"/>
      <c r="E4131" s="4"/>
      <c r="F4131" s="4"/>
      <c r="G4131" s="4"/>
      <c r="H4131" s="4"/>
      <c r="I4131" s="4"/>
      <c r="J4131" s="4"/>
      <c r="K4131" s="4"/>
      <c r="L4131" s="6"/>
      <c r="M4131" s="5"/>
    </row>
    <row r="4132" spans="1:13">
      <c r="A4132" s="48"/>
      <c r="B4132" s="4"/>
      <c r="C4132" s="4"/>
      <c r="D4132" s="6"/>
      <c r="E4132" s="4"/>
      <c r="F4132" s="4"/>
      <c r="G4132" s="4"/>
      <c r="H4132" s="4"/>
      <c r="I4132" s="4"/>
      <c r="J4132" s="4"/>
      <c r="K4132" s="4"/>
      <c r="L4132" s="6"/>
      <c r="M4132" s="5"/>
    </row>
    <row r="4133" spans="1:13">
      <c r="A4133" s="48"/>
      <c r="B4133" s="4"/>
      <c r="C4133" s="4"/>
      <c r="D4133" s="6"/>
      <c r="E4133" s="4"/>
      <c r="F4133" s="4"/>
      <c r="G4133" s="4"/>
      <c r="H4133" s="4"/>
      <c r="I4133" s="4"/>
      <c r="J4133" s="4"/>
      <c r="K4133" s="4"/>
      <c r="L4133" s="6"/>
      <c r="M4133" s="5"/>
    </row>
    <row r="4134" spans="1:13">
      <c r="A4134" s="48"/>
      <c r="B4134" s="4"/>
      <c r="C4134" s="4"/>
      <c r="D4134" s="6"/>
      <c r="E4134" s="4"/>
      <c r="F4134" s="4"/>
      <c r="G4134" s="4"/>
      <c r="H4134" s="4"/>
      <c r="I4134" s="4"/>
      <c r="J4134" s="4"/>
      <c r="K4134" s="4"/>
      <c r="L4134" s="6"/>
      <c r="M4134" s="5"/>
    </row>
    <row r="4135" spans="1:13">
      <c r="A4135" s="48"/>
      <c r="B4135" s="4"/>
      <c r="C4135" s="4"/>
      <c r="D4135" s="6"/>
      <c r="E4135" s="4"/>
      <c r="F4135" s="4"/>
      <c r="G4135" s="4"/>
      <c r="H4135" s="4"/>
      <c r="I4135" s="4"/>
      <c r="J4135" s="4"/>
      <c r="K4135" s="4"/>
      <c r="L4135" s="6"/>
      <c r="M4135" s="5"/>
    </row>
    <row r="4136" spans="1:13">
      <c r="A4136" s="48"/>
      <c r="B4136" s="4"/>
      <c r="C4136" s="4"/>
      <c r="D4136" s="6"/>
      <c r="E4136" s="4"/>
      <c r="F4136" s="4"/>
      <c r="G4136" s="4"/>
      <c r="H4136" s="4"/>
      <c r="I4136" s="4"/>
      <c r="J4136" s="4"/>
      <c r="K4136" s="9"/>
      <c r="L4136" s="10"/>
      <c r="M4136" s="11"/>
    </row>
    <row r="4137" spans="1:13">
      <c r="A4137" s="48"/>
      <c r="B4137" s="4"/>
      <c r="C4137" s="4"/>
      <c r="D4137" s="6"/>
      <c r="E4137" s="4"/>
      <c r="F4137" s="4"/>
      <c r="G4137" s="4"/>
      <c r="H4137" s="4"/>
      <c r="I4137" s="4"/>
      <c r="J4137" s="4"/>
      <c r="K4137" s="4"/>
      <c r="L4137" s="6"/>
      <c r="M4137" s="5"/>
    </row>
    <row r="4138" spans="1:13">
      <c r="A4138" s="48"/>
      <c r="B4138" s="4"/>
      <c r="C4138" s="4"/>
      <c r="D4138" s="6"/>
      <c r="E4138" s="4"/>
      <c r="F4138" s="4"/>
      <c r="G4138" s="4"/>
      <c r="H4138" s="4"/>
      <c r="I4138" s="4"/>
      <c r="J4138" s="4"/>
      <c r="K4138" s="4"/>
      <c r="L4138" s="6"/>
      <c r="M4138" s="5"/>
    </row>
    <row r="4139" spans="1:13">
      <c r="A4139" s="48"/>
      <c r="B4139" s="4"/>
      <c r="C4139" s="4"/>
      <c r="D4139" s="6"/>
      <c r="E4139" s="4"/>
      <c r="F4139" s="4"/>
      <c r="G4139" s="4"/>
      <c r="H4139" s="4"/>
      <c r="I4139" s="4"/>
      <c r="J4139" s="4"/>
      <c r="K4139" s="9"/>
      <c r="L4139" s="10"/>
      <c r="M4139" s="11"/>
    </row>
    <row r="4140" spans="1:13">
      <c r="A4140" s="48"/>
      <c r="B4140" s="4"/>
      <c r="C4140" s="4"/>
      <c r="D4140" s="6"/>
      <c r="E4140" s="4"/>
      <c r="F4140" s="4"/>
      <c r="G4140" s="4"/>
      <c r="H4140" s="4"/>
      <c r="I4140" s="4"/>
      <c r="J4140" s="4"/>
      <c r="K4140" s="9"/>
      <c r="L4140" s="10"/>
      <c r="M4140" s="11"/>
    </row>
    <row r="4141" spans="1:13">
      <c r="A4141" s="48"/>
      <c r="B4141" s="4"/>
      <c r="C4141" s="4"/>
      <c r="D4141" s="6"/>
      <c r="E4141" s="4"/>
      <c r="F4141" s="4"/>
      <c r="G4141" s="4"/>
      <c r="H4141" s="4"/>
      <c r="I4141" s="4"/>
      <c r="J4141" s="4"/>
      <c r="K4141" s="9"/>
      <c r="L4141" s="10"/>
      <c r="M4141" s="11"/>
    </row>
    <row r="4142" spans="1:13">
      <c r="A4142" s="48"/>
      <c r="B4142" s="4"/>
      <c r="C4142" s="4"/>
      <c r="D4142" s="6"/>
      <c r="E4142" s="4"/>
      <c r="F4142" s="4"/>
      <c r="G4142" s="4"/>
      <c r="H4142" s="4"/>
      <c r="I4142" s="4"/>
      <c r="J4142" s="4"/>
      <c r="K4142" s="4"/>
      <c r="L4142" s="6"/>
      <c r="M4142" s="5"/>
    </row>
    <row r="4143" spans="1:13">
      <c r="A4143" s="48"/>
      <c r="B4143" s="4"/>
      <c r="C4143" s="4"/>
      <c r="D4143" s="6"/>
      <c r="E4143" s="4"/>
      <c r="F4143" s="4"/>
      <c r="G4143" s="4"/>
      <c r="H4143" s="4"/>
      <c r="I4143" s="4"/>
      <c r="J4143" s="4"/>
      <c r="K4143" s="4"/>
      <c r="L4143" s="6"/>
      <c r="M4143" s="5"/>
    </row>
    <row r="4144" spans="1:13">
      <c r="A4144" s="48"/>
      <c r="B4144" s="4"/>
      <c r="C4144" s="4"/>
      <c r="D4144" s="6"/>
      <c r="E4144" s="4"/>
      <c r="F4144" s="4"/>
      <c r="G4144" s="4"/>
      <c r="H4144" s="4"/>
      <c r="I4144" s="4"/>
      <c r="J4144" s="4"/>
      <c r="K4144" s="9"/>
      <c r="L4144" s="10"/>
      <c r="M4144" s="11"/>
    </row>
    <row r="4145" spans="1:13">
      <c r="A4145" s="48"/>
      <c r="B4145" s="4"/>
      <c r="C4145" s="4"/>
      <c r="D4145" s="6"/>
      <c r="E4145" s="4"/>
      <c r="F4145" s="4"/>
      <c r="G4145" s="4"/>
      <c r="H4145" s="4"/>
      <c r="I4145" s="4"/>
      <c r="J4145" s="4"/>
      <c r="K4145" s="9"/>
      <c r="L4145" s="10"/>
      <c r="M4145" s="11"/>
    </row>
    <row r="4146" spans="1:13">
      <c r="A4146" s="48"/>
      <c r="B4146" s="4"/>
      <c r="C4146" s="4"/>
      <c r="D4146" s="6"/>
      <c r="E4146" s="4"/>
      <c r="F4146" s="4"/>
      <c r="G4146" s="4"/>
      <c r="H4146" s="4"/>
      <c r="I4146" s="4"/>
      <c r="J4146" s="4"/>
      <c r="K4146" s="4"/>
      <c r="L4146" s="6"/>
      <c r="M4146" s="5"/>
    </row>
    <row r="4147" spans="1:13">
      <c r="A4147" s="48"/>
      <c r="B4147" s="4"/>
      <c r="C4147" s="4"/>
      <c r="D4147" s="6"/>
      <c r="E4147" s="4"/>
      <c r="F4147" s="4"/>
      <c r="G4147" s="4"/>
      <c r="H4147" s="4"/>
      <c r="I4147" s="4"/>
      <c r="J4147" s="4"/>
      <c r="K4147" s="4"/>
      <c r="L4147" s="6"/>
      <c r="M4147" s="5"/>
    </row>
    <row r="4148" spans="1:13">
      <c r="A4148" s="48"/>
      <c r="B4148" s="4"/>
      <c r="C4148" s="4"/>
      <c r="D4148" s="6"/>
      <c r="E4148" s="4"/>
      <c r="F4148" s="4"/>
      <c r="G4148" s="4"/>
      <c r="H4148" s="4"/>
      <c r="I4148" s="4"/>
      <c r="J4148" s="4"/>
      <c r="K4148" s="4"/>
      <c r="L4148" s="6"/>
      <c r="M4148" s="5"/>
    </row>
    <row r="4149" spans="1:13">
      <c r="A4149" s="48"/>
      <c r="B4149" s="4"/>
      <c r="C4149" s="4"/>
      <c r="D4149" s="6"/>
      <c r="E4149" s="4"/>
      <c r="F4149" s="4"/>
      <c r="G4149" s="4"/>
      <c r="H4149" s="4"/>
      <c r="I4149" s="4"/>
      <c r="J4149" s="4"/>
      <c r="K4149" s="4"/>
      <c r="L4149" s="6"/>
      <c r="M4149" s="5"/>
    </row>
    <row r="4150" spans="1:13">
      <c r="A4150" s="48"/>
      <c r="B4150" s="4"/>
      <c r="C4150" s="4"/>
      <c r="D4150" s="6"/>
      <c r="E4150" s="4"/>
      <c r="F4150" s="4"/>
      <c r="G4150" s="4"/>
      <c r="H4150" s="4"/>
      <c r="I4150" s="4"/>
      <c r="J4150" s="4"/>
      <c r="K4150" s="4"/>
      <c r="L4150" s="6"/>
      <c r="M4150" s="5"/>
    </row>
    <row r="4151" spans="1:13">
      <c r="A4151" s="48"/>
      <c r="B4151" s="4"/>
      <c r="C4151" s="4"/>
      <c r="D4151" s="6"/>
      <c r="E4151" s="4"/>
      <c r="F4151" s="4"/>
      <c r="G4151" s="4"/>
      <c r="H4151" s="4"/>
      <c r="I4151" s="4"/>
      <c r="J4151" s="4"/>
      <c r="K4151" s="4"/>
      <c r="L4151" s="6"/>
      <c r="M4151" s="5"/>
    </row>
    <row r="4152" spans="1:13">
      <c r="A4152" s="48"/>
      <c r="B4152" s="4"/>
      <c r="C4152" s="4"/>
      <c r="D4152" s="6"/>
      <c r="E4152" s="4"/>
      <c r="F4152" s="4"/>
      <c r="G4152" s="4"/>
      <c r="H4152" s="4"/>
      <c r="I4152" s="4"/>
      <c r="J4152" s="4"/>
      <c r="K4152" s="4"/>
      <c r="L4152" s="6"/>
      <c r="M4152" s="5"/>
    </row>
    <row r="4153" spans="1:13">
      <c r="A4153" s="48"/>
      <c r="B4153" s="4"/>
      <c r="C4153" s="4"/>
      <c r="D4153" s="6"/>
      <c r="E4153" s="4"/>
      <c r="F4153" s="4"/>
      <c r="G4153" s="4"/>
      <c r="H4153" s="4"/>
      <c r="I4153" s="4"/>
      <c r="J4153" s="4"/>
      <c r="K4153" s="4"/>
      <c r="L4153" s="6"/>
      <c r="M4153" s="5"/>
    </row>
    <row r="4154" spans="1:13">
      <c r="A4154" s="48"/>
      <c r="B4154" s="4"/>
      <c r="C4154" s="4"/>
      <c r="D4154" s="6"/>
      <c r="E4154" s="4"/>
      <c r="F4154" s="4"/>
      <c r="G4154" s="4"/>
      <c r="H4154" s="4"/>
      <c r="I4154" s="4"/>
      <c r="J4154" s="4"/>
      <c r="K4154" s="9"/>
      <c r="L4154" s="10"/>
      <c r="M4154" s="11"/>
    </row>
    <row r="4155" spans="1:13">
      <c r="A4155" s="48"/>
      <c r="B4155" s="4"/>
      <c r="C4155" s="4"/>
      <c r="D4155" s="6"/>
      <c r="E4155" s="4"/>
      <c r="F4155" s="4"/>
      <c r="G4155" s="4"/>
      <c r="H4155" s="4"/>
      <c r="I4155" s="4"/>
      <c r="J4155" s="4"/>
      <c r="K4155" s="4"/>
      <c r="L4155" s="6"/>
      <c r="M4155" s="5"/>
    </row>
    <row r="4156" spans="1:13">
      <c r="A4156" s="48"/>
      <c r="B4156" s="4"/>
      <c r="C4156" s="4"/>
      <c r="D4156" s="6"/>
      <c r="E4156" s="4"/>
      <c r="F4156" s="4"/>
      <c r="G4156" s="4"/>
      <c r="H4156" s="4"/>
      <c r="I4156" s="4"/>
      <c r="J4156" s="4"/>
      <c r="K4156" s="4"/>
      <c r="L4156" s="6"/>
      <c r="M4156" s="5"/>
    </row>
    <row r="4157" spans="1:13">
      <c r="A4157" s="48"/>
      <c r="B4157" s="4"/>
      <c r="C4157" s="4"/>
      <c r="D4157" s="6"/>
      <c r="E4157" s="4"/>
      <c r="F4157" s="4"/>
      <c r="G4157" s="4"/>
      <c r="H4157" s="4"/>
      <c r="I4157" s="4"/>
      <c r="J4157" s="4"/>
      <c r="K4157" s="4"/>
      <c r="L4157" s="6"/>
      <c r="M4157" s="5"/>
    </row>
    <row r="4158" spans="1:13">
      <c r="A4158" s="48"/>
      <c r="B4158" s="4"/>
      <c r="C4158" s="4"/>
      <c r="D4158" s="6"/>
      <c r="E4158" s="4"/>
      <c r="F4158" s="4"/>
      <c r="G4158" s="4"/>
      <c r="H4158" s="4"/>
      <c r="I4158" s="4"/>
      <c r="J4158" s="4"/>
      <c r="K4158" s="9"/>
      <c r="L4158" s="10"/>
      <c r="M4158" s="11"/>
    </row>
    <row r="4159" spans="1:13">
      <c r="A4159" s="48"/>
      <c r="B4159" s="4"/>
      <c r="C4159" s="4"/>
      <c r="D4159" s="6"/>
      <c r="E4159" s="4"/>
      <c r="F4159" s="4"/>
      <c r="G4159" s="4"/>
      <c r="H4159" s="4"/>
      <c r="I4159" s="4"/>
      <c r="J4159" s="4"/>
      <c r="K4159" s="4"/>
      <c r="L4159" s="6"/>
      <c r="M4159" s="5"/>
    </row>
    <row r="4160" spans="1:13">
      <c r="A4160" s="48"/>
      <c r="B4160" s="4"/>
      <c r="C4160" s="4"/>
      <c r="D4160" s="6"/>
      <c r="E4160" s="4"/>
      <c r="F4160" s="4"/>
      <c r="G4160" s="4"/>
      <c r="H4160" s="4"/>
      <c r="I4160" s="4"/>
      <c r="J4160" s="4"/>
      <c r="K4160" s="4"/>
      <c r="L4160" s="6"/>
      <c r="M4160" s="5"/>
    </row>
    <row r="4161" spans="1:13">
      <c r="A4161" s="48"/>
      <c r="B4161" s="4"/>
      <c r="C4161" s="4"/>
      <c r="D4161" s="6"/>
      <c r="E4161" s="4"/>
      <c r="F4161" s="4"/>
      <c r="G4161" s="4"/>
      <c r="H4161" s="4"/>
      <c r="I4161" s="4"/>
      <c r="J4161" s="4"/>
      <c r="K4161" s="4"/>
      <c r="L4161" s="6"/>
      <c r="M4161" s="5"/>
    </row>
    <row r="4162" spans="1:13">
      <c r="A4162" s="48"/>
      <c r="B4162" s="4"/>
      <c r="C4162" s="4"/>
      <c r="D4162" s="6"/>
      <c r="E4162" s="4"/>
      <c r="F4162" s="4"/>
      <c r="G4162" s="4"/>
      <c r="H4162" s="4"/>
      <c r="I4162" s="4"/>
      <c r="J4162" s="4"/>
      <c r="K4162" s="4"/>
      <c r="L4162" s="6"/>
      <c r="M4162" s="5"/>
    </row>
    <row r="4163" spans="1:13">
      <c r="A4163" s="48"/>
      <c r="B4163" s="4"/>
      <c r="C4163" s="4"/>
      <c r="D4163" s="6"/>
      <c r="E4163" s="4"/>
      <c r="F4163" s="4"/>
      <c r="G4163" s="4"/>
      <c r="H4163" s="4"/>
      <c r="I4163" s="4"/>
      <c r="J4163" s="4"/>
      <c r="K4163" s="4"/>
      <c r="L4163" s="6"/>
      <c r="M4163" s="5"/>
    </row>
    <row r="4164" spans="1:13">
      <c r="A4164" s="48"/>
      <c r="B4164" s="4"/>
      <c r="C4164" s="4"/>
      <c r="D4164" s="6"/>
      <c r="E4164" s="4"/>
      <c r="F4164" s="4"/>
      <c r="G4164" s="4"/>
      <c r="H4164" s="4"/>
      <c r="I4164" s="4"/>
      <c r="J4164" s="4"/>
      <c r="K4164" s="4"/>
      <c r="L4164" s="6"/>
      <c r="M4164" s="5"/>
    </row>
    <row r="4165" spans="1:13">
      <c r="A4165" s="48"/>
      <c r="B4165" s="4"/>
      <c r="C4165" s="4"/>
      <c r="D4165" s="6"/>
      <c r="E4165" s="4"/>
      <c r="F4165" s="4"/>
      <c r="G4165" s="4"/>
      <c r="H4165" s="4"/>
      <c r="I4165" s="4"/>
      <c r="J4165" s="4"/>
      <c r="K4165" s="9"/>
      <c r="L4165" s="10"/>
      <c r="M4165" s="11"/>
    </row>
    <row r="4166" spans="1:13" ht="15.75" thickBot="1">
      <c r="A4166" s="48"/>
      <c r="B4166" s="4"/>
      <c r="C4166" s="4"/>
      <c r="D4166" s="6"/>
      <c r="E4166" s="4"/>
      <c r="F4166" s="4"/>
      <c r="G4166" s="4"/>
      <c r="H4166" s="4"/>
      <c r="I4166" s="4"/>
      <c r="J4166" s="4"/>
      <c r="K4166" s="4"/>
      <c r="L4166" s="6"/>
      <c r="M4166" s="5"/>
    </row>
    <row r="4167" spans="1:13" ht="15.75" thickBot="1">
      <c r="A4167" s="5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1"/>
    </row>
    <row r="4168" spans="1:13">
      <c r="A4168" s="48"/>
      <c r="B4168" s="4"/>
      <c r="C4168" s="4"/>
      <c r="D4168" s="6"/>
      <c r="E4168" s="4"/>
      <c r="F4168" s="4"/>
      <c r="G4168" s="4"/>
      <c r="H4168" s="4"/>
      <c r="I4168" s="4"/>
      <c r="J4168" s="4"/>
      <c r="K4168" s="4"/>
      <c r="L4168" s="6"/>
      <c r="M4168" s="5"/>
    </row>
    <row r="4169" spans="1:13">
      <c r="A4169" s="48"/>
      <c r="B4169" s="4"/>
      <c r="C4169" s="4"/>
      <c r="D4169" s="6"/>
      <c r="E4169" s="4"/>
      <c r="F4169" s="4"/>
      <c r="G4169" s="4"/>
      <c r="H4169" s="4"/>
      <c r="I4169" s="4"/>
      <c r="J4169" s="4"/>
      <c r="K4169" s="4"/>
      <c r="L4169" s="6"/>
      <c r="M4169" s="5"/>
    </row>
    <row r="4170" spans="1:13">
      <c r="A4170" s="48"/>
      <c r="B4170" s="4"/>
      <c r="C4170" s="4"/>
      <c r="D4170" s="6"/>
      <c r="E4170" s="4"/>
      <c r="F4170" s="4"/>
      <c r="G4170" s="4"/>
      <c r="H4170" s="4"/>
      <c r="I4170" s="4"/>
      <c r="J4170" s="4"/>
      <c r="K4170" s="4"/>
      <c r="L4170" s="6"/>
      <c r="M4170" s="5"/>
    </row>
    <row r="4171" spans="1:13">
      <c r="A4171" s="48"/>
      <c r="B4171" s="4"/>
      <c r="C4171" s="4"/>
      <c r="D4171" s="6"/>
      <c r="E4171" s="4"/>
      <c r="F4171" s="4"/>
      <c r="G4171" s="4"/>
      <c r="H4171" s="4"/>
      <c r="I4171" s="4"/>
      <c r="J4171" s="4"/>
      <c r="K4171" s="4"/>
      <c r="L4171" s="6"/>
      <c r="M4171" s="5"/>
    </row>
    <row r="4172" spans="1:13">
      <c r="A4172" s="48"/>
      <c r="B4172" s="4"/>
      <c r="C4172" s="4"/>
      <c r="D4172" s="6"/>
      <c r="E4172" s="4"/>
      <c r="F4172" s="4"/>
      <c r="G4172" s="4"/>
      <c r="H4172" s="4"/>
      <c r="I4172" s="4"/>
      <c r="J4172" s="4"/>
      <c r="K4172" s="4"/>
      <c r="L4172" s="6"/>
      <c r="M4172" s="5"/>
    </row>
    <row r="4173" spans="1:13">
      <c r="A4173" s="48"/>
      <c r="B4173" s="4"/>
      <c r="C4173" s="4"/>
      <c r="D4173" s="6"/>
      <c r="E4173" s="4"/>
      <c r="F4173" s="4"/>
      <c r="G4173" s="4"/>
      <c r="H4173" s="4"/>
      <c r="I4173" s="4"/>
      <c r="J4173" s="4"/>
      <c r="K4173" s="4"/>
      <c r="L4173" s="6"/>
      <c r="M4173" s="5"/>
    </row>
    <row r="4174" spans="1:13">
      <c r="A4174" s="48"/>
      <c r="B4174" s="4"/>
      <c r="C4174" s="4"/>
      <c r="D4174" s="6"/>
      <c r="E4174" s="4"/>
      <c r="F4174" s="4"/>
      <c r="G4174" s="4"/>
      <c r="H4174" s="4"/>
      <c r="I4174" s="4"/>
      <c r="J4174" s="4"/>
      <c r="K4174" s="4"/>
      <c r="L4174" s="6"/>
      <c r="M4174" s="5"/>
    </row>
    <row r="4175" spans="1:13">
      <c r="A4175" s="48"/>
      <c r="B4175" s="4"/>
      <c r="C4175" s="4"/>
      <c r="D4175" s="6"/>
      <c r="E4175" s="4"/>
      <c r="F4175" s="4"/>
      <c r="G4175" s="4"/>
      <c r="H4175" s="4"/>
      <c r="I4175" s="4"/>
      <c r="J4175" s="4"/>
      <c r="K4175" s="4"/>
      <c r="L4175" s="6"/>
      <c r="M4175" s="5"/>
    </row>
    <row r="4176" spans="1:13">
      <c r="A4176" s="48"/>
      <c r="B4176" s="4"/>
      <c r="C4176" s="4"/>
      <c r="D4176" s="6"/>
      <c r="E4176" s="4"/>
      <c r="F4176" s="4"/>
      <c r="G4176" s="4"/>
      <c r="H4176" s="4"/>
      <c r="I4176" s="4"/>
      <c r="J4176" s="4"/>
      <c r="K4176" s="4"/>
      <c r="L4176" s="6"/>
      <c r="M4176" s="5"/>
    </row>
    <row r="4177" spans="1:13">
      <c r="A4177" s="48"/>
      <c r="B4177" s="4"/>
      <c r="C4177" s="4"/>
      <c r="D4177" s="6"/>
      <c r="E4177" s="4"/>
      <c r="F4177" s="4"/>
      <c r="G4177" s="4"/>
      <c r="H4177" s="4"/>
      <c r="I4177" s="4"/>
      <c r="J4177" s="4"/>
      <c r="K4177" s="4"/>
      <c r="L4177" s="6"/>
      <c r="M4177" s="5"/>
    </row>
    <row r="4178" spans="1:13">
      <c r="A4178" s="48"/>
      <c r="B4178" s="4"/>
      <c r="C4178" s="4"/>
      <c r="D4178" s="6"/>
      <c r="E4178" s="4"/>
      <c r="F4178" s="4"/>
      <c r="G4178" s="4"/>
      <c r="H4178" s="4"/>
      <c r="I4178" s="4"/>
      <c r="J4178" s="4"/>
      <c r="K4178" s="4"/>
      <c r="L4178" s="6"/>
      <c r="M4178" s="5"/>
    </row>
    <row r="4179" spans="1:13">
      <c r="A4179" s="48"/>
      <c r="B4179" s="4"/>
      <c r="C4179" s="4"/>
      <c r="D4179" s="6"/>
      <c r="E4179" s="4"/>
      <c r="F4179" s="4"/>
      <c r="G4179" s="4"/>
      <c r="H4179" s="4"/>
      <c r="I4179" s="4"/>
      <c r="J4179" s="4"/>
      <c r="K4179" s="4"/>
      <c r="L4179" s="6"/>
      <c r="M4179" s="5"/>
    </row>
    <row r="4180" spans="1:13">
      <c r="A4180" s="48"/>
      <c r="B4180" s="4"/>
      <c r="C4180" s="4"/>
      <c r="D4180" s="6"/>
      <c r="E4180" s="4"/>
      <c r="F4180" s="4"/>
      <c r="G4180" s="4"/>
      <c r="H4180" s="4"/>
      <c r="I4180" s="4"/>
      <c r="J4180" s="4"/>
      <c r="K4180" s="4"/>
      <c r="L4180" s="6"/>
      <c r="M4180" s="5"/>
    </row>
    <row r="4181" spans="1:13">
      <c r="A4181" s="48"/>
      <c r="B4181" s="4"/>
      <c r="C4181" s="4"/>
      <c r="D4181" s="6"/>
      <c r="E4181" s="4"/>
      <c r="F4181" s="4"/>
      <c r="G4181" s="4"/>
      <c r="H4181" s="4"/>
      <c r="I4181" s="4"/>
      <c r="J4181" s="4"/>
      <c r="K4181" s="4"/>
      <c r="L4181" s="6"/>
      <c r="M4181" s="5"/>
    </row>
    <row r="4182" spans="1:13">
      <c r="A4182" s="48"/>
      <c r="B4182" s="4"/>
      <c r="C4182" s="4"/>
      <c r="D4182" s="6"/>
      <c r="E4182" s="4"/>
      <c r="F4182" s="4"/>
      <c r="G4182" s="4"/>
      <c r="H4182" s="4"/>
      <c r="I4182" s="4"/>
      <c r="J4182" s="4"/>
      <c r="K4182" s="4"/>
      <c r="L4182" s="6"/>
      <c r="M4182" s="5"/>
    </row>
    <row r="4183" spans="1:13">
      <c r="A4183" s="48"/>
      <c r="B4183" s="4"/>
      <c r="C4183" s="4"/>
      <c r="D4183" s="6"/>
      <c r="E4183" s="4"/>
      <c r="F4183" s="4"/>
      <c r="G4183" s="4"/>
      <c r="H4183" s="4"/>
      <c r="I4183" s="4"/>
      <c r="J4183" s="4"/>
      <c r="K4183" s="4"/>
      <c r="L4183" s="6"/>
      <c r="M4183" s="5"/>
    </row>
    <row r="4184" spans="1:13">
      <c r="A4184" s="48"/>
      <c r="B4184" s="4"/>
      <c r="C4184" s="4"/>
      <c r="D4184" s="6"/>
      <c r="E4184" s="4"/>
      <c r="F4184" s="4"/>
      <c r="G4184" s="4"/>
      <c r="H4184" s="4"/>
      <c r="I4184" s="4"/>
      <c r="J4184" s="4"/>
      <c r="K4184" s="4"/>
      <c r="L4184" s="6"/>
      <c r="M4184" s="5"/>
    </row>
    <row r="4185" spans="1:13">
      <c r="A4185" s="48"/>
      <c r="B4185" s="4"/>
      <c r="C4185" s="4"/>
      <c r="D4185" s="6"/>
      <c r="E4185" s="4"/>
      <c r="F4185" s="4"/>
      <c r="G4185" s="4"/>
      <c r="H4185" s="4"/>
      <c r="I4185" s="4"/>
      <c r="J4185" s="4"/>
      <c r="K4185" s="4"/>
      <c r="L4185" s="6"/>
      <c r="M4185" s="5"/>
    </row>
    <row r="4186" spans="1:13">
      <c r="A4186" s="48"/>
      <c r="B4186" s="4"/>
      <c r="C4186" s="4"/>
      <c r="D4186" s="6"/>
      <c r="E4186" s="4"/>
      <c r="F4186" s="4"/>
      <c r="G4186" s="4"/>
      <c r="H4186" s="4"/>
      <c r="I4186" s="4"/>
      <c r="J4186" s="4"/>
      <c r="K4186" s="4"/>
      <c r="L4186" s="6"/>
      <c r="M4186" s="5"/>
    </row>
    <row r="4187" spans="1:13">
      <c r="A4187" s="48"/>
      <c r="B4187" s="4"/>
      <c r="C4187" s="4"/>
      <c r="D4187" s="6"/>
      <c r="E4187" s="4"/>
      <c r="F4187" s="4"/>
      <c r="G4187" s="4"/>
      <c r="H4187" s="4"/>
      <c r="I4187" s="4"/>
      <c r="J4187" s="4"/>
      <c r="K4187" s="4"/>
      <c r="L4187" s="6"/>
      <c r="M4187" s="5"/>
    </row>
    <row r="4188" spans="1:13">
      <c r="A4188" s="48"/>
      <c r="B4188" s="4"/>
      <c r="C4188" s="4"/>
      <c r="D4188" s="6"/>
      <c r="E4188" s="4"/>
      <c r="F4188" s="4"/>
      <c r="G4188" s="4"/>
      <c r="H4188" s="4"/>
      <c r="I4188" s="4"/>
      <c r="J4188" s="4"/>
      <c r="K4188" s="4"/>
      <c r="L4188" s="6"/>
      <c r="M4188" s="5"/>
    </row>
    <row r="4189" spans="1:13">
      <c r="A4189" s="48"/>
      <c r="B4189" s="4"/>
      <c r="C4189" s="4"/>
      <c r="D4189" s="6"/>
      <c r="E4189" s="4"/>
      <c r="F4189" s="4"/>
      <c r="G4189" s="4"/>
      <c r="H4189" s="4"/>
      <c r="I4189" s="4"/>
      <c r="J4189" s="4"/>
      <c r="K4189" s="4"/>
      <c r="L4189" s="6"/>
      <c r="M4189" s="5"/>
    </row>
    <row r="4190" spans="1:13">
      <c r="A4190" s="48"/>
      <c r="B4190" s="4"/>
      <c r="C4190" s="4"/>
      <c r="D4190" s="6"/>
      <c r="E4190" s="4"/>
      <c r="F4190" s="4"/>
      <c r="G4190" s="4"/>
      <c r="H4190" s="4"/>
      <c r="I4190" s="4"/>
      <c r="J4190" s="4"/>
      <c r="K4190" s="4"/>
      <c r="L4190" s="6"/>
      <c r="M4190" s="5"/>
    </row>
    <row r="4191" spans="1:13">
      <c r="A4191" s="48"/>
      <c r="B4191" s="4"/>
      <c r="C4191" s="4"/>
      <c r="D4191" s="6"/>
      <c r="E4191" s="4"/>
      <c r="F4191" s="4"/>
      <c r="G4191" s="4"/>
      <c r="H4191" s="4"/>
      <c r="I4191" s="4"/>
      <c r="J4191" s="4"/>
      <c r="K4191" s="4"/>
      <c r="L4191" s="6"/>
      <c r="M4191" s="5"/>
    </row>
    <row r="4192" spans="1:13">
      <c r="A4192" s="48"/>
      <c r="B4192" s="4"/>
      <c r="C4192" s="4"/>
      <c r="D4192" s="6"/>
      <c r="E4192" s="4"/>
      <c r="F4192" s="4"/>
      <c r="G4192" s="4"/>
      <c r="H4192" s="4"/>
      <c r="I4192" s="4"/>
      <c r="J4192" s="4"/>
      <c r="K4192" s="4"/>
      <c r="L4192" s="6"/>
      <c r="M4192" s="5"/>
    </row>
    <row r="4193" spans="1:13">
      <c r="A4193" s="48"/>
      <c r="B4193" s="4"/>
      <c r="C4193" s="4"/>
      <c r="D4193" s="6"/>
      <c r="E4193" s="4"/>
      <c r="F4193" s="4"/>
      <c r="G4193" s="4"/>
      <c r="H4193" s="4"/>
      <c r="I4193" s="4"/>
      <c r="J4193" s="4"/>
      <c r="K4193" s="4"/>
      <c r="L4193" s="6"/>
      <c r="M4193" s="5"/>
    </row>
    <row r="4194" spans="1:13">
      <c r="A4194" s="48"/>
      <c r="B4194" s="4"/>
      <c r="C4194" s="4"/>
      <c r="D4194" s="6"/>
      <c r="E4194" s="4"/>
      <c r="F4194" s="4"/>
      <c r="G4194" s="4"/>
      <c r="H4194" s="4"/>
      <c r="I4194" s="4"/>
      <c r="J4194" s="4"/>
      <c r="K4194" s="4"/>
      <c r="L4194" s="6"/>
      <c r="M4194" s="5"/>
    </row>
    <row r="4195" spans="1:13">
      <c r="A4195" s="48"/>
      <c r="B4195" s="4"/>
      <c r="C4195" s="4"/>
      <c r="D4195" s="6"/>
      <c r="E4195" s="4"/>
      <c r="F4195" s="4"/>
      <c r="G4195" s="4"/>
      <c r="H4195" s="4"/>
      <c r="I4195" s="4"/>
      <c r="J4195" s="4"/>
      <c r="K4195" s="4"/>
      <c r="L4195" s="6"/>
      <c r="M4195" s="5"/>
    </row>
    <row r="4196" spans="1:13">
      <c r="A4196" s="48"/>
      <c r="B4196" s="4"/>
      <c r="C4196" s="4"/>
      <c r="D4196" s="6"/>
      <c r="E4196" s="4"/>
      <c r="F4196" s="4"/>
      <c r="G4196" s="4"/>
      <c r="H4196" s="4"/>
      <c r="I4196" s="4"/>
      <c r="J4196" s="4"/>
      <c r="K4196" s="4"/>
      <c r="L4196" s="6"/>
      <c r="M4196" s="5"/>
    </row>
    <row r="4197" spans="1:13">
      <c r="A4197" s="48"/>
      <c r="B4197" s="4"/>
      <c r="C4197" s="4"/>
      <c r="D4197" s="6"/>
      <c r="E4197" s="4"/>
      <c r="F4197" s="4"/>
      <c r="G4197" s="4"/>
      <c r="H4197" s="4"/>
      <c r="I4197" s="4"/>
      <c r="J4197" s="4"/>
      <c r="K4197" s="4"/>
      <c r="L4197" s="6"/>
      <c r="M4197" s="5"/>
    </row>
    <row r="4198" spans="1:13">
      <c r="A4198" s="48"/>
      <c r="B4198" s="4"/>
      <c r="C4198" s="4"/>
      <c r="D4198" s="6"/>
      <c r="E4198" s="4"/>
      <c r="F4198" s="4"/>
      <c r="G4198" s="4"/>
      <c r="H4198" s="4"/>
      <c r="I4198" s="4"/>
      <c r="J4198" s="4"/>
      <c r="K4198" s="4"/>
      <c r="L4198" s="6"/>
      <c r="M4198" s="5"/>
    </row>
    <row r="4199" spans="1:13">
      <c r="A4199" s="48"/>
      <c r="B4199" s="4"/>
      <c r="C4199" s="4"/>
      <c r="D4199" s="6"/>
      <c r="E4199" s="4"/>
      <c r="F4199" s="4"/>
      <c r="G4199" s="4"/>
      <c r="H4199" s="4"/>
      <c r="I4199" s="4"/>
      <c r="J4199" s="4"/>
      <c r="K4199" s="4"/>
      <c r="L4199" s="6"/>
      <c r="M4199" s="5"/>
    </row>
    <row r="4200" spans="1:13">
      <c r="A4200" s="48"/>
      <c r="B4200" s="4"/>
      <c r="C4200" s="4"/>
      <c r="D4200" s="6"/>
      <c r="E4200" s="4"/>
      <c r="F4200" s="4"/>
      <c r="G4200" s="4"/>
      <c r="H4200" s="4"/>
      <c r="I4200" s="4"/>
      <c r="J4200" s="4"/>
      <c r="K4200" s="4"/>
      <c r="L4200" s="6"/>
      <c r="M4200" s="5"/>
    </row>
    <row r="4201" spans="1:13">
      <c r="A4201" s="48"/>
      <c r="B4201" s="4"/>
      <c r="C4201" s="4"/>
      <c r="D4201" s="6"/>
      <c r="E4201" s="4"/>
      <c r="F4201" s="4"/>
      <c r="G4201" s="4"/>
      <c r="H4201" s="4"/>
      <c r="I4201" s="4"/>
      <c r="J4201" s="4"/>
      <c r="K4201" s="4"/>
      <c r="L4201" s="6"/>
      <c r="M4201" s="5"/>
    </row>
    <row r="4202" spans="1:13">
      <c r="A4202" s="48"/>
      <c r="B4202" s="4"/>
      <c r="C4202" s="4"/>
      <c r="D4202" s="6"/>
      <c r="E4202" s="4"/>
      <c r="F4202" s="4"/>
      <c r="G4202" s="4"/>
      <c r="H4202" s="4"/>
      <c r="I4202" s="4"/>
      <c r="J4202" s="4"/>
      <c r="K4202" s="4"/>
      <c r="L4202" s="6"/>
      <c r="M4202" s="5"/>
    </row>
    <row r="4203" spans="1:13">
      <c r="A4203" s="48"/>
      <c r="B4203" s="4"/>
      <c r="C4203" s="4"/>
      <c r="D4203" s="6"/>
      <c r="E4203" s="4"/>
      <c r="F4203" s="4"/>
      <c r="G4203" s="4"/>
      <c r="H4203" s="4"/>
      <c r="I4203" s="4"/>
      <c r="J4203" s="4"/>
      <c r="K4203" s="4"/>
      <c r="L4203" s="6"/>
      <c r="M4203" s="5"/>
    </row>
    <row r="4204" spans="1:13">
      <c r="A4204" s="48"/>
      <c r="B4204" s="4"/>
      <c r="C4204" s="4"/>
      <c r="D4204" s="6"/>
      <c r="E4204" s="4"/>
      <c r="F4204" s="4"/>
      <c r="G4204" s="4"/>
      <c r="H4204" s="4"/>
      <c r="I4204" s="4"/>
      <c r="J4204" s="4"/>
      <c r="K4204" s="9"/>
      <c r="L4204" s="10"/>
      <c r="M4204" s="11"/>
    </row>
    <row r="4205" spans="1:13">
      <c r="A4205" s="48"/>
      <c r="B4205" s="4"/>
      <c r="C4205" s="4"/>
      <c r="D4205" s="6"/>
      <c r="E4205" s="4"/>
      <c r="F4205" s="4"/>
      <c r="G4205" s="4"/>
      <c r="H4205" s="4"/>
      <c r="I4205" s="4"/>
      <c r="J4205" s="4"/>
      <c r="K4205" s="9"/>
      <c r="L4205" s="10"/>
      <c r="M4205" s="11"/>
    </row>
    <row r="4206" spans="1:13">
      <c r="A4206" s="48"/>
      <c r="B4206" s="4"/>
      <c r="C4206" s="4"/>
      <c r="D4206" s="6"/>
      <c r="E4206" s="4"/>
      <c r="F4206" s="4"/>
      <c r="G4206" s="4"/>
      <c r="H4206" s="4"/>
      <c r="I4206" s="4"/>
      <c r="J4206" s="4"/>
      <c r="K4206" s="4"/>
      <c r="L4206" s="6"/>
      <c r="M4206" s="5"/>
    </row>
    <row r="4207" spans="1:13">
      <c r="A4207" s="48"/>
      <c r="B4207" s="4"/>
      <c r="C4207" s="4"/>
      <c r="D4207" s="6"/>
      <c r="E4207" s="4"/>
      <c r="F4207" s="4"/>
      <c r="G4207" s="4"/>
      <c r="H4207" s="4"/>
      <c r="I4207" s="4"/>
      <c r="J4207" s="4"/>
      <c r="K4207" s="4"/>
      <c r="L4207" s="6"/>
      <c r="M4207" s="5"/>
    </row>
    <row r="4208" spans="1:13">
      <c r="A4208" s="48"/>
      <c r="B4208" s="4"/>
      <c r="C4208" s="4"/>
      <c r="D4208" s="6"/>
      <c r="E4208" s="4"/>
      <c r="F4208" s="4"/>
      <c r="G4208" s="4"/>
      <c r="H4208" s="4"/>
      <c r="I4208" s="4"/>
      <c r="J4208" s="4"/>
      <c r="K4208" s="4"/>
      <c r="L4208" s="6"/>
      <c r="M4208" s="5"/>
    </row>
    <row r="4209" spans="1:13">
      <c r="A4209" s="48"/>
      <c r="B4209" s="4"/>
      <c r="C4209" s="4"/>
      <c r="D4209" s="6"/>
      <c r="E4209" s="4"/>
      <c r="F4209" s="4"/>
      <c r="G4209" s="4"/>
      <c r="H4209" s="4"/>
      <c r="I4209" s="4"/>
      <c r="J4209" s="4"/>
      <c r="K4209" s="4"/>
      <c r="L4209" s="6"/>
      <c r="M4209" s="5"/>
    </row>
    <row r="4210" spans="1:13">
      <c r="A4210" s="48"/>
      <c r="B4210" s="4"/>
      <c r="C4210" s="4"/>
      <c r="D4210" s="6"/>
      <c r="E4210" s="4"/>
      <c r="F4210" s="4"/>
      <c r="G4210" s="4"/>
      <c r="H4210" s="4"/>
      <c r="I4210" s="4"/>
      <c r="J4210" s="4"/>
      <c r="K4210" s="4"/>
      <c r="L4210" s="6"/>
      <c r="M4210" s="5"/>
    </row>
    <row r="4211" spans="1:13">
      <c r="A4211" s="48"/>
      <c r="B4211" s="4"/>
      <c r="C4211" s="4"/>
      <c r="D4211" s="6"/>
      <c r="E4211" s="4"/>
      <c r="F4211" s="4"/>
      <c r="G4211" s="4"/>
      <c r="H4211" s="4"/>
      <c r="I4211" s="4"/>
      <c r="J4211" s="4"/>
      <c r="K4211" s="4"/>
      <c r="L4211" s="6"/>
      <c r="M4211" s="5"/>
    </row>
    <row r="4212" spans="1:13">
      <c r="A4212" s="48"/>
      <c r="B4212" s="4"/>
      <c r="C4212" s="4"/>
      <c r="D4212" s="6"/>
      <c r="E4212" s="4"/>
      <c r="F4212" s="4"/>
      <c r="G4212" s="4"/>
      <c r="H4212" s="4"/>
      <c r="I4212" s="4"/>
      <c r="J4212" s="4"/>
      <c r="K4212" s="4"/>
      <c r="L4212" s="6"/>
      <c r="M4212" s="5"/>
    </row>
    <row r="4213" spans="1:13">
      <c r="A4213" s="48"/>
      <c r="B4213" s="4"/>
      <c r="C4213" s="4"/>
      <c r="D4213" s="6"/>
      <c r="E4213" s="4"/>
      <c r="F4213" s="4"/>
      <c r="G4213" s="4"/>
      <c r="H4213" s="4"/>
      <c r="I4213" s="4"/>
      <c r="J4213" s="4"/>
      <c r="K4213" s="4"/>
      <c r="L4213" s="6"/>
      <c r="M4213" s="5"/>
    </row>
    <row r="4214" spans="1:13">
      <c r="A4214" s="48"/>
      <c r="B4214" s="4"/>
      <c r="C4214" s="4"/>
      <c r="D4214" s="6"/>
      <c r="E4214" s="4"/>
      <c r="F4214" s="4"/>
      <c r="G4214" s="4"/>
      <c r="H4214" s="4"/>
      <c r="I4214" s="4"/>
      <c r="J4214" s="4"/>
      <c r="K4214" s="4"/>
      <c r="L4214" s="6"/>
      <c r="M4214" s="5"/>
    </row>
    <row r="4215" spans="1:13">
      <c r="A4215" s="48"/>
      <c r="B4215" s="4"/>
      <c r="C4215" s="4"/>
      <c r="D4215" s="6"/>
      <c r="E4215" s="4"/>
      <c r="F4215" s="4"/>
      <c r="G4215" s="4"/>
      <c r="H4215" s="4"/>
      <c r="I4215" s="4"/>
      <c r="J4215" s="4"/>
      <c r="K4215" s="9"/>
      <c r="L4215" s="10"/>
      <c r="M4215" s="11"/>
    </row>
    <row r="4216" spans="1:13">
      <c r="A4216" s="48"/>
      <c r="B4216" s="4"/>
      <c r="C4216" s="4"/>
      <c r="D4216" s="6"/>
      <c r="E4216" s="4"/>
      <c r="F4216" s="4"/>
      <c r="G4216" s="4"/>
      <c r="H4216" s="4"/>
      <c r="I4216" s="4"/>
      <c r="J4216" s="4"/>
      <c r="K4216" s="9"/>
      <c r="L4216" s="10"/>
      <c r="M4216" s="11"/>
    </row>
    <row r="4217" spans="1:13">
      <c r="A4217" s="48"/>
      <c r="B4217" s="4"/>
      <c r="C4217" s="4"/>
      <c r="D4217" s="6"/>
      <c r="E4217" s="4"/>
      <c r="F4217" s="4"/>
      <c r="G4217" s="4"/>
      <c r="H4217" s="4"/>
      <c r="I4217" s="4"/>
      <c r="J4217" s="4"/>
      <c r="K4217" s="9"/>
      <c r="L4217" s="10"/>
      <c r="M4217" s="11"/>
    </row>
    <row r="4218" spans="1:13">
      <c r="A4218" s="48"/>
      <c r="B4218" s="4"/>
      <c r="C4218" s="4"/>
      <c r="D4218" s="6"/>
      <c r="E4218" s="4"/>
      <c r="F4218" s="4"/>
      <c r="G4218" s="4"/>
      <c r="H4218" s="4"/>
      <c r="I4218" s="4"/>
      <c r="J4218" s="4"/>
      <c r="K4218" s="9"/>
      <c r="L4218" s="10"/>
      <c r="M4218" s="11"/>
    </row>
    <row r="4219" spans="1:13">
      <c r="A4219" s="48"/>
      <c r="B4219" s="4"/>
      <c r="C4219" s="4"/>
      <c r="D4219" s="6"/>
      <c r="E4219" s="4"/>
      <c r="F4219" s="4"/>
      <c r="G4219" s="4"/>
      <c r="H4219" s="4"/>
      <c r="I4219" s="4"/>
      <c r="J4219" s="4"/>
      <c r="K4219" s="4"/>
      <c r="L4219" s="6"/>
      <c r="M4219" s="5"/>
    </row>
    <row r="4220" spans="1:13">
      <c r="A4220" s="48"/>
      <c r="B4220" s="4"/>
      <c r="C4220" s="4"/>
      <c r="D4220" s="6"/>
      <c r="E4220" s="4"/>
      <c r="F4220" s="4"/>
      <c r="G4220" s="4"/>
      <c r="H4220" s="4"/>
      <c r="I4220" s="4"/>
      <c r="J4220" s="4"/>
      <c r="K4220" s="4"/>
      <c r="L4220" s="6"/>
      <c r="M4220" s="5"/>
    </row>
    <row r="4221" spans="1:13">
      <c r="A4221" s="48"/>
      <c r="B4221" s="4"/>
      <c r="C4221" s="4"/>
      <c r="D4221" s="6"/>
      <c r="E4221" s="4"/>
      <c r="F4221" s="4"/>
      <c r="G4221" s="4"/>
      <c r="H4221" s="4"/>
      <c r="I4221" s="4"/>
      <c r="J4221" s="4"/>
      <c r="K4221" s="4"/>
      <c r="L4221" s="6"/>
      <c r="M4221" s="5"/>
    </row>
    <row r="4222" spans="1:13">
      <c r="A4222" s="48"/>
      <c r="B4222" s="4"/>
      <c r="C4222" s="4"/>
      <c r="D4222" s="6"/>
      <c r="E4222" s="4"/>
      <c r="F4222" s="4"/>
      <c r="G4222" s="4"/>
      <c r="H4222" s="4"/>
      <c r="I4222" s="4"/>
      <c r="J4222" s="4"/>
      <c r="K4222" s="4"/>
      <c r="L4222" s="6"/>
      <c r="M4222" s="5"/>
    </row>
    <row r="4223" spans="1:13">
      <c r="A4223" s="48"/>
      <c r="B4223" s="4"/>
      <c r="C4223" s="4"/>
      <c r="D4223" s="6"/>
      <c r="E4223" s="4"/>
      <c r="F4223" s="4"/>
      <c r="G4223" s="4"/>
      <c r="H4223" s="4"/>
      <c r="I4223" s="4"/>
      <c r="J4223" s="4"/>
      <c r="K4223" s="4"/>
      <c r="L4223" s="6"/>
      <c r="M4223" s="5"/>
    </row>
    <row r="4224" spans="1:13">
      <c r="A4224" s="48"/>
      <c r="B4224" s="4"/>
      <c r="C4224" s="4"/>
      <c r="D4224" s="6"/>
      <c r="E4224" s="4"/>
      <c r="F4224" s="4"/>
      <c r="G4224" s="4"/>
      <c r="H4224" s="4"/>
      <c r="I4224" s="4"/>
      <c r="J4224" s="4"/>
      <c r="K4224" s="4"/>
      <c r="L4224" s="6"/>
      <c r="M4224" s="5"/>
    </row>
    <row r="4225" spans="1:13">
      <c r="A4225" s="48"/>
      <c r="B4225" s="4"/>
      <c r="C4225" s="4"/>
      <c r="D4225" s="6"/>
      <c r="E4225" s="4"/>
      <c r="F4225" s="4"/>
      <c r="G4225" s="4"/>
      <c r="H4225" s="4"/>
      <c r="I4225" s="4"/>
      <c r="J4225" s="4"/>
      <c r="K4225" s="4"/>
      <c r="L4225" s="6"/>
      <c r="M4225" s="5"/>
    </row>
    <row r="4226" spans="1:13">
      <c r="A4226" s="48"/>
      <c r="B4226" s="4"/>
      <c r="C4226" s="4"/>
      <c r="D4226" s="6"/>
      <c r="E4226" s="4"/>
      <c r="F4226" s="4"/>
      <c r="G4226" s="4"/>
      <c r="H4226" s="4"/>
      <c r="I4226" s="4"/>
      <c r="J4226" s="4"/>
      <c r="K4226" s="4"/>
      <c r="L4226" s="6"/>
      <c r="M4226" s="5"/>
    </row>
    <row r="4227" spans="1:13">
      <c r="A4227" s="48"/>
      <c r="B4227" s="4"/>
      <c r="C4227" s="4"/>
      <c r="D4227" s="6"/>
      <c r="E4227" s="4"/>
      <c r="F4227" s="4"/>
      <c r="G4227" s="4"/>
      <c r="H4227" s="4"/>
      <c r="I4227" s="4"/>
      <c r="J4227" s="4"/>
      <c r="K4227" s="4"/>
      <c r="L4227" s="6"/>
      <c r="M4227" s="5"/>
    </row>
    <row r="4228" spans="1:13">
      <c r="A4228" s="48"/>
      <c r="B4228" s="4"/>
      <c r="C4228" s="4"/>
      <c r="D4228" s="6"/>
      <c r="E4228" s="4"/>
      <c r="F4228" s="4"/>
      <c r="G4228" s="4"/>
      <c r="H4228" s="4"/>
      <c r="I4228" s="4"/>
      <c r="J4228" s="4"/>
      <c r="K4228" s="4"/>
      <c r="L4228" s="6"/>
      <c r="M4228" s="5"/>
    </row>
    <row r="4229" spans="1:13">
      <c r="A4229" s="48"/>
      <c r="B4229" s="4"/>
      <c r="C4229" s="4"/>
      <c r="D4229" s="6"/>
      <c r="E4229" s="4"/>
      <c r="F4229" s="4"/>
      <c r="G4229" s="4"/>
      <c r="H4229" s="4"/>
      <c r="I4229" s="4"/>
      <c r="J4229" s="4"/>
      <c r="K4229" s="4"/>
      <c r="L4229" s="6"/>
      <c r="M4229" s="5"/>
    </row>
    <row r="4230" spans="1:13">
      <c r="A4230" s="48"/>
      <c r="B4230" s="4"/>
      <c r="C4230" s="4"/>
      <c r="D4230" s="6"/>
      <c r="E4230" s="4"/>
      <c r="F4230" s="4"/>
      <c r="G4230" s="4"/>
      <c r="H4230" s="4"/>
      <c r="I4230" s="4"/>
      <c r="J4230" s="4"/>
      <c r="K4230" s="4"/>
      <c r="L4230" s="6"/>
      <c r="M4230" s="5"/>
    </row>
    <row r="4231" spans="1:13">
      <c r="A4231" s="48"/>
      <c r="B4231" s="4"/>
      <c r="C4231" s="4"/>
      <c r="D4231" s="6"/>
      <c r="E4231" s="4"/>
      <c r="F4231" s="4"/>
      <c r="G4231" s="4"/>
      <c r="H4231" s="4"/>
      <c r="I4231" s="4"/>
      <c r="J4231" s="4"/>
      <c r="K4231" s="9"/>
      <c r="L4231" s="10"/>
      <c r="M4231" s="11"/>
    </row>
    <row r="4232" spans="1:13">
      <c r="A4232" s="48"/>
      <c r="B4232" s="4"/>
      <c r="C4232" s="4"/>
      <c r="D4232" s="6"/>
      <c r="E4232" s="4"/>
      <c r="F4232" s="4"/>
      <c r="G4232" s="4"/>
      <c r="H4232" s="4"/>
      <c r="I4232" s="4"/>
      <c r="J4232" s="4"/>
      <c r="K4232" s="4"/>
      <c r="L4232" s="6"/>
      <c r="M4232" s="5"/>
    </row>
    <row r="4233" spans="1:13">
      <c r="A4233" s="48"/>
      <c r="B4233" s="4"/>
      <c r="C4233" s="4"/>
      <c r="D4233" s="6"/>
      <c r="E4233" s="4"/>
      <c r="F4233" s="4"/>
      <c r="G4233" s="4"/>
      <c r="H4233" s="4"/>
      <c r="I4233" s="4"/>
      <c r="J4233" s="4"/>
      <c r="K4233" s="4"/>
      <c r="L4233" s="6"/>
      <c r="M4233" s="5"/>
    </row>
    <row r="4234" spans="1:13">
      <c r="A4234" s="48"/>
      <c r="B4234" s="4"/>
      <c r="C4234" s="4"/>
      <c r="D4234" s="6"/>
      <c r="E4234" s="4"/>
      <c r="F4234" s="4"/>
      <c r="G4234" s="4"/>
      <c r="H4234" s="4"/>
      <c r="I4234" s="4"/>
      <c r="J4234" s="4"/>
      <c r="K4234" s="4"/>
      <c r="L4234" s="6"/>
      <c r="M4234" s="5"/>
    </row>
    <row r="4235" spans="1:13">
      <c r="A4235" s="48"/>
      <c r="B4235" s="4"/>
      <c r="C4235" s="4"/>
      <c r="D4235" s="6"/>
      <c r="E4235" s="4"/>
      <c r="F4235" s="4"/>
      <c r="G4235" s="4"/>
      <c r="H4235" s="4"/>
      <c r="I4235" s="4"/>
      <c r="J4235" s="4"/>
      <c r="K4235" s="4"/>
      <c r="L4235" s="6"/>
      <c r="M4235" s="5"/>
    </row>
    <row r="4236" spans="1:13">
      <c r="A4236" s="48"/>
      <c r="B4236" s="4"/>
      <c r="C4236" s="4"/>
      <c r="D4236" s="6"/>
      <c r="E4236" s="4"/>
      <c r="F4236" s="4"/>
      <c r="G4236" s="4"/>
      <c r="H4236" s="4"/>
      <c r="I4236" s="4"/>
      <c r="J4236" s="4"/>
      <c r="K4236" s="9"/>
      <c r="L4236" s="10"/>
      <c r="M4236" s="11"/>
    </row>
    <row r="4237" spans="1:13">
      <c r="A4237" s="48"/>
      <c r="B4237" s="4"/>
      <c r="C4237" s="4"/>
      <c r="D4237" s="6"/>
      <c r="E4237" s="4"/>
      <c r="F4237" s="4"/>
      <c r="G4237" s="4"/>
      <c r="H4237" s="4"/>
      <c r="I4237" s="4"/>
      <c r="J4237" s="4"/>
      <c r="K4237" s="9"/>
      <c r="L4237" s="10"/>
      <c r="M4237" s="11"/>
    </row>
    <row r="4238" spans="1:13">
      <c r="A4238" s="48"/>
      <c r="B4238" s="4"/>
      <c r="C4238" s="4"/>
      <c r="D4238" s="6"/>
      <c r="E4238" s="4"/>
      <c r="F4238" s="4"/>
      <c r="G4238" s="4"/>
      <c r="H4238" s="4"/>
      <c r="I4238" s="4"/>
      <c r="J4238" s="4"/>
      <c r="K4238" s="4"/>
      <c r="L4238" s="6"/>
      <c r="M4238" s="5"/>
    </row>
    <row r="4239" spans="1:13">
      <c r="A4239" s="48"/>
      <c r="B4239" s="4"/>
      <c r="C4239" s="4"/>
      <c r="D4239" s="6"/>
      <c r="E4239" s="4"/>
      <c r="F4239" s="4"/>
      <c r="G4239" s="4"/>
      <c r="H4239" s="4"/>
      <c r="I4239" s="4"/>
      <c r="J4239" s="4"/>
      <c r="K4239" s="4"/>
      <c r="L4239" s="6"/>
      <c r="M4239" s="5"/>
    </row>
    <row r="4240" spans="1:13">
      <c r="A4240" s="48"/>
      <c r="B4240" s="4"/>
      <c r="C4240" s="4"/>
      <c r="D4240" s="6"/>
      <c r="E4240" s="4"/>
      <c r="F4240" s="4"/>
      <c r="G4240" s="4"/>
      <c r="H4240" s="4"/>
      <c r="I4240" s="4"/>
      <c r="J4240" s="4"/>
      <c r="K4240" s="4"/>
      <c r="L4240" s="6"/>
      <c r="M4240" s="5"/>
    </row>
    <row r="4241" spans="1:13">
      <c r="A4241" s="48"/>
      <c r="B4241" s="4"/>
      <c r="C4241" s="4"/>
      <c r="D4241" s="6"/>
      <c r="E4241" s="4"/>
      <c r="F4241" s="4"/>
      <c r="G4241" s="4"/>
      <c r="H4241" s="4"/>
      <c r="I4241" s="4"/>
      <c r="J4241" s="4"/>
      <c r="K4241" s="4"/>
      <c r="L4241" s="6"/>
      <c r="M4241" s="5"/>
    </row>
    <row r="4242" spans="1:13">
      <c r="A4242" s="48"/>
      <c r="B4242" s="4"/>
      <c r="C4242" s="4"/>
      <c r="D4242" s="6"/>
      <c r="E4242" s="4"/>
      <c r="F4242" s="4"/>
      <c r="G4242" s="4"/>
      <c r="H4242" s="4"/>
      <c r="I4242" s="4"/>
      <c r="J4242" s="4"/>
      <c r="K4242" s="4"/>
      <c r="L4242" s="6"/>
      <c r="M4242" s="5"/>
    </row>
    <row r="4243" spans="1:13">
      <c r="A4243" s="48"/>
      <c r="B4243" s="4"/>
      <c r="C4243" s="4"/>
      <c r="D4243" s="6"/>
      <c r="E4243" s="4"/>
      <c r="F4243" s="4"/>
      <c r="G4243" s="4"/>
      <c r="H4243" s="4"/>
      <c r="I4243" s="4"/>
      <c r="J4243" s="4"/>
      <c r="K4243" s="4"/>
      <c r="L4243" s="6"/>
      <c r="M4243" s="5"/>
    </row>
    <row r="4244" spans="1:13">
      <c r="A4244" s="48"/>
      <c r="B4244" s="4"/>
      <c r="C4244" s="4"/>
      <c r="D4244" s="6"/>
      <c r="E4244" s="4"/>
      <c r="F4244" s="4"/>
      <c r="G4244" s="4"/>
      <c r="H4244" s="4"/>
      <c r="I4244" s="4"/>
      <c r="J4244" s="4"/>
      <c r="K4244" s="4"/>
      <c r="L4244" s="6"/>
      <c r="M4244" s="5"/>
    </row>
    <row r="4245" spans="1:13">
      <c r="A4245" s="48"/>
      <c r="B4245" s="4"/>
      <c r="C4245" s="4"/>
      <c r="D4245" s="6"/>
      <c r="E4245" s="4"/>
      <c r="F4245" s="4"/>
      <c r="G4245" s="4"/>
      <c r="H4245" s="4"/>
      <c r="I4245" s="4"/>
      <c r="J4245" s="4"/>
      <c r="K4245" s="4"/>
      <c r="L4245" s="6"/>
      <c r="M4245" s="5"/>
    </row>
    <row r="4246" spans="1:13">
      <c r="A4246" s="48"/>
      <c r="B4246" s="4"/>
      <c r="C4246" s="4"/>
      <c r="D4246" s="6"/>
      <c r="E4246" s="4"/>
      <c r="F4246" s="4"/>
      <c r="G4246" s="4"/>
      <c r="H4246" s="4"/>
      <c r="I4246" s="4"/>
      <c r="J4246" s="4"/>
      <c r="K4246" s="4"/>
      <c r="L4246" s="6"/>
      <c r="M4246" s="5"/>
    </row>
    <row r="4247" spans="1:13">
      <c r="A4247" s="48"/>
      <c r="B4247" s="4"/>
      <c r="C4247" s="4"/>
      <c r="D4247" s="6"/>
      <c r="E4247" s="4"/>
      <c r="F4247" s="4"/>
      <c r="G4247" s="4"/>
      <c r="H4247" s="4"/>
      <c r="I4247" s="4"/>
      <c r="J4247" s="4"/>
      <c r="K4247" s="4"/>
      <c r="L4247" s="6"/>
      <c r="M4247" s="5"/>
    </row>
    <row r="4248" spans="1:13">
      <c r="A4248" s="48"/>
      <c r="B4248" s="4"/>
      <c r="C4248" s="4"/>
      <c r="D4248" s="6"/>
      <c r="E4248" s="4"/>
      <c r="F4248" s="4"/>
      <c r="G4248" s="4"/>
      <c r="H4248" s="4"/>
      <c r="I4248" s="4"/>
      <c r="J4248" s="4"/>
      <c r="K4248" s="4"/>
      <c r="L4248" s="6"/>
      <c r="M4248" s="5"/>
    </row>
    <row r="4249" spans="1:13">
      <c r="A4249" s="48"/>
      <c r="B4249" s="4"/>
      <c r="C4249" s="4"/>
      <c r="D4249" s="6"/>
      <c r="E4249" s="4"/>
      <c r="F4249" s="4"/>
      <c r="G4249" s="4"/>
      <c r="H4249" s="4"/>
      <c r="I4249" s="4"/>
      <c r="J4249" s="4"/>
      <c r="K4249" s="9"/>
      <c r="L4249" s="10"/>
      <c r="M4249" s="11"/>
    </row>
    <row r="4250" spans="1:13">
      <c r="A4250" s="48"/>
      <c r="B4250" s="4"/>
      <c r="C4250" s="4"/>
      <c r="D4250" s="6"/>
      <c r="E4250" s="4"/>
      <c r="F4250" s="4"/>
      <c r="G4250" s="4"/>
      <c r="H4250" s="4"/>
      <c r="I4250" s="4"/>
      <c r="J4250" s="4"/>
      <c r="K4250" s="4"/>
      <c r="L4250" s="6"/>
      <c r="M4250" s="5"/>
    </row>
    <row r="4251" spans="1:13">
      <c r="A4251" s="48"/>
      <c r="B4251" s="4"/>
      <c r="C4251" s="4"/>
      <c r="D4251" s="6"/>
      <c r="E4251" s="4"/>
      <c r="F4251" s="4"/>
      <c r="G4251" s="4"/>
      <c r="H4251" s="4"/>
      <c r="I4251" s="4"/>
      <c r="J4251" s="4"/>
      <c r="K4251" s="4"/>
      <c r="L4251" s="6"/>
      <c r="M4251" s="5"/>
    </row>
    <row r="4252" spans="1:13">
      <c r="A4252" s="48"/>
      <c r="B4252" s="4"/>
      <c r="C4252" s="4"/>
      <c r="D4252" s="6"/>
      <c r="E4252" s="4"/>
      <c r="F4252" s="4"/>
      <c r="G4252" s="4"/>
      <c r="H4252" s="4"/>
      <c r="I4252" s="4"/>
      <c r="J4252" s="4"/>
      <c r="K4252" s="4"/>
      <c r="L4252" s="6"/>
      <c r="M4252" s="5"/>
    </row>
    <row r="4253" spans="1:13">
      <c r="A4253" s="48"/>
      <c r="B4253" s="4"/>
      <c r="C4253" s="4"/>
      <c r="D4253" s="6"/>
      <c r="E4253" s="4"/>
      <c r="F4253" s="4"/>
      <c r="G4253" s="4"/>
      <c r="H4253" s="4"/>
      <c r="I4253" s="4"/>
      <c r="J4253" s="4"/>
      <c r="K4253" s="4"/>
      <c r="L4253" s="6"/>
      <c r="M4253" s="5"/>
    </row>
    <row r="4254" spans="1:13">
      <c r="A4254" s="48"/>
      <c r="B4254" s="4"/>
      <c r="C4254" s="4"/>
      <c r="D4254" s="6"/>
      <c r="E4254" s="4"/>
      <c r="F4254" s="4"/>
      <c r="G4254" s="4"/>
      <c r="H4254" s="4"/>
      <c r="I4254" s="4"/>
      <c r="J4254" s="4"/>
      <c r="K4254" s="4"/>
      <c r="L4254" s="6"/>
      <c r="M4254" s="5"/>
    </row>
    <row r="4255" spans="1:13">
      <c r="A4255" s="48"/>
      <c r="B4255" s="4"/>
      <c r="C4255" s="4"/>
      <c r="D4255" s="6"/>
      <c r="E4255" s="4"/>
      <c r="F4255" s="4"/>
      <c r="G4255" s="4"/>
      <c r="H4255" s="4"/>
      <c r="I4255" s="4"/>
      <c r="J4255" s="4"/>
      <c r="K4255" s="4"/>
      <c r="L4255" s="6"/>
      <c r="M4255" s="5"/>
    </row>
    <row r="4256" spans="1:13">
      <c r="A4256" s="48"/>
      <c r="B4256" s="4"/>
      <c r="C4256" s="4"/>
      <c r="D4256" s="6"/>
      <c r="E4256" s="4"/>
      <c r="F4256" s="4"/>
      <c r="G4256" s="4"/>
      <c r="H4256" s="4"/>
      <c r="I4256" s="4"/>
      <c r="J4256" s="4"/>
      <c r="K4256" s="4"/>
      <c r="L4256" s="6"/>
      <c r="M4256" s="5"/>
    </row>
    <row r="4257" spans="1:13">
      <c r="A4257" s="48"/>
      <c r="B4257" s="4"/>
      <c r="C4257" s="4"/>
      <c r="D4257" s="6"/>
      <c r="E4257" s="4"/>
      <c r="F4257" s="4"/>
      <c r="G4257" s="4"/>
      <c r="H4257" s="4"/>
      <c r="I4257" s="4"/>
      <c r="J4257" s="4"/>
      <c r="K4257" s="4"/>
      <c r="L4257" s="6"/>
      <c r="M4257" s="5"/>
    </row>
    <row r="4258" spans="1:13">
      <c r="A4258" s="48"/>
      <c r="B4258" s="4"/>
      <c r="C4258" s="4"/>
      <c r="D4258" s="6"/>
      <c r="E4258" s="4"/>
      <c r="F4258" s="4"/>
      <c r="G4258" s="4"/>
      <c r="H4258" s="4"/>
      <c r="I4258" s="4"/>
      <c r="J4258" s="4"/>
      <c r="K4258" s="4"/>
      <c r="L4258" s="6"/>
      <c r="M4258" s="5"/>
    </row>
    <row r="4259" spans="1:13">
      <c r="A4259" s="48"/>
      <c r="B4259" s="4"/>
      <c r="C4259" s="4"/>
      <c r="D4259" s="6"/>
      <c r="E4259" s="4"/>
      <c r="F4259" s="4"/>
      <c r="G4259" s="4"/>
      <c r="H4259" s="4"/>
      <c r="I4259" s="4"/>
      <c r="J4259" s="4"/>
      <c r="K4259" s="4"/>
      <c r="L4259" s="6"/>
      <c r="M4259" s="5"/>
    </row>
    <row r="4260" spans="1:13">
      <c r="A4260" s="48"/>
      <c r="B4260" s="4"/>
      <c r="C4260" s="4"/>
      <c r="D4260" s="6"/>
      <c r="E4260" s="4"/>
      <c r="F4260" s="4"/>
      <c r="G4260" s="4"/>
      <c r="H4260" s="4"/>
      <c r="I4260" s="4"/>
      <c r="J4260" s="4"/>
      <c r="K4260" s="4"/>
      <c r="L4260" s="6"/>
      <c r="M4260" s="5"/>
    </row>
    <row r="4261" spans="1:13">
      <c r="A4261" s="48"/>
      <c r="B4261" s="4"/>
      <c r="C4261" s="4"/>
      <c r="D4261" s="6"/>
      <c r="E4261" s="4"/>
      <c r="F4261" s="4"/>
      <c r="G4261" s="4"/>
      <c r="H4261" s="4"/>
      <c r="I4261" s="4"/>
      <c r="J4261" s="4"/>
      <c r="K4261" s="4"/>
      <c r="L4261" s="6"/>
      <c r="M4261" s="5"/>
    </row>
    <row r="4262" spans="1:13">
      <c r="A4262" s="48"/>
      <c r="B4262" s="4"/>
      <c r="C4262" s="4"/>
      <c r="D4262" s="6"/>
      <c r="E4262" s="4"/>
      <c r="F4262" s="4"/>
      <c r="G4262" s="4"/>
      <c r="H4262" s="4"/>
      <c r="I4262" s="4"/>
      <c r="J4262" s="4"/>
      <c r="K4262" s="29"/>
      <c r="L4262" s="30"/>
      <c r="M4262" s="31"/>
    </row>
    <row r="4263" spans="1:13">
      <c r="A4263" s="48"/>
      <c r="B4263" s="4"/>
      <c r="C4263" s="4"/>
      <c r="D4263" s="6"/>
      <c r="E4263" s="4"/>
      <c r="F4263" s="4"/>
      <c r="G4263" s="4"/>
      <c r="H4263" s="4"/>
      <c r="I4263" s="4"/>
      <c r="J4263" s="4"/>
      <c r="K4263" s="9"/>
      <c r="L4263" s="10"/>
      <c r="M4263" s="11"/>
    </row>
    <row r="4264" spans="1:13">
      <c r="A4264" s="48"/>
      <c r="B4264" s="4"/>
      <c r="C4264" s="4"/>
      <c r="D4264" s="6"/>
      <c r="E4264" s="4"/>
      <c r="F4264" s="4"/>
      <c r="G4264" s="4"/>
      <c r="H4264" s="4"/>
      <c r="I4264" s="4"/>
      <c r="J4264" s="4"/>
      <c r="K4264" s="9"/>
      <c r="L4264" s="10"/>
      <c r="M4264" s="11"/>
    </row>
    <row r="4265" spans="1:13" ht="15.75" thickBot="1">
      <c r="A4265" s="48"/>
      <c r="B4265" s="4"/>
      <c r="C4265" s="4"/>
      <c r="D4265" s="6"/>
      <c r="E4265" s="4"/>
      <c r="F4265" s="4"/>
      <c r="G4265" s="4"/>
      <c r="H4265" s="4"/>
      <c r="I4265" s="4"/>
      <c r="J4265" s="4"/>
      <c r="K4265" s="4"/>
      <c r="L4265" s="6"/>
      <c r="M4265" s="5"/>
    </row>
    <row r="4266" spans="1:13" ht="15.75" thickBot="1">
      <c r="A4266" s="50"/>
      <c r="B4266" s="376"/>
      <c r="C4266" s="377"/>
      <c r="D4266" s="378"/>
      <c r="E4266" s="184"/>
      <c r="F4266" s="184"/>
      <c r="G4266" s="184"/>
      <c r="H4266" s="184"/>
      <c r="I4266" s="184"/>
      <c r="J4266" s="184"/>
      <c r="K4266" s="27"/>
      <c r="L4266" s="27"/>
      <c r="M4266" s="185"/>
    </row>
    <row r="4267" spans="1:13">
      <c r="A4267" s="48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6"/>
      <c r="M4267" s="5"/>
    </row>
    <row r="4268" spans="1:13">
      <c r="A4268" s="48"/>
      <c r="B4268" s="4"/>
      <c r="C4268" s="4"/>
      <c r="D4268" s="6"/>
      <c r="E4268" s="4"/>
      <c r="F4268" s="4"/>
      <c r="G4268" s="4"/>
      <c r="H4268" s="4"/>
      <c r="I4268" s="4"/>
      <c r="J4268" s="4"/>
      <c r="K4268" s="4"/>
      <c r="L4268" s="6"/>
      <c r="M4268" s="5"/>
    </row>
    <row r="4269" spans="1:13">
      <c r="A4269" s="48"/>
      <c r="B4269" s="4"/>
      <c r="C4269" s="4"/>
      <c r="D4269" s="6"/>
      <c r="E4269" s="4"/>
      <c r="F4269" s="4"/>
      <c r="G4269" s="4"/>
      <c r="H4269" s="4"/>
      <c r="I4269" s="4"/>
      <c r="J4269" s="4"/>
      <c r="K4269" s="4"/>
      <c r="L4269" s="6"/>
      <c r="M4269" s="5"/>
    </row>
    <row r="4270" spans="1:13">
      <c r="A4270" s="48"/>
      <c r="B4270" s="4"/>
      <c r="C4270" s="4"/>
      <c r="D4270" s="6"/>
      <c r="E4270" s="4"/>
      <c r="F4270" s="4"/>
      <c r="G4270" s="4"/>
      <c r="H4270" s="4"/>
      <c r="I4270" s="4"/>
      <c r="J4270" s="4"/>
      <c r="K4270" s="4"/>
      <c r="L4270" s="6"/>
      <c r="M4270" s="5"/>
    </row>
    <row r="4271" spans="1:13">
      <c r="A4271" s="48"/>
      <c r="B4271" s="4"/>
      <c r="C4271" s="4"/>
      <c r="D4271" s="6"/>
      <c r="E4271" s="4"/>
      <c r="F4271" s="4"/>
      <c r="G4271" s="4"/>
      <c r="H4271" s="4"/>
      <c r="I4271" s="4"/>
      <c r="J4271" s="4"/>
      <c r="K4271" s="4"/>
      <c r="L4271" s="6"/>
      <c r="M4271" s="5"/>
    </row>
    <row r="4272" spans="1:13">
      <c r="A4272" s="48"/>
      <c r="B4272" s="4"/>
      <c r="C4272" s="4"/>
      <c r="D4272" s="6"/>
      <c r="E4272" s="4"/>
      <c r="F4272" s="4"/>
      <c r="G4272" s="4"/>
      <c r="H4272" s="4"/>
      <c r="I4272" s="4"/>
      <c r="J4272" s="4"/>
      <c r="K4272" s="9"/>
      <c r="L4272" s="10"/>
      <c r="M4272" s="11"/>
    </row>
    <row r="4273" spans="1:13">
      <c r="A4273" s="48"/>
      <c r="B4273" s="4"/>
      <c r="C4273" s="4"/>
      <c r="D4273" s="6"/>
      <c r="E4273" s="4"/>
      <c r="F4273" s="4"/>
      <c r="G4273" s="4"/>
      <c r="H4273" s="4"/>
      <c r="I4273" s="4"/>
      <c r="J4273" s="4"/>
      <c r="K4273" s="9"/>
      <c r="L4273" s="10"/>
      <c r="M4273" s="11"/>
    </row>
    <row r="4274" spans="1:13">
      <c r="A4274" s="48"/>
      <c r="B4274" s="4"/>
      <c r="C4274" s="4"/>
      <c r="D4274" s="6"/>
      <c r="E4274" s="4"/>
      <c r="F4274" s="4"/>
      <c r="G4274" s="4"/>
      <c r="H4274" s="4"/>
      <c r="I4274" s="4"/>
      <c r="J4274" s="4"/>
      <c r="K4274" s="4"/>
      <c r="L4274" s="6"/>
      <c r="M4274" s="5"/>
    </row>
    <row r="4275" spans="1:13">
      <c r="A4275" s="48"/>
      <c r="B4275" s="4"/>
      <c r="C4275" s="4"/>
      <c r="D4275" s="6"/>
      <c r="E4275" s="4"/>
      <c r="F4275" s="4"/>
      <c r="G4275" s="4"/>
      <c r="H4275" s="4"/>
      <c r="I4275" s="4"/>
      <c r="J4275" s="4"/>
      <c r="K4275" s="9"/>
      <c r="L4275" s="10"/>
      <c r="M4275" s="11"/>
    </row>
    <row r="4276" spans="1:13">
      <c r="A4276" s="48"/>
      <c r="B4276" s="4"/>
      <c r="C4276" s="4"/>
      <c r="D4276" s="6"/>
      <c r="E4276" s="4"/>
      <c r="F4276" s="4"/>
      <c r="G4276" s="4"/>
      <c r="H4276" s="4"/>
      <c r="I4276" s="4"/>
      <c r="J4276" s="4"/>
      <c r="K4276" s="9"/>
      <c r="L4276" s="10"/>
      <c r="M4276" s="11"/>
    </row>
    <row r="4277" spans="1:13">
      <c r="A4277" s="48"/>
      <c r="B4277" s="4"/>
      <c r="C4277" s="4"/>
      <c r="D4277" s="6"/>
      <c r="E4277" s="4"/>
      <c r="F4277" s="4"/>
      <c r="G4277" s="4"/>
      <c r="H4277" s="4"/>
      <c r="I4277" s="4"/>
      <c r="J4277" s="4"/>
      <c r="K4277" s="9"/>
      <c r="L4277" s="10"/>
      <c r="M4277" s="11"/>
    </row>
    <row r="4278" spans="1:13">
      <c r="A4278" s="48"/>
      <c r="B4278" s="4"/>
      <c r="C4278" s="4"/>
      <c r="D4278" s="6"/>
      <c r="E4278" s="4"/>
      <c r="F4278" s="4"/>
      <c r="G4278" s="4"/>
      <c r="H4278" s="4"/>
      <c r="I4278" s="4"/>
      <c r="J4278" s="4"/>
      <c r="K4278" s="9"/>
      <c r="L4278" s="10"/>
      <c r="M4278" s="11"/>
    </row>
    <row r="4279" spans="1:13">
      <c r="A4279" s="48"/>
      <c r="B4279" s="4"/>
      <c r="C4279" s="4"/>
      <c r="D4279" s="6"/>
      <c r="E4279" s="4"/>
      <c r="F4279" s="4"/>
      <c r="G4279" s="4"/>
      <c r="H4279" s="4"/>
      <c r="I4279" s="4"/>
      <c r="J4279" s="4"/>
      <c r="K4279" s="4"/>
      <c r="L4279" s="6"/>
      <c r="M4279" s="5"/>
    </row>
    <row r="4280" spans="1:13">
      <c r="A4280" s="48"/>
      <c r="B4280" s="4"/>
      <c r="C4280" s="4"/>
      <c r="D4280" s="6"/>
      <c r="E4280" s="4"/>
      <c r="F4280" s="4"/>
      <c r="G4280" s="4"/>
      <c r="H4280" s="4"/>
      <c r="I4280" s="4"/>
      <c r="J4280" s="4"/>
      <c r="K4280" s="4"/>
      <c r="L4280" s="6"/>
      <c r="M4280" s="5"/>
    </row>
    <row r="4281" spans="1:13">
      <c r="A4281" s="48"/>
      <c r="B4281" s="4"/>
      <c r="C4281" s="4"/>
      <c r="D4281" s="6"/>
      <c r="E4281" s="4"/>
      <c r="F4281" s="4"/>
      <c r="G4281" s="4"/>
      <c r="H4281" s="4"/>
      <c r="I4281" s="4"/>
      <c r="J4281" s="4"/>
      <c r="K4281" s="9"/>
      <c r="L4281" s="10"/>
      <c r="M4281" s="11"/>
    </row>
    <row r="4282" spans="1:13">
      <c r="A4282" s="48"/>
      <c r="B4282" s="4"/>
      <c r="C4282" s="4"/>
      <c r="D4282" s="6"/>
      <c r="E4282" s="4"/>
      <c r="F4282" s="4"/>
      <c r="G4282" s="4"/>
      <c r="H4282" s="4"/>
      <c r="I4282" s="4"/>
      <c r="J4282" s="4"/>
      <c r="K4282" s="9"/>
      <c r="L4282" s="10"/>
      <c r="M4282" s="11"/>
    </row>
    <row r="4283" spans="1:13">
      <c r="A4283" s="48"/>
      <c r="B4283" s="4"/>
      <c r="C4283" s="4"/>
      <c r="D4283" s="6"/>
      <c r="E4283" s="4"/>
      <c r="F4283" s="4"/>
      <c r="G4283" s="4"/>
      <c r="H4283" s="4"/>
      <c r="I4283" s="4"/>
      <c r="J4283" s="4"/>
      <c r="K4283" s="9"/>
      <c r="L4283" s="10"/>
      <c r="M4283" s="11"/>
    </row>
    <row r="4284" spans="1:13">
      <c r="A4284" s="48"/>
      <c r="B4284" s="4"/>
      <c r="C4284" s="4"/>
      <c r="D4284" s="6"/>
      <c r="E4284" s="4"/>
      <c r="F4284" s="4"/>
      <c r="G4284" s="4"/>
      <c r="H4284" s="4"/>
      <c r="I4284" s="4"/>
      <c r="J4284" s="4"/>
      <c r="K4284" s="9"/>
      <c r="L4284" s="10"/>
      <c r="M4284" s="11"/>
    </row>
    <row r="4285" spans="1:13">
      <c r="A4285" s="48"/>
      <c r="B4285" s="4"/>
      <c r="C4285" s="4"/>
      <c r="D4285" s="6"/>
      <c r="E4285" s="4"/>
      <c r="F4285" s="4"/>
      <c r="G4285" s="4"/>
      <c r="H4285" s="4"/>
      <c r="I4285" s="4"/>
      <c r="J4285" s="4"/>
      <c r="K4285" s="9"/>
      <c r="L4285" s="10"/>
      <c r="M4285" s="11"/>
    </row>
    <row r="4286" spans="1:13">
      <c r="A4286" s="48"/>
      <c r="B4286" s="4"/>
      <c r="C4286" s="4"/>
      <c r="D4286" s="6"/>
      <c r="E4286" s="4"/>
      <c r="F4286" s="4"/>
      <c r="G4286" s="4"/>
      <c r="H4286" s="4"/>
      <c r="I4286" s="4"/>
      <c r="J4286" s="4"/>
      <c r="K4286" s="4"/>
      <c r="L4286" s="6"/>
      <c r="M4286" s="5"/>
    </row>
    <row r="4287" spans="1:13">
      <c r="A4287" s="48"/>
      <c r="B4287" s="4"/>
      <c r="C4287" s="4"/>
      <c r="D4287" s="6"/>
      <c r="E4287" s="4"/>
      <c r="F4287" s="4"/>
      <c r="G4287" s="4"/>
      <c r="H4287" s="4"/>
      <c r="I4287" s="4"/>
      <c r="J4287" s="4"/>
      <c r="K4287" s="4"/>
      <c r="L4287" s="6"/>
      <c r="M4287" s="5"/>
    </row>
    <row r="4288" spans="1:13">
      <c r="A4288" s="48"/>
      <c r="B4288" s="4"/>
      <c r="C4288" s="4"/>
      <c r="D4288" s="6"/>
      <c r="E4288" s="4"/>
      <c r="F4288" s="4"/>
      <c r="G4288" s="4"/>
      <c r="H4288" s="4"/>
      <c r="I4288" s="4"/>
      <c r="J4288" s="4"/>
      <c r="K4288" s="4"/>
      <c r="L4288" s="6"/>
      <c r="M4288" s="5"/>
    </row>
    <row r="4289" spans="1:13">
      <c r="A4289" s="48"/>
      <c r="B4289" s="4"/>
      <c r="C4289" s="4"/>
      <c r="D4289" s="6"/>
      <c r="E4289" s="4"/>
      <c r="F4289" s="4"/>
      <c r="G4289" s="4"/>
      <c r="H4289" s="4"/>
      <c r="I4289" s="4"/>
      <c r="J4289" s="4"/>
      <c r="K4289" s="4"/>
      <c r="L4289" s="6"/>
      <c r="M4289" s="5"/>
    </row>
    <row r="4290" spans="1:13">
      <c r="A4290" s="48"/>
      <c r="B4290" s="4"/>
      <c r="C4290" s="4"/>
      <c r="D4290" s="6"/>
      <c r="E4290" s="4"/>
      <c r="F4290" s="4"/>
      <c r="G4290" s="4"/>
      <c r="H4290" s="4"/>
      <c r="I4290" s="4"/>
      <c r="J4290" s="4"/>
      <c r="K4290" s="4"/>
      <c r="L4290" s="6"/>
      <c r="M4290" s="5"/>
    </row>
    <row r="4291" spans="1:13">
      <c r="A4291" s="48"/>
      <c r="B4291" s="4"/>
      <c r="C4291" s="4"/>
      <c r="D4291" s="6"/>
      <c r="E4291" s="4"/>
      <c r="F4291" s="4"/>
      <c r="G4291" s="4"/>
      <c r="H4291" s="4"/>
      <c r="I4291" s="4"/>
      <c r="J4291" s="4"/>
      <c r="K4291" s="4"/>
      <c r="L4291" s="6"/>
      <c r="M4291" s="5"/>
    </row>
    <row r="4292" spans="1:13">
      <c r="A4292" s="48"/>
      <c r="B4292" s="4"/>
      <c r="C4292" s="4"/>
      <c r="D4292" s="6"/>
      <c r="E4292" s="4"/>
      <c r="F4292" s="4"/>
      <c r="G4292" s="4"/>
      <c r="H4292" s="4"/>
      <c r="I4292" s="4"/>
      <c r="J4292" s="4"/>
      <c r="K4292" s="4"/>
      <c r="L4292" s="6"/>
      <c r="M4292" s="5"/>
    </row>
    <row r="4293" spans="1:13">
      <c r="A4293" s="48"/>
      <c r="B4293" s="4"/>
      <c r="C4293" s="4"/>
      <c r="D4293" s="6"/>
      <c r="E4293" s="4"/>
      <c r="F4293" s="4"/>
      <c r="G4293" s="4"/>
      <c r="H4293" s="4"/>
      <c r="I4293" s="4"/>
      <c r="J4293" s="4"/>
      <c r="K4293" s="4"/>
      <c r="L4293" s="6"/>
      <c r="M4293" s="5"/>
    </row>
    <row r="4294" spans="1:13">
      <c r="A4294" s="48"/>
      <c r="B4294" s="4"/>
      <c r="C4294" s="4"/>
      <c r="D4294" s="6"/>
      <c r="E4294" s="4"/>
      <c r="F4294" s="4"/>
      <c r="G4294" s="4"/>
      <c r="H4294" s="4"/>
      <c r="I4294" s="4"/>
      <c r="J4294" s="4"/>
      <c r="K4294" s="4"/>
      <c r="L4294" s="6"/>
      <c r="M4294" s="5"/>
    </row>
    <row r="4295" spans="1:13">
      <c r="A4295" s="48"/>
      <c r="B4295" s="4"/>
      <c r="C4295" s="4"/>
      <c r="D4295" s="6"/>
      <c r="E4295" s="4"/>
      <c r="F4295" s="4"/>
      <c r="G4295" s="4"/>
      <c r="H4295" s="4"/>
      <c r="I4295" s="4"/>
      <c r="J4295" s="4"/>
      <c r="K4295" s="4"/>
      <c r="L4295" s="6"/>
      <c r="M4295" s="5"/>
    </row>
    <row r="4296" spans="1:13">
      <c r="A4296" s="48"/>
      <c r="B4296" s="4"/>
      <c r="C4296" s="4"/>
      <c r="D4296" s="6"/>
      <c r="E4296" s="4"/>
      <c r="F4296" s="4"/>
      <c r="G4296" s="4"/>
      <c r="H4296" s="4"/>
      <c r="I4296" s="4"/>
      <c r="J4296" s="4"/>
      <c r="K4296" s="4"/>
      <c r="L4296" s="6"/>
      <c r="M4296" s="5"/>
    </row>
    <row r="4297" spans="1:13">
      <c r="A4297" s="48"/>
      <c r="B4297" s="4"/>
      <c r="C4297" s="4"/>
      <c r="D4297" s="6"/>
      <c r="E4297" s="4"/>
      <c r="F4297" s="4"/>
      <c r="G4297" s="4"/>
      <c r="H4297" s="4"/>
      <c r="I4297" s="4"/>
      <c r="J4297" s="4"/>
      <c r="K4297" s="4"/>
      <c r="L4297" s="6"/>
      <c r="M4297" s="5"/>
    </row>
    <row r="4298" spans="1:13">
      <c r="A4298" s="48"/>
      <c r="B4298" s="4"/>
      <c r="C4298" s="4"/>
      <c r="D4298" s="6"/>
      <c r="E4298" s="4"/>
      <c r="F4298" s="4"/>
      <c r="G4298" s="4"/>
      <c r="H4298" s="4"/>
      <c r="I4298" s="4"/>
      <c r="J4298" s="4"/>
      <c r="K4298" s="9"/>
      <c r="L4298" s="10"/>
      <c r="M4298" s="11"/>
    </row>
    <row r="4299" spans="1:13">
      <c r="A4299" s="48"/>
      <c r="B4299" s="4"/>
      <c r="C4299" s="4"/>
      <c r="D4299" s="6"/>
      <c r="E4299" s="4"/>
      <c r="F4299" s="4"/>
      <c r="G4299" s="4"/>
      <c r="H4299" s="4"/>
      <c r="I4299" s="4"/>
      <c r="J4299" s="4"/>
      <c r="K4299" s="9"/>
      <c r="L4299" s="10"/>
      <c r="M4299" s="11"/>
    </row>
    <row r="4300" spans="1:13">
      <c r="A4300" s="48"/>
      <c r="B4300" s="4"/>
      <c r="C4300" s="4"/>
      <c r="D4300" s="6"/>
      <c r="E4300" s="4"/>
      <c r="F4300" s="4"/>
      <c r="G4300" s="4"/>
      <c r="H4300" s="4"/>
      <c r="I4300" s="4"/>
      <c r="J4300" s="4"/>
      <c r="K4300" s="4"/>
      <c r="L4300" s="6"/>
      <c r="M4300" s="5"/>
    </row>
    <row r="4301" spans="1:13">
      <c r="A4301" s="48"/>
      <c r="B4301" s="4"/>
      <c r="C4301" s="4"/>
      <c r="D4301" s="6"/>
      <c r="E4301" s="4"/>
      <c r="F4301" s="4"/>
      <c r="G4301" s="4"/>
      <c r="H4301" s="4"/>
      <c r="I4301" s="4"/>
      <c r="J4301" s="4"/>
      <c r="K4301" s="4"/>
      <c r="L4301" s="6"/>
      <c r="M4301" s="5"/>
    </row>
    <row r="4302" spans="1:13">
      <c r="A4302" s="48"/>
      <c r="B4302" s="4"/>
      <c r="C4302" s="4"/>
      <c r="D4302" s="6"/>
      <c r="E4302" s="4"/>
      <c r="F4302" s="4"/>
      <c r="G4302" s="4"/>
      <c r="H4302" s="4"/>
      <c r="I4302" s="4"/>
      <c r="J4302" s="4"/>
      <c r="K4302" s="4"/>
      <c r="L4302" s="6"/>
      <c r="M4302" s="5"/>
    </row>
    <row r="4303" spans="1:13">
      <c r="A4303" s="48"/>
      <c r="B4303" s="4"/>
      <c r="C4303" s="4"/>
      <c r="D4303" s="6"/>
      <c r="E4303" s="4"/>
      <c r="F4303" s="4"/>
      <c r="G4303" s="4"/>
      <c r="H4303" s="4"/>
      <c r="I4303" s="4"/>
      <c r="J4303" s="4"/>
      <c r="K4303" s="4"/>
      <c r="L4303" s="6"/>
      <c r="M4303" s="5"/>
    </row>
    <row r="4304" spans="1:13">
      <c r="A4304" s="48"/>
      <c r="B4304" s="4"/>
      <c r="C4304" s="4"/>
      <c r="D4304" s="6"/>
      <c r="E4304" s="4"/>
      <c r="F4304" s="4"/>
      <c r="G4304" s="4"/>
      <c r="H4304" s="4"/>
      <c r="I4304" s="4"/>
      <c r="J4304" s="4"/>
      <c r="K4304" s="4"/>
      <c r="L4304" s="6"/>
      <c r="M4304" s="5"/>
    </row>
    <row r="4305" spans="1:13">
      <c r="A4305" s="48"/>
      <c r="B4305" s="4"/>
      <c r="C4305" s="4"/>
      <c r="D4305" s="6"/>
      <c r="E4305" s="4"/>
      <c r="F4305" s="4"/>
      <c r="G4305" s="4"/>
      <c r="H4305" s="4"/>
      <c r="I4305" s="4"/>
      <c r="J4305" s="4"/>
      <c r="K4305" s="4"/>
      <c r="L4305" s="6"/>
      <c r="M4305" s="5"/>
    </row>
    <row r="4306" spans="1:13">
      <c r="A4306" s="48"/>
      <c r="B4306" s="4"/>
      <c r="C4306" s="4"/>
      <c r="D4306" s="6"/>
      <c r="E4306" s="4"/>
      <c r="F4306" s="4"/>
      <c r="G4306" s="4"/>
      <c r="H4306" s="4"/>
      <c r="I4306" s="4"/>
      <c r="J4306" s="4"/>
      <c r="K4306" s="9"/>
      <c r="L4306" s="10"/>
      <c r="M4306" s="11"/>
    </row>
    <row r="4307" spans="1:13">
      <c r="A4307" s="48"/>
      <c r="B4307" s="4"/>
      <c r="C4307" s="4"/>
      <c r="D4307" s="6"/>
      <c r="E4307" s="4"/>
      <c r="F4307" s="4"/>
      <c r="G4307" s="4"/>
      <c r="H4307" s="4"/>
      <c r="I4307" s="4"/>
      <c r="J4307" s="4"/>
      <c r="K4307" s="4"/>
      <c r="L4307" s="6"/>
      <c r="M4307" s="5"/>
    </row>
    <row r="4308" spans="1:13">
      <c r="A4308" s="48"/>
      <c r="B4308" s="4"/>
      <c r="C4308" s="4"/>
      <c r="D4308" s="6"/>
      <c r="E4308" s="4"/>
      <c r="F4308" s="4"/>
      <c r="G4308" s="4"/>
      <c r="H4308" s="4"/>
      <c r="I4308" s="4"/>
      <c r="J4308" s="4"/>
      <c r="K4308" s="9"/>
      <c r="L4308" s="10"/>
      <c r="M4308" s="11"/>
    </row>
    <row r="4309" spans="1:13">
      <c r="A4309" s="48"/>
      <c r="B4309" s="4"/>
      <c r="C4309" s="4"/>
      <c r="D4309" s="6"/>
      <c r="E4309" s="4"/>
      <c r="F4309" s="4"/>
      <c r="G4309" s="4"/>
      <c r="H4309" s="4"/>
      <c r="I4309" s="4"/>
      <c r="J4309" s="4"/>
      <c r="K4309" s="4"/>
      <c r="L4309" s="6"/>
      <c r="M4309" s="5"/>
    </row>
    <row r="4310" spans="1:13">
      <c r="A4310" s="48"/>
      <c r="B4310" s="4"/>
      <c r="C4310" s="4"/>
      <c r="D4310" s="6"/>
      <c r="E4310" s="4"/>
      <c r="F4310" s="4"/>
      <c r="G4310" s="4"/>
      <c r="H4310" s="4"/>
      <c r="I4310" s="4"/>
      <c r="J4310" s="4"/>
      <c r="K4310" s="4"/>
      <c r="L4310" s="6"/>
      <c r="M4310" s="5"/>
    </row>
    <row r="4311" spans="1:13">
      <c r="A4311" s="48"/>
      <c r="B4311" s="4"/>
      <c r="C4311" s="4"/>
      <c r="D4311" s="6"/>
      <c r="E4311" s="4"/>
      <c r="F4311" s="4"/>
      <c r="G4311" s="4"/>
      <c r="H4311" s="4"/>
      <c r="I4311" s="4"/>
      <c r="J4311" s="4"/>
      <c r="K4311" s="4"/>
      <c r="L4311" s="6"/>
      <c r="M4311" s="5"/>
    </row>
    <row r="4312" spans="1:13">
      <c r="A4312" s="48"/>
      <c r="B4312" s="4"/>
      <c r="C4312" s="4"/>
      <c r="D4312" s="6"/>
      <c r="E4312" s="4"/>
      <c r="F4312" s="4"/>
      <c r="G4312" s="4"/>
      <c r="H4312" s="4"/>
      <c r="I4312" s="4"/>
      <c r="J4312" s="4"/>
      <c r="K4312" s="9"/>
      <c r="L4312" s="10"/>
      <c r="M4312" s="11"/>
    </row>
    <row r="4313" spans="1:13">
      <c r="A4313" s="48"/>
      <c r="B4313" s="4"/>
      <c r="C4313" s="4"/>
      <c r="D4313" s="6"/>
      <c r="E4313" s="4"/>
      <c r="F4313" s="4"/>
      <c r="G4313" s="4"/>
      <c r="H4313" s="4"/>
      <c r="I4313" s="4"/>
      <c r="J4313" s="4"/>
      <c r="K4313" s="4"/>
      <c r="L4313" s="6"/>
      <c r="M4313" s="5"/>
    </row>
    <row r="4314" spans="1:13">
      <c r="A4314" s="48"/>
      <c r="B4314" s="4"/>
      <c r="C4314" s="4"/>
      <c r="D4314" s="6"/>
      <c r="E4314" s="4"/>
      <c r="F4314" s="4"/>
      <c r="G4314" s="4"/>
      <c r="H4314" s="4"/>
      <c r="I4314" s="4"/>
      <c r="J4314" s="4"/>
      <c r="K4314" s="4"/>
      <c r="L4314" s="6"/>
      <c r="M4314" s="5"/>
    </row>
    <row r="4315" spans="1:13">
      <c r="A4315" s="48"/>
      <c r="B4315" s="4"/>
      <c r="C4315" s="4"/>
      <c r="D4315" s="6"/>
      <c r="E4315" s="4"/>
      <c r="F4315" s="4"/>
      <c r="G4315" s="4"/>
      <c r="H4315" s="4"/>
      <c r="I4315" s="4"/>
      <c r="J4315" s="4"/>
      <c r="K4315" s="4"/>
      <c r="L4315" s="6"/>
      <c r="M4315" s="5"/>
    </row>
    <row r="4316" spans="1:13">
      <c r="A4316" s="48"/>
      <c r="B4316" s="4"/>
      <c r="C4316" s="4"/>
      <c r="D4316" s="6"/>
      <c r="E4316" s="4"/>
      <c r="F4316" s="4"/>
      <c r="G4316" s="4"/>
      <c r="H4316" s="4"/>
      <c r="I4316" s="4"/>
      <c r="J4316" s="4"/>
      <c r="K4316" s="4"/>
      <c r="L4316" s="6"/>
      <c r="M4316" s="5"/>
    </row>
    <row r="4317" spans="1:13">
      <c r="A4317" s="48"/>
      <c r="B4317" s="4"/>
      <c r="C4317" s="4"/>
      <c r="D4317" s="6"/>
      <c r="E4317" s="4"/>
      <c r="F4317" s="4"/>
      <c r="G4317" s="4"/>
      <c r="H4317" s="4"/>
      <c r="I4317" s="4"/>
      <c r="J4317" s="4"/>
      <c r="K4317" s="4"/>
      <c r="L4317" s="6"/>
      <c r="M4317" s="5"/>
    </row>
    <row r="4318" spans="1:13">
      <c r="A4318" s="48"/>
      <c r="B4318" s="4"/>
      <c r="C4318" s="4"/>
      <c r="D4318" s="6"/>
      <c r="E4318" s="4"/>
      <c r="F4318" s="4"/>
      <c r="G4318" s="4"/>
      <c r="H4318" s="4"/>
      <c r="I4318" s="4"/>
      <c r="J4318" s="4"/>
      <c r="K4318" s="4"/>
      <c r="L4318" s="6"/>
      <c r="M4318" s="5"/>
    </row>
    <row r="4319" spans="1:13">
      <c r="A4319" s="48"/>
      <c r="B4319" s="4"/>
      <c r="C4319" s="4"/>
      <c r="D4319" s="6"/>
      <c r="E4319" s="4"/>
      <c r="F4319" s="4"/>
      <c r="G4319" s="4"/>
      <c r="H4319" s="4"/>
      <c r="I4319" s="4"/>
      <c r="J4319" s="4"/>
      <c r="K4319" s="4"/>
      <c r="L4319" s="6"/>
      <c r="M4319" s="5"/>
    </row>
    <row r="4320" spans="1:13">
      <c r="A4320" s="48"/>
      <c r="B4320" s="4"/>
      <c r="C4320" s="4"/>
      <c r="D4320" s="6"/>
      <c r="E4320" s="4"/>
      <c r="F4320" s="4"/>
      <c r="G4320" s="4"/>
      <c r="H4320" s="4"/>
      <c r="I4320" s="4"/>
      <c r="J4320" s="4"/>
      <c r="K4320" s="4"/>
      <c r="L4320" s="6"/>
      <c r="M4320" s="5"/>
    </row>
    <row r="4321" spans="1:13">
      <c r="A4321" s="48"/>
      <c r="B4321" s="4"/>
      <c r="C4321" s="4"/>
      <c r="D4321" s="6"/>
      <c r="E4321" s="4"/>
      <c r="F4321" s="4"/>
      <c r="G4321" s="4"/>
      <c r="H4321" s="4"/>
      <c r="I4321" s="4"/>
      <c r="J4321" s="4"/>
      <c r="K4321" s="4"/>
      <c r="L4321" s="6"/>
      <c r="M4321" s="5"/>
    </row>
    <row r="4322" spans="1:13">
      <c r="A4322" s="48"/>
      <c r="B4322" s="4"/>
      <c r="C4322" s="4"/>
      <c r="D4322" s="6"/>
      <c r="E4322" s="4"/>
      <c r="F4322" s="4"/>
      <c r="G4322" s="4"/>
      <c r="H4322" s="4"/>
      <c r="I4322" s="4"/>
      <c r="J4322" s="4"/>
      <c r="K4322" s="4"/>
      <c r="L4322" s="6"/>
      <c r="M4322" s="5"/>
    </row>
    <row r="4323" spans="1:13">
      <c r="A4323" s="48"/>
      <c r="B4323" s="4"/>
      <c r="C4323" s="4"/>
      <c r="D4323" s="6"/>
      <c r="E4323" s="4"/>
      <c r="F4323" s="4"/>
      <c r="G4323" s="4"/>
      <c r="H4323" s="4"/>
      <c r="I4323" s="4"/>
      <c r="J4323" s="4"/>
      <c r="K4323" s="4"/>
      <c r="L4323" s="6"/>
      <c r="M4323" s="5"/>
    </row>
    <row r="4324" spans="1:13">
      <c r="A4324" s="48"/>
      <c r="B4324" s="4"/>
      <c r="C4324" s="4"/>
      <c r="D4324" s="6"/>
      <c r="E4324" s="4"/>
      <c r="F4324" s="4"/>
      <c r="G4324" s="4"/>
      <c r="H4324" s="4"/>
      <c r="I4324" s="4"/>
      <c r="J4324" s="4"/>
      <c r="K4324" s="4"/>
      <c r="L4324" s="6"/>
      <c r="M4324" s="5"/>
    </row>
    <row r="4325" spans="1:13">
      <c r="A4325" s="48"/>
      <c r="B4325" s="4"/>
      <c r="C4325" s="4"/>
      <c r="D4325" s="6"/>
      <c r="E4325" s="4"/>
      <c r="F4325" s="4"/>
      <c r="G4325" s="4"/>
      <c r="H4325" s="4"/>
      <c r="I4325" s="4"/>
      <c r="J4325" s="4"/>
      <c r="K4325" s="4"/>
      <c r="L4325" s="6"/>
      <c r="M4325" s="5"/>
    </row>
    <row r="4326" spans="1:13">
      <c r="A4326" s="48"/>
      <c r="B4326" s="4"/>
      <c r="C4326" s="4"/>
      <c r="D4326" s="6"/>
      <c r="E4326" s="4"/>
      <c r="F4326" s="4"/>
      <c r="G4326" s="4"/>
      <c r="H4326" s="4"/>
      <c r="I4326" s="4"/>
      <c r="J4326" s="4"/>
      <c r="K4326" s="4"/>
      <c r="L4326" s="6"/>
      <c r="M4326" s="5"/>
    </row>
    <row r="4327" spans="1:13">
      <c r="A4327" s="48"/>
      <c r="B4327" s="4"/>
      <c r="C4327" s="4"/>
      <c r="D4327" s="6"/>
      <c r="E4327" s="4"/>
      <c r="F4327" s="4"/>
      <c r="G4327" s="4"/>
      <c r="H4327" s="4"/>
      <c r="I4327" s="4"/>
      <c r="J4327" s="4"/>
      <c r="K4327" s="4"/>
      <c r="L4327" s="6"/>
      <c r="M4327" s="5"/>
    </row>
    <row r="4328" spans="1:13">
      <c r="A4328" s="48"/>
      <c r="B4328" s="4"/>
      <c r="C4328" s="4"/>
      <c r="D4328" s="6"/>
      <c r="E4328" s="4"/>
      <c r="F4328" s="4"/>
      <c r="G4328" s="4"/>
      <c r="H4328" s="4"/>
      <c r="I4328" s="4"/>
      <c r="J4328" s="4"/>
      <c r="K4328" s="4"/>
      <c r="L4328" s="6"/>
      <c r="M4328" s="5"/>
    </row>
    <row r="4329" spans="1:13">
      <c r="A4329" s="48"/>
      <c r="B4329" s="4"/>
      <c r="C4329" s="4"/>
      <c r="D4329" s="6"/>
      <c r="E4329" s="4"/>
      <c r="F4329" s="4"/>
      <c r="G4329" s="4"/>
      <c r="H4329" s="4"/>
      <c r="I4329" s="4"/>
      <c r="J4329" s="4"/>
      <c r="K4329" s="4"/>
      <c r="L4329" s="6"/>
      <c r="M4329" s="5"/>
    </row>
    <row r="4330" spans="1:13">
      <c r="A4330" s="48"/>
      <c r="B4330" s="4"/>
      <c r="C4330" s="4"/>
      <c r="D4330" s="6"/>
      <c r="E4330" s="4"/>
      <c r="F4330" s="4"/>
      <c r="G4330" s="4"/>
      <c r="H4330" s="4"/>
      <c r="I4330" s="4"/>
      <c r="J4330" s="4"/>
      <c r="K4330" s="9"/>
      <c r="L4330" s="10"/>
      <c r="M4330" s="11"/>
    </row>
    <row r="4331" spans="1:13">
      <c r="A4331" s="48"/>
      <c r="B4331" s="4"/>
      <c r="C4331" s="4"/>
      <c r="D4331" s="6"/>
      <c r="E4331" s="4"/>
      <c r="F4331" s="4"/>
      <c r="G4331" s="4"/>
      <c r="H4331" s="4"/>
      <c r="I4331" s="4"/>
      <c r="J4331" s="4"/>
      <c r="K4331" s="4"/>
      <c r="L4331" s="6"/>
      <c r="M4331" s="5"/>
    </row>
    <row r="4332" spans="1:13">
      <c r="A4332" s="48"/>
      <c r="B4332" s="4"/>
      <c r="C4332" s="4"/>
      <c r="D4332" s="6"/>
      <c r="E4332" s="4"/>
      <c r="F4332" s="4"/>
      <c r="G4332" s="4"/>
      <c r="H4332" s="4"/>
      <c r="I4332" s="4"/>
      <c r="J4332" s="4"/>
      <c r="K4332" s="9"/>
      <c r="L4332" s="10"/>
      <c r="M4332" s="11"/>
    </row>
    <row r="4333" spans="1:13">
      <c r="A4333" s="48"/>
      <c r="B4333" s="4"/>
      <c r="C4333" s="4"/>
      <c r="D4333" s="6"/>
      <c r="E4333" s="4"/>
      <c r="F4333" s="4"/>
      <c r="G4333" s="4"/>
      <c r="H4333" s="4"/>
      <c r="I4333" s="4"/>
      <c r="J4333" s="4"/>
      <c r="K4333" s="4"/>
      <c r="L4333" s="6"/>
      <c r="M4333" s="5"/>
    </row>
    <row r="4334" spans="1:13">
      <c r="A4334" s="48"/>
      <c r="B4334" s="4"/>
      <c r="C4334" s="4"/>
      <c r="D4334" s="6"/>
      <c r="E4334" s="4"/>
      <c r="F4334" s="4"/>
      <c r="G4334" s="4"/>
      <c r="H4334" s="4"/>
      <c r="I4334" s="4"/>
      <c r="J4334" s="4"/>
      <c r="K4334" s="4"/>
      <c r="L4334" s="6"/>
      <c r="M4334" s="5"/>
    </row>
    <row r="4335" spans="1:13">
      <c r="A4335" s="48"/>
      <c r="B4335" s="4"/>
      <c r="C4335" s="4"/>
      <c r="D4335" s="6"/>
      <c r="E4335" s="4"/>
      <c r="F4335" s="4"/>
      <c r="G4335" s="4"/>
      <c r="H4335" s="4"/>
      <c r="I4335" s="4"/>
      <c r="J4335" s="4"/>
      <c r="K4335" s="4"/>
      <c r="L4335" s="6"/>
      <c r="M4335" s="5"/>
    </row>
    <row r="4336" spans="1:13">
      <c r="A4336" s="48"/>
      <c r="B4336" s="4"/>
      <c r="C4336" s="4"/>
      <c r="D4336" s="6"/>
      <c r="E4336" s="4"/>
      <c r="F4336" s="4"/>
      <c r="G4336" s="4"/>
      <c r="H4336" s="4"/>
      <c r="I4336" s="4"/>
      <c r="J4336" s="4"/>
      <c r="K4336" s="4"/>
      <c r="L4336" s="6"/>
      <c r="M4336" s="5"/>
    </row>
    <row r="4337" spans="1:13">
      <c r="A4337" s="48"/>
      <c r="B4337" s="4"/>
      <c r="C4337" s="4"/>
      <c r="D4337" s="6"/>
      <c r="E4337" s="4"/>
      <c r="F4337" s="4"/>
      <c r="G4337" s="4"/>
      <c r="H4337" s="4"/>
      <c r="I4337" s="4"/>
      <c r="J4337" s="4"/>
      <c r="K4337" s="4"/>
      <c r="L4337" s="6"/>
      <c r="M4337" s="5"/>
    </row>
    <row r="4338" spans="1:13">
      <c r="A4338" s="48"/>
      <c r="B4338" s="4"/>
      <c r="C4338" s="4"/>
      <c r="D4338" s="6"/>
      <c r="E4338" s="4"/>
      <c r="F4338" s="4"/>
      <c r="G4338" s="4"/>
      <c r="H4338" s="4"/>
      <c r="I4338" s="4"/>
      <c r="J4338" s="4"/>
      <c r="K4338" s="4"/>
      <c r="L4338" s="6"/>
      <c r="M4338" s="5"/>
    </row>
    <row r="4339" spans="1:13">
      <c r="A4339" s="48"/>
      <c r="B4339" s="4"/>
      <c r="C4339" s="4"/>
      <c r="D4339" s="6"/>
      <c r="E4339" s="4"/>
      <c r="F4339" s="4"/>
      <c r="G4339" s="4"/>
      <c r="H4339" s="4"/>
      <c r="I4339" s="4"/>
      <c r="J4339" s="4"/>
      <c r="K4339" s="4"/>
      <c r="L4339" s="6"/>
      <c r="M4339" s="5"/>
    </row>
    <row r="4340" spans="1:13">
      <c r="A4340" s="48"/>
      <c r="B4340" s="4"/>
      <c r="C4340" s="4"/>
      <c r="D4340" s="6"/>
      <c r="E4340" s="4"/>
      <c r="F4340" s="4"/>
      <c r="G4340" s="4"/>
      <c r="H4340" s="4"/>
      <c r="I4340" s="4"/>
      <c r="J4340" s="4"/>
      <c r="K4340" s="4"/>
      <c r="L4340" s="6"/>
      <c r="M4340" s="5"/>
    </row>
    <row r="4341" spans="1:13">
      <c r="A4341" s="48"/>
      <c r="B4341" s="4"/>
      <c r="C4341" s="4"/>
      <c r="D4341" s="6"/>
      <c r="E4341" s="4"/>
      <c r="F4341" s="4"/>
      <c r="G4341" s="4"/>
      <c r="H4341" s="4"/>
      <c r="I4341" s="4"/>
      <c r="J4341" s="4"/>
      <c r="K4341" s="4"/>
      <c r="L4341" s="6"/>
      <c r="M4341" s="5"/>
    </row>
    <row r="4342" spans="1:13">
      <c r="A4342" s="48"/>
      <c r="B4342" s="4"/>
      <c r="C4342" s="4"/>
      <c r="D4342" s="6"/>
      <c r="E4342" s="4"/>
      <c r="F4342" s="4"/>
      <c r="G4342" s="4"/>
      <c r="H4342" s="4"/>
      <c r="I4342" s="4"/>
      <c r="J4342" s="4"/>
      <c r="K4342" s="4"/>
      <c r="L4342" s="6"/>
      <c r="M4342" s="5"/>
    </row>
    <row r="4343" spans="1:13">
      <c r="A4343" s="48"/>
      <c r="B4343" s="4"/>
      <c r="C4343" s="4"/>
      <c r="D4343" s="6"/>
      <c r="E4343" s="4"/>
      <c r="F4343" s="4"/>
      <c r="G4343" s="4"/>
      <c r="H4343" s="4"/>
      <c r="I4343" s="4"/>
      <c r="J4343" s="4"/>
      <c r="K4343" s="4"/>
      <c r="L4343" s="6"/>
      <c r="M4343" s="5"/>
    </row>
    <row r="4344" spans="1:13">
      <c r="A4344" s="48"/>
      <c r="B4344" s="4"/>
      <c r="C4344" s="4"/>
      <c r="D4344" s="6"/>
      <c r="E4344" s="4"/>
      <c r="F4344" s="4"/>
      <c r="G4344" s="4"/>
      <c r="H4344" s="4"/>
      <c r="I4344" s="4"/>
      <c r="J4344" s="4"/>
      <c r="K4344" s="4"/>
      <c r="L4344" s="6"/>
      <c r="M4344" s="5"/>
    </row>
    <row r="4345" spans="1:13">
      <c r="A4345" s="48"/>
      <c r="B4345" s="4"/>
      <c r="C4345" s="4"/>
      <c r="D4345" s="6"/>
      <c r="E4345" s="4"/>
      <c r="F4345" s="4"/>
      <c r="G4345" s="4"/>
      <c r="H4345" s="4"/>
      <c r="I4345" s="4"/>
      <c r="J4345" s="4"/>
      <c r="K4345" s="4"/>
      <c r="L4345" s="6"/>
      <c r="M4345" s="5"/>
    </row>
    <row r="4346" spans="1:13">
      <c r="A4346" s="48"/>
      <c r="B4346" s="4"/>
      <c r="C4346" s="4"/>
      <c r="D4346" s="6"/>
      <c r="E4346" s="4"/>
      <c r="F4346" s="4"/>
      <c r="G4346" s="4"/>
      <c r="H4346" s="4"/>
      <c r="I4346" s="4"/>
      <c r="J4346" s="4"/>
      <c r="K4346" s="4"/>
      <c r="L4346" s="6"/>
      <c r="M4346" s="5"/>
    </row>
    <row r="4347" spans="1:13">
      <c r="A4347" s="48"/>
      <c r="B4347" s="4"/>
      <c r="C4347" s="4"/>
      <c r="D4347" s="6"/>
      <c r="E4347" s="4"/>
      <c r="F4347" s="4"/>
      <c r="G4347" s="4"/>
      <c r="H4347" s="4"/>
      <c r="I4347" s="4"/>
      <c r="J4347" s="4"/>
      <c r="K4347" s="4"/>
      <c r="L4347" s="6"/>
      <c r="M4347" s="5"/>
    </row>
    <row r="4348" spans="1:13">
      <c r="A4348" s="48"/>
      <c r="B4348" s="4"/>
      <c r="C4348" s="4"/>
      <c r="D4348" s="6"/>
      <c r="E4348" s="4"/>
      <c r="F4348" s="4"/>
      <c r="G4348" s="4"/>
      <c r="H4348" s="4"/>
      <c r="I4348" s="4"/>
      <c r="J4348" s="4"/>
      <c r="K4348" s="4"/>
      <c r="L4348" s="6"/>
      <c r="M4348" s="5"/>
    </row>
    <row r="4349" spans="1:13">
      <c r="A4349" s="48"/>
      <c r="B4349" s="4"/>
      <c r="C4349" s="4"/>
      <c r="D4349" s="6"/>
      <c r="E4349" s="4"/>
      <c r="F4349" s="4"/>
      <c r="G4349" s="4"/>
      <c r="H4349" s="4"/>
      <c r="I4349" s="4"/>
      <c r="J4349" s="4"/>
      <c r="K4349" s="4"/>
      <c r="L4349" s="6"/>
      <c r="M4349" s="5"/>
    </row>
    <row r="4350" spans="1:13">
      <c r="A4350" s="48"/>
      <c r="B4350" s="4"/>
      <c r="C4350" s="4"/>
      <c r="D4350" s="6"/>
      <c r="E4350" s="4"/>
      <c r="F4350" s="4"/>
      <c r="G4350" s="4"/>
      <c r="H4350" s="4"/>
      <c r="I4350" s="4"/>
      <c r="J4350" s="4"/>
      <c r="K4350" s="9"/>
      <c r="L4350" s="10"/>
      <c r="M4350" s="11"/>
    </row>
    <row r="4351" spans="1:13">
      <c r="A4351" s="48"/>
      <c r="B4351" s="4"/>
      <c r="C4351" s="4"/>
      <c r="D4351" s="6"/>
      <c r="E4351" s="4"/>
      <c r="F4351" s="4"/>
      <c r="G4351" s="4"/>
      <c r="H4351" s="4"/>
      <c r="I4351" s="4"/>
      <c r="J4351" s="4"/>
      <c r="K4351" s="4"/>
      <c r="L4351" s="6"/>
      <c r="M4351" s="5"/>
    </row>
    <row r="4352" spans="1:13">
      <c r="A4352" s="48"/>
      <c r="B4352" s="4"/>
      <c r="C4352" s="4"/>
      <c r="D4352" s="6"/>
      <c r="E4352" s="4"/>
      <c r="F4352" s="4"/>
      <c r="G4352" s="4"/>
      <c r="H4352" s="4"/>
      <c r="I4352" s="4"/>
      <c r="J4352" s="4"/>
      <c r="K4352" s="4"/>
      <c r="L4352" s="6"/>
      <c r="M4352" s="5"/>
    </row>
    <row r="4353" spans="1:13">
      <c r="A4353" s="48"/>
      <c r="B4353" s="4"/>
      <c r="C4353" s="4"/>
      <c r="D4353" s="6"/>
      <c r="E4353" s="4"/>
      <c r="F4353" s="4"/>
      <c r="G4353" s="4"/>
      <c r="H4353" s="4"/>
      <c r="I4353" s="4"/>
      <c r="J4353" s="4"/>
      <c r="K4353" s="9"/>
      <c r="L4353" s="10"/>
      <c r="M4353" s="11"/>
    </row>
    <row r="4354" spans="1:13">
      <c r="A4354" s="48"/>
      <c r="B4354" s="4"/>
      <c r="C4354" s="4"/>
      <c r="D4354" s="6"/>
      <c r="E4354" s="4"/>
      <c r="F4354" s="4"/>
      <c r="G4354" s="4"/>
      <c r="H4354" s="4"/>
      <c r="I4354" s="4"/>
      <c r="J4354" s="4"/>
      <c r="K4354" s="4"/>
      <c r="L4354" s="6"/>
      <c r="M4354" s="5"/>
    </row>
    <row r="4355" spans="1:13">
      <c r="A4355" s="48"/>
      <c r="B4355" s="4"/>
      <c r="C4355" s="4"/>
      <c r="D4355" s="6"/>
      <c r="E4355" s="4"/>
      <c r="F4355" s="4"/>
      <c r="G4355" s="4"/>
      <c r="H4355" s="4"/>
      <c r="I4355" s="4"/>
      <c r="J4355" s="4"/>
      <c r="K4355" s="4"/>
      <c r="L4355" s="6"/>
      <c r="M4355" s="5"/>
    </row>
    <row r="4356" spans="1:13">
      <c r="A4356" s="48"/>
      <c r="B4356" s="4"/>
      <c r="C4356" s="4"/>
      <c r="D4356" s="6"/>
      <c r="E4356" s="4"/>
      <c r="F4356" s="4"/>
      <c r="G4356" s="4"/>
      <c r="H4356" s="4"/>
      <c r="I4356" s="4"/>
      <c r="J4356" s="4"/>
      <c r="K4356" s="4"/>
      <c r="L4356" s="6"/>
      <c r="M4356" s="5"/>
    </row>
    <row r="4357" spans="1:13">
      <c r="A4357" s="48"/>
      <c r="B4357" s="4"/>
      <c r="C4357" s="4"/>
      <c r="D4357" s="6"/>
      <c r="E4357" s="4"/>
      <c r="F4357" s="4"/>
      <c r="G4357" s="4"/>
      <c r="H4357" s="4"/>
      <c r="I4357" s="4"/>
      <c r="J4357" s="4"/>
      <c r="K4357" s="9"/>
      <c r="L4357" s="10"/>
      <c r="M4357" s="11"/>
    </row>
    <row r="4358" spans="1:13">
      <c r="A4358" s="48"/>
      <c r="B4358" s="4"/>
      <c r="C4358" s="4"/>
      <c r="D4358" s="6"/>
      <c r="E4358" s="4"/>
      <c r="F4358" s="4"/>
      <c r="G4358" s="4"/>
      <c r="H4358" s="4"/>
      <c r="I4358" s="4"/>
      <c r="J4358" s="4"/>
      <c r="K4358" s="4"/>
      <c r="L4358" s="6"/>
      <c r="M4358" s="5"/>
    </row>
    <row r="4359" spans="1:13">
      <c r="A4359" s="48"/>
      <c r="B4359" s="4"/>
      <c r="C4359" s="4"/>
      <c r="D4359" s="6"/>
      <c r="E4359" s="4"/>
      <c r="F4359" s="4"/>
      <c r="G4359" s="4"/>
      <c r="H4359" s="4"/>
      <c r="I4359" s="4"/>
      <c r="J4359" s="4"/>
      <c r="K4359" s="4"/>
      <c r="L4359" s="6"/>
      <c r="M4359" s="5"/>
    </row>
    <row r="4360" spans="1:13">
      <c r="A4360" s="48"/>
      <c r="B4360" s="4"/>
      <c r="C4360" s="4"/>
      <c r="D4360" s="6"/>
      <c r="E4360" s="4"/>
      <c r="F4360" s="4"/>
      <c r="G4360" s="4"/>
      <c r="H4360" s="4"/>
      <c r="I4360" s="4"/>
      <c r="J4360" s="4"/>
      <c r="K4360" s="4"/>
      <c r="L4360" s="6"/>
      <c r="M4360" s="5"/>
    </row>
    <row r="4361" spans="1:13">
      <c r="A4361" s="48"/>
      <c r="B4361" s="4"/>
      <c r="C4361" s="4"/>
      <c r="D4361" s="6"/>
      <c r="E4361" s="4"/>
      <c r="F4361" s="4"/>
      <c r="G4361" s="4"/>
      <c r="H4361" s="4"/>
      <c r="I4361" s="4"/>
      <c r="J4361" s="4"/>
      <c r="K4361" s="9"/>
      <c r="L4361" s="10"/>
      <c r="M4361" s="11"/>
    </row>
    <row r="4362" spans="1:13">
      <c r="A4362" s="48"/>
      <c r="B4362" s="4"/>
      <c r="C4362" s="4"/>
      <c r="D4362" s="6"/>
      <c r="E4362" s="4"/>
      <c r="F4362" s="4"/>
      <c r="G4362" s="4"/>
      <c r="H4362" s="4"/>
      <c r="I4362" s="4"/>
      <c r="J4362" s="4"/>
      <c r="K4362" s="4"/>
      <c r="L4362" s="6"/>
      <c r="M4362" s="5"/>
    </row>
    <row r="4363" spans="1:13">
      <c r="A4363" s="48"/>
      <c r="B4363" s="4"/>
      <c r="C4363" s="4"/>
      <c r="D4363" s="6"/>
      <c r="E4363" s="4"/>
      <c r="F4363" s="4"/>
      <c r="G4363" s="4"/>
      <c r="H4363" s="4"/>
      <c r="I4363" s="4"/>
      <c r="J4363" s="4"/>
      <c r="K4363" s="4"/>
      <c r="L4363" s="6"/>
      <c r="M4363" s="5"/>
    </row>
    <row r="4364" spans="1:13">
      <c r="A4364" s="48"/>
      <c r="B4364" s="4"/>
      <c r="C4364" s="4"/>
      <c r="D4364" s="6"/>
      <c r="E4364" s="4"/>
      <c r="F4364" s="4"/>
      <c r="G4364" s="4"/>
      <c r="H4364" s="4"/>
      <c r="I4364" s="4"/>
      <c r="J4364" s="4"/>
      <c r="K4364" s="4"/>
      <c r="L4364" s="6"/>
      <c r="M4364" s="5"/>
    </row>
    <row r="4365" spans="1:13">
      <c r="A4365" s="48"/>
      <c r="B4365" s="4"/>
      <c r="C4365" s="4"/>
      <c r="D4365" s="6"/>
      <c r="E4365" s="4"/>
      <c r="F4365" s="4"/>
      <c r="G4365" s="4"/>
      <c r="H4365" s="4"/>
      <c r="I4365" s="4"/>
      <c r="J4365" s="4"/>
      <c r="K4365" s="4"/>
      <c r="L4365" s="6"/>
      <c r="M4365" s="5"/>
    </row>
    <row r="4366" spans="1:13">
      <c r="A4366" s="48"/>
      <c r="B4366" s="4"/>
      <c r="C4366" s="4"/>
      <c r="D4366" s="6"/>
      <c r="E4366" s="4"/>
      <c r="F4366" s="4"/>
      <c r="G4366" s="4"/>
      <c r="H4366" s="4"/>
      <c r="I4366" s="4"/>
      <c r="J4366" s="4"/>
      <c r="K4366" s="4"/>
      <c r="L4366" s="6"/>
      <c r="M4366" s="5"/>
    </row>
    <row r="4367" spans="1:13">
      <c r="A4367" s="48"/>
      <c r="B4367" s="4"/>
      <c r="C4367" s="4"/>
      <c r="D4367" s="6"/>
      <c r="E4367" s="4"/>
      <c r="F4367" s="4"/>
      <c r="G4367" s="4"/>
      <c r="H4367" s="4"/>
      <c r="I4367" s="4"/>
      <c r="J4367" s="4"/>
      <c r="K4367" s="4"/>
      <c r="L4367" s="6"/>
      <c r="M4367" s="5"/>
    </row>
    <row r="4368" spans="1:13">
      <c r="A4368" s="48"/>
      <c r="B4368" s="4"/>
      <c r="C4368" s="4"/>
      <c r="D4368" s="6"/>
      <c r="E4368" s="4"/>
      <c r="F4368" s="4"/>
      <c r="G4368" s="4"/>
      <c r="H4368" s="4"/>
      <c r="I4368" s="4"/>
      <c r="J4368" s="4"/>
      <c r="K4368" s="4"/>
      <c r="L4368" s="6"/>
      <c r="M4368" s="5"/>
    </row>
    <row r="4369" spans="1:13">
      <c r="A4369" s="48"/>
      <c r="B4369" s="4"/>
      <c r="C4369" s="4"/>
      <c r="D4369" s="6"/>
      <c r="E4369" s="4"/>
      <c r="F4369" s="4"/>
      <c r="G4369" s="4"/>
      <c r="H4369" s="4"/>
      <c r="I4369" s="4"/>
      <c r="J4369" s="4"/>
      <c r="K4369" s="4"/>
      <c r="L4369" s="6"/>
      <c r="M4369" s="5"/>
    </row>
    <row r="4370" spans="1:13">
      <c r="A4370" s="48"/>
      <c r="B4370" s="4"/>
      <c r="C4370" s="4"/>
      <c r="D4370" s="6"/>
      <c r="E4370" s="4"/>
      <c r="F4370" s="4"/>
      <c r="G4370" s="4"/>
      <c r="H4370" s="4"/>
      <c r="I4370" s="4"/>
      <c r="J4370" s="4"/>
      <c r="K4370" s="4"/>
      <c r="L4370" s="6"/>
      <c r="M4370" s="5"/>
    </row>
    <row r="4371" spans="1:13">
      <c r="A4371" s="48"/>
      <c r="B4371" s="4"/>
      <c r="C4371" s="4"/>
      <c r="D4371" s="6"/>
      <c r="E4371" s="4"/>
      <c r="F4371" s="4"/>
      <c r="G4371" s="4"/>
      <c r="H4371" s="4"/>
      <c r="I4371" s="4"/>
      <c r="J4371" s="4"/>
      <c r="K4371" s="9"/>
      <c r="L4371" s="10"/>
      <c r="M4371" s="11"/>
    </row>
    <row r="4372" spans="1:13">
      <c r="A4372" s="48"/>
      <c r="B4372" s="4"/>
      <c r="C4372" s="4"/>
      <c r="D4372" s="6"/>
      <c r="E4372" s="4"/>
      <c r="F4372" s="4"/>
      <c r="G4372" s="4"/>
      <c r="H4372" s="4"/>
      <c r="I4372" s="4"/>
      <c r="J4372" s="4"/>
      <c r="K4372" s="4"/>
      <c r="L4372" s="6"/>
      <c r="M4372" s="5"/>
    </row>
    <row r="4373" spans="1:13">
      <c r="A4373" s="48"/>
      <c r="B4373" s="4"/>
      <c r="C4373" s="4"/>
      <c r="D4373" s="6"/>
      <c r="E4373" s="4"/>
      <c r="F4373" s="4"/>
      <c r="G4373" s="4"/>
      <c r="H4373" s="4"/>
      <c r="I4373" s="4"/>
      <c r="J4373" s="4"/>
      <c r="K4373" s="4"/>
      <c r="L4373" s="6"/>
      <c r="M4373" s="5"/>
    </row>
    <row r="4374" spans="1:13">
      <c r="A4374" s="48"/>
      <c r="B4374" s="4"/>
      <c r="C4374" s="4"/>
      <c r="D4374" s="6"/>
      <c r="E4374" s="4"/>
      <c r="F4374" s="4"/>
      <c r="G4374" s="4"/>
      <c r="H4374" s="4"/>
      <c r="I4374" s="4"/>
      <c r="J4374" s="4"/>
      <c r="K4374" s="4"/>
      <c r="L4374" s="6"/>
      <c r="M4374" s="5"/>
    </row>
    <row r="4375" spans="1:13">
      <c r="A4375" s="48"/>
      <c r="B4375" s="4"/>
      <c r="C4375" s="4"/>
      <c r="D4375" s="6"/>
      <c r="E4375" s="4"/>
      <c r="F4375" s="4"/>
      <c r="G4375" s="4"/>
      <c r="H4375" s="4"/>
      <c r="I4375" s="4"/>
      <c r="J4375" s="4"/>
      <c r="K4375" s="4"/>
      <c r="L4375" s="6"/>
      <c r="M4375" s="5"/>
    </row>
    <row r="4376" spans="1:13">
      <c r="A4376" s="48"/>
      <c r="B4376" s="4"/>
      <c r="C4376" s="4"/>
      <c r="D4376" s="6"/>
      <c r="E4376" s="4"/>
      <c r="F4376" s="4"/>
      <c r="G4376" s="4"/>
      <c r="H4376" s="4"/>
      <c r="I4376" s="4"/>
      <c r="J4376" s="4"/>
      <c r="K4376" s="4"/>
      <c r="L4376" s="6"/>
      <c r="M4376" s="5"/>
    </row>
    <row r="4377" spans="1:13">
      <c r="A4377" s="48"/>
      <c r="B4377" s="4"/>
      <c r="C4377" s="4"/>
      <c r="D4377" s="6"/>
      <c r="E4377" s="4"/>
      <c r="F4377" s="4"/>
      <c r="G4377" s="4"/>
      <c r="H4377" s="4"/>
      <c r="I4377" s="4"/>
      <c r="J4377" s="4"/>
      <c r="K4377" s="4"/>
      <c r="L4377" s="6"/>
      <c r="M4377" s="5"/>
    </row>
    <row r="4378" spans="1:13">
      <c r="A4378" s="48"/>
      <c r="B4378" s="4"/>
      <c r="C4378" s="4"/>
      <c r="D4378" s="6"/>
      <c r="E4378" s="4"/>
      <c r="F4378" s="4"/>
      <c r="G4378" s="4"/>
      <c r="H4378" s="4"/>
      <c r="I4378" s="4"/>
      <c r="J4378" s="4"/>
      <c r="K4378" s="4"/>
      <c r="L4378" s="6"/>
      <c r="M4378" s="5"/>
    </row>
    <row r="4379" spans="1:13">
      <c r="A4379" s="48"/>
      <c r="B4379" s="4"/>
      <c r="C4379" s="4"/>
      <c r="D4379" s="6"/>
      <c r="E4379" s="4"/>
      <c r="F4379" s="4"/>
      <c r="G4379" s="4"/>
      <c r="H4379" s="4"/>
      <c r="I4379" s="4"/>
      <c r="J4379" s="4"/>
      <c r="K4379" s="4"/>
      <c r="L4379" s="6"/>
      <c r="M4379" s="5"/>
    </row>
    <row r="4380" spans="1:13">
      <c r="A4380" s="48"/>
      <c r="B4380" s="4"/>
      <c r="C4380" s="4"/>
      <c r="D4380" s="6"/>
      <c r="E4380" s="4"/>
      <c r="F4380" s="4"/>
      <c r="G4380" s="4"/>
      <c r="H4380" s="4"/>
      <c r="I4380" s="4"/>
      <c r="J4380" s="4"/>
      <c r="K4380" s="4"/>
      <c r="L4380" s="6"/>
      <c r="M4380" s="5"/>
    </row>
    <row r="4381" spans="1:13">
      <c r="A4381" s="48"/>
      <c r="B4381" s="4"/>
      <c r="C4381" s="4"/>
      <c r="D4381" s="6"/>
      <c r="E4381" s="4"/>
      <c r="F4381" s="4"/>
      <c r="G4381" s="4"/>
      <c r="H4381" s="4"/>
      <c r="I4381" s="4"/>
      <c r="J4381" s="4"/>
      <c r="K4381" s="4"/>
      <c r="L4381" s="6"/>
      <c r="M4381" s="5"/>
    </row>
    <row r="4382" spans="1:13">
      <c r="A4382" s="48"/>
      <c r="B4382" s="4"/>
      <c r="C4382" s="4"/>
      <c r="D4382" s="6"/>
      <c r="E4382" s="4"/>
      <c r="F4382" s="4"/>
      <c r="G4382" s="4"/>
      <c r="H4382" s="4"/>
      <c r="I4382" s="4"/>
      <c r="J4382" s="4"/>
      <c r="K4382" s="4"/>
      <c r="L4382" s="6"/>
      <c r="M4382" s="5"/>
    </row>
    <row r="4383" spans="1:13">
      <c r="A4383" s="48"/>
      <c r="B4383" s="4"/>
      <c r="C4383" s="4"/>
      <c r="D4383" s="6"/>
      <c r="E4383" s="4"/>
      <c r="F4383" s="4"/>
      <c r="G4383" s="4"/>
      <c r="H4383" s="4"/>
      <c r="I4383" s="4"/>
      <c r="J4383" s="4"/>
      <c r="K4383" s="9"/>
      <c r="L4383" s="10"/>
      <c r="M4383" s="11"/>
    </row>
    <row r="4384" spans="1:13">
      <c r="A4384" s="48"/>
      <c r="B4384" s="4"/>
      <c r="C4384" s="4"/>
      <c r="D4384" s="6"/>
      <c r="E4384" s="4"/>
      <c r="F4384" s="4"/>
      <c r="G4384" s="4"/>
      <c r="H4384" s="4"/>
      <c r="I4384" s="4"/>
      <c r="J4384" s="4"/>
      <c r="K4384" s="4"/>
      <c r="L4384" s="6"/>
      <c r="M4384" s="5"/>
    </row>
    <row r="4385" spans="1:13">
      <c r="A4385" s="48"/>
      <c r="B4385" s="4"/>
      <c r="C4385" s="4"/>
      <c r="D4385" s="6"/>
      <c r="E4385" s="4"/>
      <c r="F4385" s="4"/>
      <c r="G4385" s="4"/>
      <c r="H4385" s="4"/>
      <c r="I4385" s="4"/>
      <c r="J4385" s="4"/>
      <c r="K4385" s="4"/>
      <c r="L4385" s="6"/>
      <c r="M4385" s="5"/>
    </row>
    <row r="4386" spans="1:13">
      <c r="A4386" s="48"/>
      <c r="B4386" s="4"/>
      <c r="C4386" s="4"/>
      <c r="D4386" s="6"/>
      <c r="E4386" s="4"/>
      <c r="F4386" s="4"/>
      <c r="G4386" s="4"/>
      <c r="H4386" s="4"/>
      <c r="I4386" s="4"/>
      <c r="J4386" s="4"/>
      <c r="K4386" s="9"/>
      <c r="L4386" s="10"/>
      <c r="M4386" s="11"/>
    </row>
    <row r="4387" spans="1:13">
      <c r="A4387" s="48"/>
      <c r="B4387" s="4"/>
      <c r="C4387" s="4"/>
      <c r="D4387" s="6"/>
      <c r="E4387" s="4"/>
      <c r="F4387" s="4"/>
      <c r="G4387" s="4"/>
      <c r="H4387" s="4"/>
      <c r="I4387" s="4"/>
      <c r="J4387" s="4"/>
      <c r="K4387" s="9"/>
      <c r="L4387" s="10"/>
      <c r="M4387" s="11"/>
    </row>
    <row r="4388" spans="1:13" ht="15.75" thickBot="1">
      <c r="A4388" s="48"/>
      <c r="B4388" s="4"/>
      <c r="C4388" s="4"/>
      <c r="D4388" s="6"/>
      <c r="E4388" s="4"/>
      <c r="F4388" s="4"/>
      <c r="G4388" s="4"/>
      <c r="H4388" s="4"/>
      <c r="I4388" s="4"/>
      <c r="J4388" s="4"/>
      <c r="K4388" s="9"/>
      <c r="L4388" s="10"/>
      <c r="M4388" s="11"/>
    </row>
    <row r="4389" spans="1:13" ht="15.75" thickBot="1">
      <c r="A4389" s="5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1"/>
    </row>
    <row r="4390" spans="1:13">
      <c r="A4390" s="48"/>
      <c r="B4390" s="4"/>
      <c r="C4390" s="4"/>
      <c r="D4390" s="6"/>
      <c r="E4390" s="4"/>
      <c r="F4390" s="4"/>
      <c r="G4390" s="4"/>
      <c r="H4390" s="4"/>
      <c r="I4390" s="4"/>
      <c r="J4390" s="4"/>
      <c r="K4390" s="4"/>
      <c r="L4390" s="6"/>
      <c r="M4390" s="5"/>
    </row>
    <row r="4391" spans="1:13">
      <c r="A4391" s="48"/>
      <c r="B4391" s="4"/>
      <c r="C4391" s="4"/>
      <c r="D4391" s="6"/>
      <c r="E4391" s="4"/>
      <c r="F4391" s="4"/>
      <c r="G4391" s="4"/>
      <c r="H4391" s="4"/>
      <c r="I4391" s="4"/>
      <c r="J4391" s="4"/>
      <c r="K4391" s="4"/>
      <c r="L4391" s="6"/>
      <c r="M4391" s="5"/>
    </row>
    <row r="4392" spans="1:13">
      <c r="A4392" s="48"/>
      <c r="B4392" s="4"/>
      <c r="C4392" s="4"/>
      <c r="D4392" s="6"/>
      <c r="E4392" s="4"/>
      <c r="F4392" s="4"/>
      <c r="G4392" s="4"/>
      <c r="H4392" s="4"/>
      <c r="I4392" s="4"/>
      <c r="J4392" s="4"/>
      <c r="K4392" s="4"/>
      <c r="L4392" s="6"/>
      <c r="M4392" s="5"/>
    </row>
    <row r="4393" spans="1:13">
      <c r="A4393" s="48"/>
      <c r="B4393" s="4"/>
      <c r="C4393" s="4"/>
      <c r="D4393" s="6"/>
      <c r="E4393" s="4"/>
      <c r="F4393" s="4"/>
      <c r="G4393" s="4"/>
      <c r="H4393" s="4"/>
      <c r="I4393" s="4"/>
      <c r="J4393" s="4"/>
      <c r="K4393" s="4"/>
      <c r="L4393" s="6"/>
      <c r="M4393" s="5"/>
    </row>
    <row r="4394" spans="1:13">
      <c r="A4394" s="48"/>
      <c r="B4394" s="4"/>
      <c r="C4394" s="4"/>
      <c r="D4394" s="6"/>
      <c r="E4394" s="4"/>
      <c r="F4394" s="4"/>
      <c r="G4394" s="4"/>
      <c r="H4394" s="4"/>
      <c r="I4394" s="4"/>
      <c r="J4394" s="4"/>
      <c r="K4394" s="4"/>
      <c r="L4394" s="6"/>
      <c r="M4394" s="5"/>
    </row>
    <row r="4395" spans="1:13">
      <c r="A4395" s="48"/>
      <c r="B4395" s="4"/>
      <c r="C4395" s="4"/>
      <c r="D4395" s="6"/>
      <c r="E4395" s="4"/>
      <c r="F4395" s="4"/>
      <c r="G4395" s="4"/>
      <c r="H4395" s="4"/>
      <c r="I4395" s="4"/>
      <c r="J4395" s="4"/>
      <c r="K4395" s="4"/>
      <c r="L4395" s="6"/>
      <c r="M4395" s="5"/>
    </row>
    <row r="4396" spans="1:13">
      <c r="A4396" s="48"/>
      <c r="B4396" s="4"/>
      <c r="C4396" s="4"/>
      <c r="D4396" s="6"/>
      <c r="E4396" s="4"/>
      <c r="F4396" s="4"/>
      <c r="G4396" s="4"/>
      <c r="H4396" s="4"/>
      <c r="I4396" s="4"/>
      <c r="J4396" s="4"/>
      <c r="K4396" s="4"/>
      <c r="L4396" s="6"/>
      <c r="M4396" s="5"/>
    </row>
    <row r="4397" spans="1:13">
      <c r="A4397" s="48"/>
      <c r="B4397" s="4"/>
      <c r="C4397" s="4"/>
      <c r="D4397" s="6"/>
      <c r="E4397" s="4"/>
      <c r="F4397" s="4"/>
      <c r="G4397" s="4"/>
      <c r="H4397" s="4"/>
      <c r="I4397" s="4"/>
      <c r="J4397" s="4"/>
      <c r="K4397" s="4"/>
      <c r="L4397" s="6"/>
      <c r="M4397" s="5"/>
    </row>
    <row r="4398" spans="1:13">
      <c r="A4398" s="48"/>
      <c r="B4398" s="4"/>
      <c r="C4398" s="4"/>
      <c r="D4398" s="6"/>
      <c r="E4398" s="4"/>
      <c r="F4398" s="4"/>
      <c r="G4398" s="4"/>
      <c r="H4398" s="4"/>
      <c r="I4398" s="4"/>
      <c r="J4398" s="4"/>
      <c r="K4398" s="4"/>
      <c r="L4398" s="6"/>
      <c r="M4398" s="5"/>
    </row>
    <row r="4399" spans="1:13">
      <c r="A4399" s="48"/>
      <c r="B4399" s="4"/>
      <c r="C4399" s="4"/>
      <c r="D4399" s="6"/>
      <c r="E4399" s="4"/>
      <c r="F4399" s="4"/>
      <c r="G4399" s="4"/>
      <c r="H4399" s="4"/>
      <c r="I4399" s="4"/>
      <c r="J4399" s="4"/>
      <c r="K4399" s="4"/>
      <c r="L4399" s="6"/>
      <c r="M4399" s="5"/>
    </row>
    <row r="4400" spans="1:13">
      <c r="A4400" s="48"/>
      <c r="B4400" s="4"/>
      <c r="C4400" s="4"/>
      <c r="D4400" s="6"/>
      <c r="E4400" s="4"/>
      <c r="F4400" s="4"/>
      <c r="G4400" s="4"/>
      <c r="H4400" s="4"/>
      <c r="I4400" s="4"/>
      <c r="J4400" s="4"/>
      <c r="K4400" s="4"/>
      <c r="L4400" s="6"/>
      <c r="M4400" s="5"/>
    </row>
    <row r="4401" spans="1:13">
      <c r="A4401" s="48"/>
      <c r="B4401" s="4"/>
      <c r="C4401" s="4"/>
      <c r="D4401" s="6"/>
      <c r="E4401" s="4"/>
      <c r="F4401" s="4"/>
      <c r="G4401" s="4"/>
      <c r="H4401" s="4"/>
      <c r="I4401" s="4"/>
      <c r="J4401" s="4"/>
      <c r="K4401" s="9"/>
      <c r="L4401" s="10"/>
      <c r="M4401" s="11"/>
    </row>
    <row r="4402" spans="1:13">
      <c r="A4402" s="48"/>
      <c r="B4402" s="4"/>
      <c r="C4402" s="4"/>
      <c r="D4402" s="6"/>
      <c r="E4402" s="4"/>
      <c r="F4402" s="4"/>
      <c r="G4402" s="4"/>
      <c r="H4402" s="4"/>
      <c r="I4402" s="4"/>
      <c r="J4402" s="4"/>
      <c r="K4402" s="4"/>
      <c r="L4402" s="6"/>
      <c r="M4402" s="5"/>
    </row>
    <row r="4403" spans="1:13">
      <c r="A4403" s="48"/>
      <c r="B4403" s="4"/>
      <c r="C4403" s="4"/>
      <c r="D4403" s="6"/>
      <c r="E4403" s="4"/>
      <c r="F4403" s="4"/>
      <c r="G4403" s="4"/>
      <c r="H4403" s="4"/>
      <c r="I4403" s="4"/>
      <c r="J4403" s="4"/>
      <c r="K4403" s="4"/>
      <c r="L4403" s="6"/>
      <c r="M4403" s="5"/>
    </row>
    <row r="4404" spans="1:13">
      <c r="A4404" s="48"/>
      <c r="B4404" s="4"/>
      <c r="C4404" s="4"/>
      <c r="D4404" s="6"/>
      <c r="E4404" s="4"/>
      <c r="F4404" s="4"/>
      <c r="G4404" s="4"/>
      <c r="H4404" s="4"/>
      <c r="I4404" s="4"/>
      <c r="J4404" s="4"/>
      <c r="K4404" s="4"/>
      <c r="L4404" s="6"/>
      <c r="M4404" s="5"/>
    </row>
    <row r="4405" spans="1:13">
      <c r="A4405" s="48"/>
      <c r="B4405" s="4"/>
      <c r="C4405" s="4"/>
      <c r="D4405" s="6"/>
      <c r="E4405" s="4"/>
      <c r="F4405" s="4"/>
      <c r="G4405" s="4"/>
      <c r="H4405" s="4"/>
      <c r="I4405" s="4"/>
      <c r="J4405" s="4"/>
      <c r="K4405" s="4"/>
      <c r="L4405" s="6"/>
      <c r="M4405" s="5"/>
    </row>
    <row r="4406" spans="1:13">
      <c r="A4406" s="48"/>
      <c r="B4406" s="4"/>
      <c r="C4406" s="4"/>
      <c r="D4406" s="6"/>
      <c r="E4406" s="4"/>
      <c r="F4406" s="4"/>
      <c r="G4406" s="4"/>
      <c r="H4406" s="4"/>
      <c r="I4406" s="4"/>
      <c r="J4406" s="4"/>
      <c r="K4406" s="4"/>
      <c r="L4406" s="6"/>
      <c r="M4406" s="5"/>
    </row>
    <row r="4407" spans="1:13">
      <c r="A4407" s="48"/>
      <c r="B4407" s="4"/>
      <c r="C4407" s="4"/>
      <c r="D4407" s="6"/>
      <c r="E4407" s="4"/>
      <c r="F4407" s="4"/>
      <c r="G4407" s="4"/>
      <c r="H4407" s="4"/>
      <c r="I4407" s="4"/>
      <c r="J4407" s="4"/>
      <c r="K4407" s="4"/>
      <c r="L4407" s="6"/>
      <c r="M4407" s="5"/>
    </row>
    <row r="4408" spans="1:13">
      <c r="A4408" s="48"/>
      <c r="B4408" s="4"/>
      <c r="C4408" s="4"/>
      <c r="D4408" s="6"/>
      <c r="E4408" s="4"/>
      <c r="F4408" s="4"/>
      <c r="G4408" s="4"/>
      <c r="H4408" s="4"/>
      <c r="I4408" s="4"/>
      <c r="J4408" s="4"/>
      <c r="K4408" s="4"/>
      <c r="L4408" s="6"/>
      <c r="M4408" s="5"/>
    </row>
    <row r="4409" spans="1:13">
      <c r="A4409" s="48"/>
      <c r="B4409" s="4"/>
      <c r="C4409" s="4"/>
      <c r="D4409" s="6"/>
      <c r="E4409" s="4"/>
      <c r="F4409" s="4"/>
      <c r="G4409" s="4"/>
      <c r="H4409" s="4"/>
      <c r="I4409" s="4"/>
      <c r="J4409" s="4"/>
      <c r="K4409" s="4"/>
      <c r="L4409" s="6"/>
      <c r="M4409" s="5"/>
    </row>
    <row r="4410" spans="1:13">
      <c r="A4410" s="48"/>
      <c r="B4410" s="4"/>
      <c r="C4410" s="4"/>
      <c r="D4410" s="6"/>
      <c r="E4410" s="4"/>
      <c r="F4410" s="4"/>
      <c r="G4410" s="4"/>
      <c r="H4410" s="4"/>
      <c r="I4410" s="4"/>
      <c r="J4410" s="4"/>
      <c r="K4410" s="4"/>
      <c r="L4410" s="6"/>
      <c r="M4410" s="5"/>
    </row>
    <row r="4411" spans="1:13">
      <c r="A4411" s="48"/>
      <c r="B4411" s="4"/>
      <c r="C4411" s="4"/>
      <c r="D4411" s="6"/>
      <c r="E4411" s="4"/>
      <c r="F4411" s="4"/>
      <c r="G4411" s="4"/>
      <c r="H4411" s="4"/>
      <c r="I4411" s="4"/>
      <c r="J4411" s="4"/>
      <c r="K4411" s="9"/>
      <c r="L4411" s="10"/>
      <c r="M4411" s="11"/>
    </row>
    <row r="4412" spans="1:13">
      <c r="A4412" s="48"/>
      <c r="B4412" s="4"/>
      <c r="C4412" s="4"/>
      <c r="D4412" s="6"/>
      <c r="E4412" s="4"/>
      <c r="F4412" s="4"/>
      <c r="G4412" s="4"/>
      <c r="H4412" s="4"/>
      <c r="I4412" s="4"/>
      <c r="J4412" s="4"/>
      <c r="K4412" s="9"/>
      <c r="L4412" s="10"/>
      <c r="M4412" s="11"/>
    </row>
    <row r="4413" spans="1:13">
      <c r="A4413" s="48"/>
      <c r="B4413" s="4"/>
      <c r="C4413" s="4"/>
      <c r="D4413" s="6"/>
      <c r="E4413" s="4"/>
      <c r="F4413" s="4"/>
      <c r="G4413" s="4"/>
      <c r="H4413" s="4"/>
      <c r="I4413" s="4"/>
      <c r="J4413" s="4"/>
      <c r="K4413" s="4"/>
      <c r="L4413" s="6"/>
      <c r="M4413" s="5"/>
    </row>
    <row r="4414" spans="1:13">
      <c r="A4414" s="48"/>
      <c r="B4414" s="4"/>
      <c r="C4414" s="4"/>
      <c r="D4414" s="6"/>
      <c r="E4414" s="4"/>
      <c r="F4414" s="4"/>
      <c r="G4414" s="4"/>
      <c r="H4414" s="4"/>
      <c r="I4414" s="4"/>
      <c r="J4414" s="4"/>
      <c r="K4414" s="4"/>
      <c r="L4414" s="6"/>
      <c r="M4414" s="5"/>
    </row>
    <row r="4415" spans="1:13">
      <c r="A4415" s="48"/>
      <c r="B4415" s="4"/>
      <c r="C4415" s="4"/>
      <c r="D4415" s="6"/>
      <c r="E4415" s="4"/>
      <c r="F4415" s="4"/>
      <c r="G4415" s="4"/>
      <c r="H4415" s="4"/>
      <c r="I4415" s="4"/>
      <c r="J4415" s="4"/>
      <c r="K4415" s="4"/>
      <c r="L4415" s="6"/>
      <c r="M4415" s="5"/>
    </row>
    <row r="4416" spans="1:13">
      <c r="A4416" s="48"/>
      <c r="B4416" s="4"/>
      <c r="C4416" s="4"/>
      <c r="D4416" s="6"/>
      <c r="E4416" s="4"/>
      <c r="F4416" s="4"/>
      <c r="G4416" s="4"/>
      <c r="H4416" s="4"/>
      <c r="I4416" s="4"/>
      <c r="J4416" s="4"/>
      <c r="K4416" s="4"/>
      <c r="L4416" s="6"/>
      <c r="M4416" s="5"/>
    </row>
    <row r="4417" spans="1:13">
      <c r="A4417" s="48"/>
      <c r="B4417" s="4"/>
      <c r="C4417" s="4"/>
      <c r="D4417" s="6"/>
      <c r="E4417" s="4"/>
      <c r="F4417" s="4"/>
      <c r="G4417" s="4"/>
      <c r="H4417" s="4"/>
      <c r="I4417" s="4"/>
      <c r="J4417" s="4"/>
      <c r="K4417" s="9"/>
      <c r="L4417" s="10"/>
      <c r="M4417" s="11"/>
    </row>
    <row r="4418" spans="1:13">
      <c r="A4418" s="48"/>
      <c r="B4418" s="4"/>
      <c r="C4418" s="4"/>
      <c r="D4418" s="6"/>
      <c r="E4418" s="4"/>
      <c r="F4418" s="4"/>
      <c r="G4418" s="4"/>
      <c r="H4418" s="4"/>
      <c r="I4418" s="4"/>
      <c r="J4418" s="4"/>
      <c r="K4418" s="4"/>
      <c r="L4418" s="6"/>
      <c r="M4418" s="5"/>
    </row>
    <row r="4419" spans="1:13">
      <c r="A4419" s="48"/>
      <c r="B4419" s="4"/>
      <c r="C4419" s="4"/>
      <c r="D4419" s="6"/>
      <c r="E4419" s="4"/>
      <c r="F4419" s="4"/>
      <c r="G4419" s="4"/>
      <c r="H4419" s="4"/>
      <c r="I4419" s="4"/>
      <c r="J4419" s="4"/>
      <c r="K4419" s="4"/>
      <c r="L4419" s="6"/>
      <c r="M4419" s="5"/>
    </row>
    <row r="4420" spans="1:13">
      <c r="A4420" s="48"/>
      <c r="B4420" s="4"/>
      <c r="C4420" s="4"/>
      <c r="D4420" s="6"/>
      <c r="E4420" s="4"/>
      <c r="F4420" s="4"/>
      <c r="G4420" s="4"/>
      <c r="H4420" s="4"/>
      <c r="I4420" s="4"/>
      <c r="J4420" s="4"/>
      <c r="K4420" s="4"/>
      <c r="L4420" s="6"/>
      <c r="M4420" s="5"/>
    </row>
    <row r="4421" spans="1:13">
      <c r="A4421" s="48"/>
      <c r="B4421" s="4"/>
      <c r="C4421" s="4"/>
      <c r="D4421" s="6"/>
      <c r="E4421" s="4"/>
      <c r="F4421" s="4"/>
      <c r="G4421" s="4"/>
      <c r="H4421" s="4"/>
      <c r="I4421" s="4"/>
      <c r="J4421" s="4"/>
      <c r="K4421" s="4"/>
      <c r="L4421" s="6"/>
      <c r="M4421" s="5"/>
    </row>
    <row r="4422" spans="1:13">
      <c r="A4422" s="48"/>
      <c r="B4422" s="4"/>
      <c r="C4422" s="4"/>
      <c r="D4422" s="6"/>
      <c r="E4422" s="4"/>
      <c r="F4422" s="4"/>
      <c r="G4422" s="4"/>
      <c r="H4422" s="4"/>
      <c r="I4422" s="4"/>
      <c r="J4422" s="4"/>
      <c r="K4422" s="4"/>
      <c r="L4422" s="6"/>
      <c r="M4422" s="5"/>
    </row>
    <row r="4423" spans="1:13">
      <c r="A4423" s="48"/>
      <c r="B4423" s="4"/>
      <c r="C4423" s="4"/>
      <c r="D4423" s="6"/>
      <c r="E4423" s="4"/>
      <c r="F4423" s="4"/>
      <c r="G4423" s="4"/>
      <c r="H4423" s="4"/>
      <c r="I4423" s="4"/>
      <c r="J4423" s="4"/>
      <c r="K4423" s="4"/>
      <c r="L4423" s="6"/>
      <c r="M4423" s="5"/>
    </row>
    <row r="4424" spans="1:13">
      <c r="A4424" s="48"/>
      <c r="B4424" s="4"/>
      <c r="C4424" s="4"/>
      <c r="D4424" s="6"/>
      <c r="E4424" s="4"/>
      <c r="F4424" s="4"/>
      <c r="G4424" s="4"/>
      <c r="H4424" s="4"/>
      <c r="I4424" s="4"/>
      <c r="J4424" s="4"/>
      <c r="K4424" s="4"/>
      <c r="L4424" s="6"/>
      <c r="M4424" s="5"/>
    </row>
    <row r="4425" spans="1:13">
      <c r="A4425" s="48"/>
      <c r="B4425" s="4"/>
      <c r="C4425" s="4"/>
      <c r="D4425" s="6"/>
      <c r="E4425" s="4"/>
      <c r="F4425" s="4"/>
      <c r="G4425" s="4"/>
      <c r="H4425" s="4"/>
      <c r="I4425" s="4"/>
      <c r="J4425" s="4"/>
      <c r="K4425" s="4"/>
      <c r="L4425" s="6"/>
      <c r="M4425" s="5"/>
    </row>
    <row r="4426" spans="1:13">
      <c r="A4426" s="48"/>
      <c r="B4426" s="4"/>
      <c r="C4426" s="4"/>
      <c r="D4426" s="6"/>
      <c r="E4426" s="4"/>
      <c r="F4426" s="4"/>
      <c r="G4426" s="4"/>
      <c r="H4426" s="4"/>
      <c r="I4426" s="4"/>
      <c r="J4426" s="4"/>
      <c r="K4426" s="9"/>
      <c r="L4426" s="10"/>
      <c r="M4426" s="11"/>
    </row>
    <row r="4427" spans="1:13">
      <c r="A4427" s="48"/>
      <c r="B4427" s="4"/>
      <c r="C4427" s="4"/>
      <c r="D4427" s="6"/>
      <c r="E4427" s="4"/>
      <c r="F4427" s="4"/>
      <c r="G4427" s="4"/>
      <c r="H4427" s="4"/>
      <c r="I4427" s="4"/>
      <c r="J4427" s="4"/>
      <c r="K4427" s="9"/>
      <c r="L4427" s="10"/>
      <c r="M4427" s="11"/>
    </row>
    <row r="4428" spans="1:13">
      <c r="A4428" s="48"/>
      <c r="B4428" s="4"/>
      <c r="C4428" s="4"/>
      <c r="D4428" s="6"/>
      <c r="E4428" s="4"/>
      <c r="F4428" s="4"/>
      <c r="G4428" s="4"/>
      <c r="H4428" s="4"/>
      <c r="I4428" s="4"/>
      <c r="J4428" s="4"/>
      <c r="K4428" s="4"/>
      <c r="L4428" s="6"/>
      <c r="M4428" s="5"/>
    </row>
    <row r="4429" spans="1:13">
      <c r="A4429" s="48"/>
      <c r="B4429" s="4"/>
      <c r="C4429" s="4"/>
      <c r="D4429" s="6"/>
      <c r="E4429" s="4"/>
      <c r="F4429" s="4"/>
      <c r="G4429" s="4"/>
      <c r="H4429" s="4"/>
      <c r="I4429" s="4"/>
      <c r="J4429" s="4"/>
      <c r="K4429" s="4"/>
      <c r="L4429" s="6"/>
      <c r="M4429" s="5"/>
    </row>
    <row r="4430" spans="1:13">
      <c r="A4430" s="48"/>
      <c r="B4430" s="4"/>
      <c r="C4430" s="4"/>
      <c r="D4430" s="6"/>
      <c r="E4430" s="4"/>
      <c r="F4430" s="4"/>
      <c r="G4430" s="4"/>
      <c r="H4430" s="4"/>
      <c r="I4430" s="4"/>
      <c r="J4430" s="4"/>
      <c r="K4430" s="4"/>
      <c r="L4430" s="6"/>
      <c r="M4430" s="5"/>
    </row>
    <row r="4431" spans="1:13">
      <c r="A4431" s="48"/>
      <c r="B4431" s="4"/>
      <c r="C4431" s="4"/>
      <c r="D4431" s="6"/>
      <c r="E4431" s="4"/>
      <c r="F4431" s="4"/>
      <c r="G4431" s="4"/>
      <c r="H4431" s="4"/>
      <c r="I4431" s="4"/>
      <c r="J4431" s="4"/>
      <c r="K4431" s="4"/>
      <c r="L4431" s="6"/>
      <c r="M4431" s="5"/>
    </row>
    <row r="4432" spans="1:13">
      <c r="A4432" s="48"/>
      <c r="B4432" s="4"/>
      <c r="C4432" s="4"/>
      <c r="D4432" s="6"/>
      <c r="E4432" s="4"/>
      <c r="F4432" s="4"/>
      <c r="G4432" s="4"/>
      <c r="H4432" s="4"/>
      <c r="I4432" s="4"/>
      <c r="J4432" s="4"/>
      <c r="K4432" s="4"/>
      <c r="L4432" s="6"/>
      <c r="M4432" s="5"/>
    </row>
    <row r="4433" spans="1:13">
      <c r="A4433" s="48"/>
      <c r="B4433" s="4"/>
      <c r="C4433" s="4"/>
      <c r="D4433" s="6"/>
      <c r="E4433" s="4"/>
      <c r="F4433" s="4"/>
      <c r="G4433" s="4"/>
      <c r="H4433" s="4"/>
      <c r="I4433" s="4"/>
      <c r="J4433" s="4"/>
      <c r="K4433" s="4"/>
      <c r="L4433" s="6"/>
      <c r="M4433" s="5"/>
    </row>
    <row r="4434" spans="1:13">
      <c r="A4434" s="48"/>
      <c r="B4434" s="4"/>
      <c r="C4434" s="4"/>
      <c r="D4434" s="6"/>
      <c r="E4434" s="4"/>
      <c r="F4434" s="4"/>
      <c r="G4434" s="4"/>
      <c r="H4434" s="4"/>
      <c r="I4434" s="4"/>
      <c r="J4434" s="4"/>
      <c r="K4434" s="4"/>
      <c r="L4434" s="6"/>
      <c r="M4434" s="5"/>
    </row>
    <row r="4435" spans="1:13">
      <c r="A4435" s="48"/>
      <c r="B4435" s="4"/>
      <c r="C4435" s="4"/>
      <c r="D4435" s="6"/>
      <c r="E4435" s="4"/>
      <c r="F4435" s="4"/>
      <c r="G4435" s="4"/>
      <c r="H4435" s="4"/>
      <c r="I4435" s="4"/>
      <c r="J4435" s="4"/>
      <c r="K4435" s="4"/>
      <c r="L4435" s="6"/>
      <c r="M4435" s="5"/>
    </row>
    <row r="4436" spans="1:13">
      <c r="A4436" s="48"/>
      <c r="B4436" s="4"/>
      <c r="C4436" s="4"/>
      <c r="D4436" s="6"/>
      <c r="E4436" s="4"/>
      <c r="F4436" s="4"/>
      <c r="G4436" s="4"/>
      <c r="H4436" s="4"/>
      <c r="I4436" s="4"/>
      <c r="J4436" s="4"/>
      <c r="K4436" s="4"/>
      <c r="L4436" s="6"/>
      <c r="M4436" s="5"/>
    </row>
    <row r="4437" spans="1:13">
      <c r="A4437" s="48"/>
      <c r="B4437" s="4"/>
      <c r="C4437" s="4"/>
      <c r="D4437" s="6"/>
      <c r="E4437" s="4"/>
      <c r="F4437" s="4"/>
      <c r="G4437" s="4"/>
      <c r="H4437" s="4"/>
      <c r="I4437" s="4"/>
      <c r="J4437" s="4"/>
      <c r="K4437" s="4"/>
      <c r="L4437" s="6"/>
      <c r="M4437" s="5"/>
    </row>
    <row r="4438" spans="1:13">
      <c r="A4438" s="48"/>
      <c r="B4438" s="4"/>
      <c r="C4438" s="4"/>
      <c r="D4438" s="6"/>
      <c r="E4438" s="4"/>
      <c r="F4438" s="4"/>
      <c r="G4438" s="4"/>
      <c r="H4438" s="4"/>
      <c r="I4438" s="4"/>
      <c r="J4438" s="4"/>
      <c r="K4438" s="4"/>
      <c r="L4438" s="6"/>
      <c r="M4438" s="5"/>
    </row>
    <row r="4439" spans="1:13">
      <c r="A4439" s="48"/>
      <c r="B4439" s="4"/>
      <c r="C4439" s="4"/>
      <c r="D4439" s="6"/>
      <c r="E4439" s="4"/>
      <c r="F4439" s="4"/>
      <c r="G4439" s="4"/>
      <c r="H4439" s="4"/>
      <c r="I4439" s="4"/>
      <c r="J4439" s="4"/>
      <c r="K4439" s="4"/>
      <c r="L4439" s="6"/>
      <c r="M4439" s="5"/>
    </row>
    <row r="4440" spans="1:13">
      <c r="A4440" s="48"/>
      <c r="B4440" s="4"/>
      <c r="C4440" s="4"/>
      <c r="D4440" s="6"/>
      <c r="E4440" s="4"/>
      <c r="F4440" s="4"/>
      <c r="G4440" s="4"/>
      <c r="H4440" s="4"/>
      <c r="I4440" s="4"/>
      <c r="J4440" s="4"/>
      <c r="K4440" s="4"/>
      <c r="L4440" s="6"/>
      <c r="M4440" s="5"/>
    </row>
    <row r="4441" spans="1:13">
      <c r="A4441" s="48"/>
      <c r="B4441" s="4"/>
      <c r="C4441" s="4"/>
      <c r="D4441" s="6"/>
      <c r="E4441" s="4"/>
      <c r="F4441" s="4"/>
      <c r="G4441" s="4"/>
      <c r="H4441" s="4"/>
      <c r="I4441" s="4"/>
      <c r="J4441" s="4"/>
      <c r="K4441" s="4"/>
      <c r="L4441" s="6"/>
      <c r="M4441" s="5"/>
    </row>
    <row r="4442" spans="1:13">
      <c r="A4442" s="48"/>
      <c r="B4442" s="4"/>
      <c r="C4442" s="4"/>
      <c r="D4442" s="6"/>
      <c r="E4442" s="4"/>
      <c r="F4442" s="4"/>
      <c r="G4442" s="4"/>
      <c r="H4442" s="4"/>
      <c r="I4442" s="4"/>
      <c r="J4442" s="4"/>
      <c r="K4442" s="9"/>
      <c r="L4442" s="10"/>
      <c r="M4442" s="11"/>
    </row>
    <row r="4443" spans="1:13">
      <c r="A4443" s="48"/>
      <c r="B4443" s="4"/>
      <c r="C4443" s="4"/>
      <c r="D4443" s="6"/>
      <c r="E4443" s="4"/>
      <c r="F4443" s="4"/>
      <c r="G4443" s="4"/>
      <c r="H4443" s="4"/>
      <c r="I4443" s="4"/>
      <c r="J4443" s="4"/>
      <c r="K4443" s="4"/>
      <c r="L4443" s="6"/>
      <c r="M4443" s="5"/>
    </row>
    <row r="4444" spans="1:13">
      <c r="A4444" s="48"/>
      <c r="B4444" s="4"/>
      <c r="C4444" s="4"/>
      <c r="D4444" s="6"/>
      <c r="E4444" s="4"/>
      <c r="F4444" s="4"/>
      <c r="G4444" s="4"/>
      <c r="H4444" s="4"/>
      <c r="I4444" s="4"/>
      <c r="J4444" s="4"/>
      <c r="K4444" s="4"/>
      <c r="L4444" s="6"/>
      <c r="M4444" s="5"/>
    </row>
    <row r="4445" spans="1:13">
      <c r="A4445" s="48"/>
      <c r="B4445" s="4"/>
      <c r="C4445" s="4"/>
      <c r="D4445" s="6"/>
      <c r="E4445" s="4"/>
      <c r="F4445" s="4"/>
      <c r="G4445" s="4"/>
      <c r="H4445" s="4"/>
      <c r="I4445" s="4"/>
      <c r="J4445" s="4"/>
      <c r="K4445" s="4"/>
      <c r="L4445" s="6"/>
      <c r="M4445" s="5"/>
    </row>
    <row r="4446" spans="1:13">
      <c r="A4446" s="48"/>
      <c r="B4446" s="4"/>
      <c r="C4446" s="4"/>
      <c r="D4446" s="6"/>
      <c r="E4446" s="4"/>
      <c r="F4446" s="4"/>
      <c r="G4446" s="4"/>
      <c r="H4446" s="4"/>
      <c r="I4446" s="4"/>
      <c r="J4446" s="4"/>
      <c r="K4446" s="4"/>
      <c r="L4446" s="6"/>
      <c r="M4446" s="5"/>
    </row>
    <row r="4447" spans="1:13">
      <c r="A4447" s="48"/>
      <c r="B4447" s="4"/>
      <c r="C4447" s="4"/>
      <c r="D4447" s="6"/>
      <c r="E4447" s="4"/>
      <c r="F4447" s="4"/>
      <c r="G4447" s="4"/>
      <c r="H4447" s="4"/>
      <c r="I4447" s="4"/>
      <c r="J4447" s="4"/>
      <c r="K4447" s="4"/>
      <c r="L4447" s="6"/>
      <c r="M4447" s="5"/>
    </row>
    <row r="4448" spans="1:13">
      <c r="A4448" s="48"/>
      <c r="B4448" s="4"/>
      <c r="C4448" s="4"/>
      <c r="D4448" s="6"/>
      <c r="E4448" s="4"/>
      <c r="F4448" s="4"/>
      <c r="G4448" s="4"/>
      <c r="H4448" s="4"/>
      <c r="I4448" s="4"/>
      <c r="J4448" s="4"/>
      <c r="K4448" s="4"/>
      <c r="L4448" s="6"/>
      <c r="M4448" s="5"/>
    </row>
    <row r="4449" spans="1:13">
      <c r="A4449" s="48"/>
      <c r="B4449" s="4"/>
      <c r="C4449" s="4"/>
      <c r="D4449" s="6"/>
      <c r="E4449" s="4"/>
      <c r="F4449" s="4"/>
      <c r="G4449" s="4"/>
      <c r="H4449" s="4"/>
      <c r="I4449" s="4"/>
      <c r="J4449" s="4"/>
      <c r="K4449" s="9"/>
      <c r="L4449" s="10"/>
      <c r="M4449" s="11"/>
    </row>
    <row r="4450" spans="1:13">
      <c r="A4450" s="48"/>
      <c r="B4450" s="4"/>
      <c r="C4450" s="4"/>
      <c r="D4450" s="6"/>
      <c r="E4450" s="4"/>
      <c r="F4450" s="4"/>
      <c r="G4450" s="4"/>
      <c r="H4450" s="4"/>
      <c r="I4450" s="4"/>
      <c r="J4450" s="4"/>
      <c r="K4450" s="9"/>
      <c r="L4450" s="10"/>
      <c r="M4450" s="11"/>
    </row>
    <row r="4451" spans="1:13">
      <c r="A4451" s="48"/>
      <c r="B4451" s="4"/>
      <c r="C4451" s="4"/>
      <c r="D4451" s="6"/>
      <c r="E4451" s="4"/>
      <c r="F4451" s="4"/>
      <c r="G4451" s="4"/>
      <c r="H4451" s="4"/>
      <c r="I4451" s="4"/>
      <c r="J4451" s="4"/>
      <c r="K4451" s="9"/>
      <c r="L4451" s="10"/>
      <c r="M4451" s="11"/>
    </row>
    <row r="4452" spans="1:13">
      <c r="A4452" s="48"/>
      <c r="B4452" s="4"/>
      <c r="C4452" s="4"/>
      <c r="D4452" s="6"/>
      <c r="E4452" s="4"/>
      <c r="F4452" s="4"/>
      <c r="G4452" s="4"/>
      <c r="H4452" s="4"/>
      <c r="I4452" s="4"/>
      <c r="J4452" s="4"/>
      <c r="K4452" s="4"/>
      <c r="L4452" s="6"/>
      <c r="M4452" s="5"/>
    </row>
    <row r="4453" spans="1:13">
      <c r="A4453" s="48"/>
      <c r="B4453" s="4"/>
      <c r="C4453" s="4"/>
      <c r="D4453" s="6"/>
      <c r="E4453" s="4"/>
      <c r="F4453" s="4"/>
      <c r="G4453" s="4"/>
      <c r="H4453" s="4"/>
      <c r="I4453" s="4"/>
      <c r="J4453" s="4"/>
      <c r="K4453" s="4"/>
      <c r="L4453" s="6"/>
      <c r="M4453" s="5"/>
    </row>
    <row r="4454" spans="1:13">
      <c r="A4454" s="48"/>
      <c r="B4454" s="4"/>
      <c r="C4454" s="4"/>
      <c r="D4454" s="6"/>
      <c r="E4454" s="4"/>
      <c r="F4454" s="4"/>
      <c r="G4454" s="4"/>
      <c r="H4454" s="4"/>
      <c r="I4454" s="4"/>
      <c r="J4454" s="4"/>
      <c r="K4454" s="4"/>
      <c r="L4454" s="6"/>
      <c r="M4454" s="5"/>
    </row>
    <row r="4455" spans="1:13">
      <c r="A4455" s="48"/>
      <c r="B4455" s="4"/>
      <c r="C4455" s="4"/>
      <c r="D4455" s="6"/>
      <c r="E4455" s="4"/>
      <c r="F4455" s="4"/>
      <c r="G4455" s="4"/>
      <c r="H4455" s="4"/>
      <c r="I4455" s="4"/>
      <c r="J4455" s="4"/>
      <c r="K4455" s="4"/>
      <c r="L4455" s="6"/>
      <c r="M4455" s="5"/>
    </row>
    <row r="4456" spans="1:13">
      <c r="A4456" s="48"/>
      <c r="B4456" s="4"/>
      <c r="C4456" s="4"/>
      <c r="D4456" s="6"/>
      <c r="E4456" s="4"/>
      <c r="F4456" s="4"/>
      <c r="G4456" s="4"/>
      <c r="H4456" s="4"/>
      <c r="I4456" s="4"/>
      <c r="J4456" s="4"/>
      <c r="K4456" s="4"/>
      <c r="L4456" s="6"/>
      <c r="M4456" s="5"/>
    </row>
    <row r="4457" spans="1:13">
      <c r="A4457" s="48"/>
      <c r="B4457" s="4"/>
      <c r="C4457" s="4"/>
      <c r="D4457" s="6"/>
      <c r="E4457" s="4"/>
      <c r="F4457" s="4"/>
      <c r="G4457" s="4"/>
      <c r="H4457" s="4"/>
      <c r="I4457" s="4"/>
      <c r="J4457" s="4"/>
      <c r="K4457" s="9"/>
      <c r="L4457" s="10"/>
      <c r="M4457" s="11"/>
    </row>
    <row r="4458" spans="1:13">
      <c r="A4458" s="48"/>
      <c r="B4458" s="4"/>
      <c r="C4458" s="4"/>
      <c r="D4458" s="6"/>
      <c r="E4458" s="4"/>
      <c r="F4458" s="4"/>
      <c r="G4458" s="4"/>
      <c r="H4458" s="4"/>
      <c r="I4458" s="4"/>
      <c r="J4458" s="4"/>
      <c r="K4458" s="9"/>
      <c r="L4458" s="10"/>
      <c r="M4458" s="11"/>
    </row>
    <row r="4459" spans="1:13">
      <c r="A4459" s="48"/>
      <c r="B4459" s="4"/>
      <c r="C4459" s="4"/>
      <c r="D4459" s="6"/>
      <c r="E4459" s="4"/>
      <c r="F4459" s="4"/>
      <c r="G4459" s="4"/>
      <c r="H4459" s="4"/>
      <c r="I4459" s="4"/>
      <c r="J4459" s="4"/>
      <c r="K4459" s="4"/>
      <c r="L4459" s="6"/>
      <c r="M4459" s="5"/>
    </row>
    <row r="4460" spans="1:13">
      <c r="A4460" s="48"/>
      <c r="B4460" s="4"/>
      <c r="C4460" s="4"/>
      <c r="D4460" s="6"/>
      <c r="E4460" s="4"/>
      <c r="F4460" s="4"/>
      <c r="G4460" s="4"/>
      <c r="H4460" s="4"/>
      <c r="I4460" s="4"/>
      <c r="J4460" s="4"/>
      <c r="K4460" s="4"/>
      <c r="L4460" s="6"/>
      <c r="M4460" s="5"/>
    </row>
    <row r="4461" spans="1:13">
      <c r="A4461" s="48"/>
      <c r="B4461" s="4"/>
      <c r="C4461" s="4"/>
      <c r="D4461" s="6"/>
      <c r="E4461" s="4"/>
      <c r="F4461" s="4"/>
      <c r="G4461" s="4"/>
      <c r="H4461" s="4"/>
      <c r="I4461" s="4"/>
      <c r="J4461" s="4"/>
      <c r="K4461" s="4"/>
      <c r="L4461" s="6"/>
      <c r="M4461" s="5"/>
    </row>
    <row r="4462" spans="1:13">
      <c r="A4462" s="48"/>
      <c r="B4462" s="4"/>
      <c r="C4462" s="4"/>
      <c r="D4462" s="6"/>
      <c r="E4462" s="4"/>
      <c r="F4462" s="4"/>
      <c r="G4462" s="4"/>
      <c r="H4462" s="4"/>
      <c r="I4462" s="4"/>
      <c r="J4462" s="4"/>
      <c r="K4462" s="4"/>
      <c r="L4462" s="6"/>
      <c r="M4462" s="5"/>
    </row>
    <row r="4463" spans="1:13">
      <c r="A4463" s="48"/>
      <c r="B4463" s="4"/>
      <c r="C4463" s="4"/>
      <c r="D4463" s="6"/>
      <c r="E4463" s="4"/>
      <c r="F4463" s="4"/>
      <c r="G4463" s="4"/>
      <c r="H4463" s="4"/>
      <c r="I4463" s="4"/>
      <c r="J4463" s="4"/>
      <c r="K4463" s="4"/>
      <c r="L4463" s="6"/>
      <c r="M4463" s="5"/>
    </row>
    <row r="4464" spans="1:13">
      <c r="A4464" s="48"/>
      <c r="B4464" s="4"/>
      <c r="C4464" s="4"/>
      <c r="D4464" s="6"/>
      <c r="E4464" s="4"/>
      <c r="F4464" s="4"/>
      <c r="G4464" s="4"/>
      <c r="H4464" s="4"/>
      <c r="I4464" s="4"/>
      <c r="J4464" s="4"/>
      <c r="K4464" s="4"/>
      <c r="L4464" s="6"/>
      <c r="M4464" s="5"/>
    </row>
    <row r="4465" spans="1:13">
      <c r="A4465" s="48"/>
      <c r="B4465" s="4"/>
      <c r="C4465" s="4"/>
      <c r="D4465" s="6"/>
      <c r="E4465" s="4"/>
      <c r="F4465" s="4"/>
      <c r="G4465" s="4"/>
      <c r="H4465" s="4"/>
      <c r="I4465" s="4"/>
      <c r="J4465" s="4"/>
      <c r="K4465" s="4"/>
      <c r="L4465" s="6"/>
      <c r="M4465" s="5"/>
    </row>
    <row r="4466" spans="1:13">
      <c r="A4466" s="48"/>
      <c r="B4466" s="4"/>
      <c r="C4466" s="4"/>
      <c r="D4466" s="6"/>
      <c r="E4466" s="4"/>
      <c r="F4466" s="4"/>
      <c r="G4466" s="4"/>
      <c r="H4466" s="4"/>
      <c r="I4466" s="4"/>
      <c r="J4466" s="4"/>
      <c r="K4466" s="4"/>
      <c r="L4466" s="6"/>
      <c r="M4466" s="5"/>
    </row>
    <row r="4467" spans="1:13">
      <c r="A4467" s="48"/>
      <c r="B4467" s="4"/>
      <c r="C4467" s="4"/>
      <c r="D4467" s="6"/>
      <c r="E4467" s="4"/>
      <c r="F4467" s="4"/>
      <c r="G4467" s="4"/>
      <c r="H4467" s="4"/>
      <c r="I4467" s="4"/>
      <c r="J4467" s="4"/>
      <c r="K4467" s="4"/>
      <c r="L4467" s="6"/>
      <c r="M4467" s="5"/>
    </row>
    <row r="4468" spans="1:13">
      <c r="A4468" s="48"/>
      <c r="B4468" s="4"/>
      <c r="C4468" s="4"/>
      <c r="D4468" s="6"/>
      <c r="E4468" s="4"/>
      <c r="F4468" s="4"/>
      <c r="G4468" s="4"/>
      <c r="H4468" s="4"/>
      <c r="I4468" s="4"/>
      <c r="J4468" s="4"/>
      <c r="K4468" s="4"/>
      <c r="L4468" s="6"/>
      <c r="M4468" s="5"/>
    </row>
    <row r="4469" spans="1:13">
      <c r="A4469" s="48"/>
      <c r="B4469" s="4"/>
      <c r="C4469" s="4"/>
      <c r="D4469" s="6"/>
      <c r="E4469" s="4"/>
      <c r="F4469" s="4"/>
      <c r="G4469" s="4"/>
      <c r="H4469" s="4"/>
      <c r="I4469" s="4"/>
      <c r="J4469" s="4"/>
      <c r="K4469" s="9"/>
      <c r="L4469" s="10"/>
      <c r="M4469" s="11"/>
    </row>
    <row r="4470" spans="1:13">
      <c r="A4470" s="48"/>
      <c r="B4470" s="4"/>
      <c r="C4470" s="4"/>
      <c r="D4470" s="6"/>
      <c r="E4470" s="4"/>
      <c r="F4470" s="4"/>
      <c r="G4470" s="4"/>
      <c r="H4470" s="4"/>
      <c r="I4470" s="4"/>
      <c r="J4470" s="4"/>
      <c r="K4470" s="4"/>
      <c r="L4470" s="6"/>
      <c r="M4470" s="5"/>
    </row>
    <row r="4471" spans="1:13">
      <c r="A4471" s="48"/>
      <c r="B4471" s="4"/>
      <c r="C4471" s="4"/>
      <c r="D4471" s="6"/>
      <c r="E4471" s="4"/>
      <c r="F4471" s="4"/>
      <c r="G4471" s="4"/>
      <c r="H4471" s="4"/>
      <c r="I4471" s="4"/>
      <c r="J4471" s="4"/>
      <c r="K4471" s="4"/>
      <c r="L4471" s="6"/>
      <c r="M4471" s="5"/>
    </row>
    <row r="4472" spans="1:13">
      <c r="A4472" s="48"/>
      <c r="B4472" s="4"/>
      <c r="C4472" s="4"/>
      <c r="D4472" s="6"/>
      <c r="E4472" s="4"/>
      <c r="F4472" s="4"/>
      <c r="G4472" s="4"/>
      <c r="H4472" s="4"/>
      <c r="I4472" s="4"/>
      <c r="J4472" s="4"/>
      <c r="K4472" s="4"/>
      <c r="L4472" s="6"/>
      <c r="M4472" s="5"/>
    </row>
    <row r="4473" spans="1:13">
      <c r="A4473" s="48"/>
      <c r="B4473" s="4"/>
      <c r="C4473" s="4"/>
      <c r="D4473" s="6"/>
      <c r="E4473" s="4"/>
      <c r="F4473" s="4"/>
      <c r="G4473" s="4"/>
      <c r="H4473" s="4"/>
      <c r="I4473" s="4"/>
      <c r="J4473" s="4"/>
      <c r="K4473" s="4"/>
      <c r="L4473" s="6"/>
      <c r="M4473" s="5"/>
    </row>
    <row r="4474" spans="1:13">
      <c r="A4474" s="48"/>
      <c r="B4474" s="4"/>
      <c r="C4474" s="4"/>
      <c r="D4474" s="6"/>
      <c r="E4474" s="4"/>
      <c r="F4474" s="4"/>
      <c r="G4474" s="4"/>
      <c r="H4474" s="4"/>
      <c r="I4474" s="4"/>
      <c r="J4474" s="4"/>
      <c r="K4474" s="4"/>
      <c r="L4474" s="6"/>
      <c r="M4474" s="5"/>
    </row>
    <row r="4475" spans="1:13">
      <c r="A4475" s="48"/>
      <c r="B4475" s="4"/>
      <c r="C4475" s="4"/>
      <c r="D4475" s="6"/>
      <c r="E4475" s="4"/>
      <c r="F4475" s="4"/>
      <c r="G4475" s="4"/>
      <c r="H4475" s="4"/>
      <c r="I4475" s="4"/>
      <c r="J4475" s="4"/>
      <c r="K4475" s="4"/>
      <c r="L4475" s="6"/>
      <c r="M4475" s="5"/>
    </row>
    <row r="4476" spans="1:13">
      <c r="A4476" s="48"/>
      <c r="B4476" s="4"/>
      <c r="C4476" s="4"/>
      <c r="D4476" s="6"/>
      <c r="E4476" s="4"/>
      <c r="F4476" s="4"/>
      <c r="G4476" s="4"/>
      <c r="H4476" s="4"/>
      <c r="I4476" s="4"/>
      <c r="J4476" s="4"/>
      <c r="K4476" s="4"/>
      <c r="L4476" s="6"/>
      <c r="M4476" s="5"/>
    </row>
    <row r="4477" spans="1:13">
      <c r="A4477" s="48"/>
      <c r="B4477" s="4"/>
      <c r="C4477" s="4"/>
      <c r="D4477" s="6"/>
      <c r="E4477" s="4"/>
      <c r="F4477" s="4"/>
      <c r="G4477" s="4"/>
      <c r="H4477" s="4"/>
      <c r="I4477" s="4"/>
      <c r="J4477" s="4"/>
      <c r="K4477" s="4"/>
      <c r="L4477" s="6"/>
      <c r="M4477" s="5"/>
    </row>
    <row r="4478" spans="1:13">
      <c r="A4478" s="48"/>
      <c r="B4478" s="4"/>
      <c r="C4478" s="4"/>
      <c r="D4478" s="6"/>
      <c r="E4478" s="4"/>
      <c r="F4478" s="4"/>
      <c r="G4478" s="4"/>
      <c r="H4478" s="4"/>
      <c r="I4478" s="4"/>
      <c r="J4478" s="4"/>
      <c r="K4478" s="4"/>
      <c r="L4478" s="6"/>
      <c r="M4478" s="5"/>
    </row>
    <row r="4479" spans="1:13">
      <c r="A4479" s="48"/>
      <c r="B4479" s="4"/>
      <c r="C4479" s="4"/>
      <c r="D4479" s="6"/>
      <c r="E4479" s="4"/>
      <c r="F4479" s="4"/>
      <c r="G4479" s="4"/>
      <c r="H4479" s="4"/>
      <c r="I4479" s="4"/>
      <c r="J4479" s="4"/>
      <c r="K4479" s="9"/>
      <c r="L4479" s="10"/>
      <c r="M4479" s="11"/>
    </row>
    <row r="4480" spans="1:13">
      <c r="A4480" s="48"/>
      <c r="B4480" s="4"/>
      <c r="C4480" s="4"/>
      <c r="D4480" s="6"/>
      <c r="E4480" s="4"/>
      <c r="F4480" s="4"/>
      <c r="G4480" s="4"/>
      <c r="H4480" s="4"/>
      <c r="I4480" s="4"/>
      <c r="J4480" s="4"/>
      <c r="K4480" s="9"/>
      <c r="L4480" s="10"/>
      <c r="M4480" s="11"/>
    </row>
    <row r="4481" spans="1:13">
      <c r="A4481" s="48"/>
      <c r="B4481" s="4"/>
      <c r="C4481" s="4"/>
      <c r="D4481" s="6"/>
      <c r="E4481" s="4"/>
      <c r="F4481" s="4"/>
      <c r="G4481" s="4"/>
      <c r="H4481" s="4"/>
      <c r="I4481" s="4"/>
      <c r="J4481" s="4"/>
      <c r="K4481" s="9"/>
      <c r="L4481" s="10"/>
      <c r="M4481" s="11"/>
    </row>
    <row r="4482" spans="1:13">
      <c r="A4482" s="48"/>
      <c r="B4482" s="4"/>
      <c r="C4482" s="4"/>
      <c r="D4482" s="6"/>
      <c r="E4482" s="4"/>
      <c r="F4482" s="4"/>
      <c r="G4482" s="4"/>
      <c r="H4482" s="4"/>
      <c r="I4482" s="4"/>
      <c r="J4482" s="4"/>
      <c r="K4482" s="4"/>
      <c r="L4482" s="6"/>
      <c r="M4482" s="5"/>
    </row>
    <row r="4483" spans="1:13">
      <c r="A4483" s="48"/>
      <c r="B4483" s="4"/>
      <c r="C4483" s="4"/>
      <c r="D4483" s="6"/>
      <c r="E4483" s="4"/>
      <c r="F4483" s="4"/>
      <c r="G4483" s="4"/>
      <c r="H4483" s="4"/>
      <c r="I4483" s="4"/>
      <c r="J4483" s="4"/>
      <c r="K4483" s="4"/>
      <c r="L4483" s="6"/>
      <c r="M4483" s="5"/>
    </row>
    <row r="4484" spans="1:13">
      <c r="A4484" s="48"/>
      <c r="B4484" s="4"/>
      <c r="C4484" s="4"/>
      <c r="D4484" s="6"/>
      <c r="E4484" s="4"/>
      <c r="F4484" s="4"/>
      <c r="G4484" s="4"/>
      <c r="H4484" s="4"/>
      <c r="I4484" s="4"/>
      <c r="J4484" s="4"/>
      <c r="K4484" s="9"/>
      <c r="L4484" s="10"/>
      <c r="M4484" s="11"/>
    </row>
    <row r="4485" spans="1:13" ht="15.75" thickBot="1">
      <c r="A4485" s="48"/>
      <c r="B4485" s="4"/>
      <c r="C4485" s="4"/>
      <c r="D4485" s="6"/>
      <c r="E4485" s="4"/>
      <c r="F4485" s="4"/>
      <c r="G4485" s="4"/>
      <c r="H4485" s="4"/>
      <c r="I4485" s="4"/>
      <c r="J4485" s="4"/>
      <c r="K4485" s="9"/>
      <c r="L4485" s="10"/>
      <c r="M4485" s="11"/>
    </row>
    <row r="4486" spans="1:13" ht="15.75" thickBot="1">
      <c r="A4486" s="5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1"/>
    </row>
    <row r="4487" spans="1:13">
      <c r="A4487" s="48"/>
      <c r="B4487" s="4"/>
      <c r="C4487" s="4"/>
      <c r="D4487" s="6"/>
      <c r="E4487" s="4"/>
      <c r="F4487" s="4"/>
      <c r="G4487" s="4"/>
      <c r="H4487" s="4"/>
      <c r="I4487" s="4"/>
      <c r="J4487" s="4"/>
      <c r="K4487" s="4"/>
      <c r="L4487" s="6"/>
      <c r="M4487" s="5"/>
    </row>
    <row r="4488" spans="1:13">
      <c r="A4488" s="48"/>
      <c r="B4488" s="4"/>
      <c r="C4488" s="4"/>
      <c r="D4488" s="6"/>
      <c r="E4488" s="4"/>
      <c r="F4488" s="4"/>
      <c r="G4488" s="4"/>
      <c r="H4488" s="4"/>
      <c r="I4488" s="4"/>
      <c r="J4488" s="4"/>
      <c r="K4488" s="4"/>
      <c r="L4488" s="6"/>
      <c r="M4488" s="5"/>
    </row>
    <row r="4489" spans="1:13">
      <c r="A4489" s="48"/>
      <c r="B4489" s="4"/>
      <c r="C4489" s="4"/>
      <c r="D4489" s="6"/>
      <c r="E4489" s="4"/>
      <c r="F4489" s="4"/>
      <c r="G4489" s="4"/>
      <c r="H4489" s="4"/>
      <c r="I4489" s="4"/>
      <c r="J4489" s="4"/>
      <c r="K4489" s="4"/>
      <c r="L4489" s="6"/>
      <c r="M4489" s="5"/>
    </row>
    <row r="4490" spans="1:13">
      <c r="A4490" s="48"/>
      <c r="B4490" s="4"/>
      <c r="C4490" s="4"/>
      <c r="D4490" s="6"/>
      <c r="E4490" s="4"/>
      <c r="F4490" s="4"/>
      <c r="G4490" s="4"/>
      <c r="H4490" s="4"/>
      <c r="I4490" s="4"/>
      <c r="J4490" s="4"/>
      <c r="K4490" s="9"/>
      <c r="L4490" s="10"/>
      <c r="M4490" s="11"/>
    </row>
    <row r="4491" spans="1:13">
      <c r="A4491" s="48"/>
      <c r="B4491" s="4"/>
      <c r="C4491" s="4"/>
      <c r="D4491" s="6"/>
      <c r="E4491" s="4"/>
      <c r="F4491" s="4"/>
      <c r="G4491" s="4"/>
      <c r="H4491" s="4"/>
      <c r="I4491" s="4"/>
      <c r="J4491" s="4"/>
      <c r="K4491" s="4"/>
      <c r="L4491" s="6"/>
      <c r="M4491" s="5"/>
    </row>
    <row r="4492" spans="1:13">
      <c r="A4492" s="48"/>
      <c r="B4492" s="4"/>
      <c r="C4492" s="4"/>
      <c r="D4492" s="6"/>
      <c r="E4492" s="4"/>
      <c r="F4492" s="4"/>
      <c r="G4492" s="4"/>
      <c r="H4492" s="4"/>
      <c r="I4492" s="4"/>
      <c r="J4492" s="4"/>
      <c r="K4492" s="4"/>
      <c r="L4492" s="6"/>
      <c r="M4492" s="5"/>
    </row>
    <row r="4493" spans="1:13">
      <c r="A4493" s="48"/>
      <c r="B4493" s="4"/>
      <c r="C4493" s="4"/>
      <c r="D4493" s="6"/>
      <c r="E4493" s="4"/>
      <c r="F4493" s="4"/>
      <c r="G4493" s="4"/>
      <c r="H4493" s="4"/>
      <c r="I4493" s="4"/>
      <c r="J4493" s="4"/>
      <c r="K4493" s="4"/>
      <c r="L4493" s="6"/>
      <c r="M4493" s="5"/>
    </row>
    <row r="4494" spans="1:13">
      <c r="A4494" s="48"/>
      <c r="B4494" s="4"/>
      <c r="C4494" s="4"/>
      <c r="D4494" s="6"/>
      <c r="E4494" s="4"/>
      <c r="F4494" s="4"/>
      <c r="G4494" s="4"/>
      <c r="H4494" s="4"/>
      <c r="I4494" s="4"/>
      <c r="J4494" s="4"/>
      <c r="K4494" s="4"/>
      <c r="L4494" s="6"/>
      <c r="M4494" s="5"/>
    </row>
    <row r="4495" spans="1:13">
      <c r="A4495" s="48"/>
      <c r="B4495" s="4"/>
      <c r="C4495" s="4"/>
      <c r="D4495" s="6"/>
      <c r="E4495" s="4"/>
      <c r="F4495" s="4"/>
      <c r="G4495" s="4"/>
      <c r="H4495" s="4"/>
      <c r="I4495" s="4"/>
      <c r="J4495" s="4"/>
      <c r="K4495" s="4"/>
      <c r="L4495" s="6"/>
      <c r="M4495" s="5"/>
    </row>
    <row r="4496" spans="1:13">
      <c r="A4496" s="48"/>
      <c r="B4496" s="4"/>
      <c r="C4496" s="4"/>
      <c r="D4496" s="6"/>
      <c r="E4496" s="4"/>
      <c r="F4496" s="4"/>
      <c r="G4496" s="4"/>
      <c r="H4496" s="4"/>
      <c r="I4496" s="4"/>
      <c r="J4496" s="4"/>
      <c r="K4496" s="4"/>
      <c r="L4496" s="6"/>
      <c r="M4496" s="5"/>
    </row>
    <row r="4497" spans="1:13">
      <c r="A4497" s="48"/>
      <c r="B4497" s="4"/>
      <c r="C4497" s="4"/>
      <c r="D4497" s="6"/>
      <c r="E4497" s="4"/>
      <c r="F4497" s="4"/>
      <c r="G4497" s="4"/>
      <c r="H4497" s="4"/>
      <c r="I4497" s="4"/>
      <c r="J4497" s="4"/>
      <c r="K4497" s="4"/>
      <c r="L4497" s="6"/>
      <c r="M4497" s="5"/>
    </row>
    <row r="4498" spans="1:13">
      <c r="A4498" s="48"/>
      <c r="B4498" s="4"/>
      <c r="C4498" s="4"/>
      <c r="D4498" s="6"/>
      <c r="E4498" s="4"/>
      <c r="F4498" s="4"/>
      <c r="G4498" s="4"/>
      <c r="H4498" s="4"/>
      <c r="I4498" s="4"/>
      <c r="J4498" s="4"/>
      <c r="K4498" s="9"/>
      <c r="L4498" s="10"/>
      <c r="M4498" s="11"/>
    </row>
    <row r="4499" spans="1:13">
      <c r="A4499" s="48"/>
      <c r="B4499" s="4"/>
      <c r="C4499" s="4"/>
      <c r="D4499" s="6"/>
      <c r="E4499" s="4"/>
      <c r="F4499" s="4"/>
      <c r="G4499" s="4"/>
      <c r="H4499" s="4"/>
      <c r="I4499" s="4"/>
      <c r="J4499" s="4"/>
      <c r="K4499" s="4"/>
      <c r="L4499" s="6"/>
      <c r="M4499" s="5"/>
    </row>
    <row r="4500" spans="1:13">
      <c r="A4500" s="48"/>
      <c r="B4500" s="4"/>
      <c r="C4500" s="4"/>
      <c r="D4500" s="6"/>
      <c r="E4500" s="4"/>
      <c r="F4500" s="4"/>
      <c r="G4500" s="4"/>
      <c r="H4500" s="4"/>
      <c r="I4500" s="4"/>
      <c r="J4500" s="4"/>
      <c r="K4500" s="4"/>
      <c r="L4500" s="6"/>
      <c r="M4500" s="5"/>
    </row>
    <row r="4501" spans="1:13">
      <c r="A4501" s="48"/>
      <c r="B4501" s="4"/>
      <c r="C4501" s="4"/>
      <c r="D4501" s="6"/>
      <c r="E4501" s="4"/>
      <c r="F4501" s="4"/>
      <c r="G4501" s="4"/>
      <c r="H4501" s="4"/>
      <c r="I4501" s="4"/>
      <c r="J4501" s="4"/>
      <c r="K4501" s="4"/>
      <c r="L4501" s="6"/>
      <c r="M4501" s="5"/>
    </row>
    <row r="4502" spans="1:13">
      <c r="A4502" s="48"/>
      <c r="B4502" s="4"/>
      <c r="C4502" s="4"/>
      <c r="D4502" s="6"/>
      <c r="E4502" s="4"/>
      <c r="F4502" s="4"/>
      <c r="G4502" s="4"/>
      <c r="H4502" s="4"/>
      <c r="I4502" s="4"/>
      <c r="J4502" s="4"/>
      <c r="K4502" s="9"/>
      <c r="L4502" s="10"/>
      <c r="M4502" s="11"/>
    </row>
    <row r="4503" spans="1:13">
      <c r="A4503" s="48"/>
      <c r="B4503" s="4"/>
      <c r="C4503" s="4"/>
      <c r="D4503" s="6"/>
      <c r="E4503" s="4"/>
      <c r="F4503" s="4"/>
      <c r="G4503" s="4"/>
      <c r="H4503" s="4"/>
      <c r="I4503" s="4"/>
      <c r="J4503" s="4"/>
      <c r="K4503" s="9"/>
      <c r="L4503" s="10"/>
      <c r="M4503" s="11"/>
    </row>
    <row r="4504" spans="1:13">
      <c r="A4504" s="48"/>
      <c r="B4504" s="4"/>
      <c r="C4504" s="4"/>
      <c r="D4504" s="6"/>
      <c r="E4504" s="4"/>
      <c r="F4504" s="4"/>
      <c r="G4504" s="4"/>
      <c r="H4504" s="4"/>
      <c r="I4504" s="4"/>
      <c r="J4504" s="4"/>
      <c r="K4504" s="4"/>
      <c r="L4504" s="6"/>
      <c r="M4504" s="5"/>
    </row>
    <row r="4505" spans="1:13">
      <c r="A4505" s="48"/>
      <c r="B4505" s="4"/>
      <c r="C4505" s="4"/>
      <c r="D4505" s="6"/>
      <c r="E4505" s="4"/>
      <c r="F4505" s="4"/>
      <c r="G4505" s="4"/>
      <c r="H4505" s="4"/>
      <c r="I4505" s="4"/>
      <c r="J4505" s="4"/>
      <c r="K4505" s="4"/>
      <c r="L4505" s="6"/>
      <c r="M4505" s="5"/>
    </row>
    <row r="4506" spans="1:13">
      <c r="A4506" s="48"/>
      <c r="B4506" s="4"/>
      <c r="C4506" s="4"/>
      <c r="D4506" s="6"/>
      <c r="E4506" s="4"/>
      <c r="F4506" s="4"/>
      <c r="G4506" s="4"/>
      <c r="H4506" s="4"/>
      <c r="I4506" s="4"/>
      <c r="J4506" s="4"/>
      <c r="K4506" s="4"/>
      <c r="L4506" s="6"/>
      <c r="M4506" s="5"/>
    </row>
    <row r="4507" spans="1:13">
      <c r="A4507" s="48"/>
      <c r="B4507" s="4"/>
      <c r="C4507" s="4"/>
      <c r="D4507" s="6"/>
      <c r="E4507" s="4"/>
      <c r="F4507" s="4"/>
      <c r="G4507" s="4"/>
      <c r="H4507" s="4"/>
      <c r="I4507" s="4"/>
      <c r="J4507" s="4"/>
      <c r="K4507" s="4"/>
      <c r="L4507" s="6"/>
      <c r="M4507" s="5"/>
    </row>
    <row r="4508" spans="1:13">
      <c r="A4508" s="48"/>
      <c r="B4508" s="4"/>
      <c r="C4508" s="4"/>
      <c r="D4508" s="6"/>
      <c r="E4508" s="4"/>
      <c r="F4508" s="4"/>
      <c r="G4508" s="4"/>
      <c r="H4508" s="4"/>
      <c r="I4508" s="4"/>
      <c r="J4508" s="4"/>
      <c r="K4508" s="4"/>
      <c r="L4508" s="6"/>
      <c r="M4508" s="5"/>
    </row>
    <row r="4509" spans="1:13">
      <c r="A4509" s="48"/>
      <c r="B4509" s="4"/>
      <c r="C4509" s="4"/>
      <c r="D4509" s="6"/>
      <c r="E4509" s="4"/>
      <c r="F4509" s="4"/>
      <c r="G4509" s="4"/>
      <c r="H4509" s="4"/>
      <c r="I4509" s="4"/>
      <c r="J4509" s="4"/>
      <c r="K4509" s="4"/>
      <c r="L4509" s="6"/>
      <c r="M4509" s="5"/>
    </row>
    <row r="4510" spans="1:13">
      <c r="A4510" s="48"/>
      <c r="B4510" s="4"/>
      <c r="C4510" s="4"/>
      <c r="D4510" s="6"/>
      <c r="E4510" s="4"/>
      <c r="F4510" s="4"/>
      <c r="G4510" s="4"/>
      <c r="H4510" s="4"/>
      <c r="I4510" s="4"/>
      <c r="J4510" s="4"/>
      <c r="K4510" s="4"/>
      <c r="L4510" s="6"/>
      <c r="M4510" s="5"/>
    </row>
    <row r="4511" spans="1:13">
      <c r="A4511" s="48"/>
      <c r="B4511" s="4"/>
      <c r="C4511" s="4"/>
      <c r="D4511" s="6"/>
      <c r="E4511" s="4"/>
      <c r="F4511" s="4"/>
      <c r="G4511" s="4"/>
      <c r="H4511" s="4"/>
      <c r="I4511" s="4"/>
      <c r="J4511" s="4"/>
      <c r="K4511" s="4"/>
      <c r="L4511" s="6"/>
      <c r="M4511" s="5"/>
    </row>
    <row r="4512" spans="1:13">
      <c r="A4512" s="48"/>
      <c r="B4512" s="4"/>
      <c r="C4512" s="4"/>
      <c r="D4512" s="6"/>
      <c r="E4512" s="4"/>
      <c r="F4512" s="4"/>
      <c r="G4512" s="4"/>
      <c r="H4512" s="4"/>
      <c r="I4512" s="4"/>
      <c r="J4512" s="4"/>
      <c r="K4512" s="4"/>
      <c r="L4512" s="6"/>
      <c r="M4512" s="5"/>
    </row>
    <row r="4513" spans="1:13">
      <c r="A4513" s="48"/>
      <c r="B4513" s="4"/>
      <c r="C4513" s="4"/>
      <c r="D4513" s="6"/>
      <c r="E4513" s="4"/>
      <c r="F4513" s="4"/>
      <c r="G4513" s="4"/>
      <c r="H4513" s="4"/>
      <c r="I4513" s="4"/>
      <c r="J4513" s="4"/>
      <c r="K4513" s="4"/>
      <c r="L4513" s="6"/>
      <c r="M4513" s="5"/>
    </row>
    <row r="4514" spans="1:13">
      <c r="A4514" s="48"/>
      <c r="B4514" s="4"/>
      <c r="C4514" s="4"/>
      <c r="D4514" s="6"/>
      <c r="E4514" s="4"/>
      <c r="F4514" s="4"/>
      <c r="G4514" s="4"/>
      <c r="H4514" s="4"/>
      <c r="I4514" s="4"/>
      <c r="J4514" s="4"/>
      <c r="K4514" s="4"/>
      <c r="L4514" s="6"/>
      <c r="M4514" s="5"/>
    </row>
    <row r="4515" spans="1:13">
      <c r="A4515" s="48"/>
      <c r="B4515" s="4"/>
      <c r="C4515" s="4"/>
      <c r="D4515" s="6"/>
      <c r="E4515" s="4"/>
      <c r="F4515" s="4"/>
      <c r="G4515" s="4"/>
      <c r="H4515" s="4"/>
      <c r="I4515" s="4"/>
      <c r="J4515" s="4"/>
      <c r="K4515" s="9"/>
      <c r="L4515" s="10"/>
      <c r="M4515" s="11"/>
    </row>
    <row r="4516" spans="1:13">
      <c r="A4516" s="48"/>
      <c r="B4516" s="4"/>
      <c r="C4516" s="4"/>
      <c r="D4516" s="6"/>
      <c r="E4516" s="4"/>
      <c r="F4516" s="4"/>
      <c r="G4516" s="4"/>
      <c r="H4516" s="4"/>
      <c r="I4516" s="4"/>
      <c r="J4516" s="4"/>
      <c r="K4516" s="9"/>
      <c r="L4516" s="10"/>
      <c r="M4516" s="11"/>
    </row>
    <row r="4517" spans="1:13">
      <c r="A4517" s="48"/>
      <c r="B4517" s="4"/>
      <c r="C4517" s="4"/>
      <c r="D4517" s="6"/>
      <c r="E4517" s="4"/>
      <c r="F4517" s="4"/>
      <c r="G4517" s="4"/>
      <c r="H4517" s="4"/>
      <c r="I4517" s="4"/>
      <c r="J4517" s="4"/>
      <c r="K4517" s="4"/>
      <c r="L4517" s="6"/>
      <c r="M4517" s="5"/>
    </row>
    <row r="4518" spans="1:13">
      <c r="A4518" s="48"/>
      <c r="B4518" s="4"/>
      <c r="C4518" s="4"/>
      <c r="D4518" s="6"/>
      <c r="E4518" s="4"/>
      <c r="F4518" s="4"/>
      <c r="G4518" s="4"/>
      <c r="H4518" s="4"/>
      <c r="I4518" s="4"/>
      <c r="J4518" s="4"/>
      <c r="K4518" s="4"/>
      <c r="L4518" s="6"/>
      <c r="M4518" s="5"/>
    </row>
    <row r="4519" spans="1:13">
      <c r="A4519" s="48"/>
      <c r="B4519" s="4"/>
      <c r="C4519" s="4"/>
      <c r="D4519" s="6"/>
      <c r="E4519" s="4"/>
      <c r="F4519" s="4"/>
      <c r="G4519" s="4"/>
      <c r="H4519" s="4"/>
      <c r="I4519" s="4"/>
      <c r="J4519" s="4"/>
      <c r="K4519" s="4"/>
      <c r="L4519" s="6"/>
      <c r="M4519" s="5"/>
    </row>
    <row r="4520" spans="1:13">
      <c r="A4520" s="48"/>
      <c r="B4520" s="4"/>
      <c r="C4520" s="4"/>
      <c r="D4520" s="6"/>
      <c r="E4520" s="4"/>
      <c r="F4520" s="4"/>
      <c r="G4520" s="4"/>
      <c r="H4520" s="4"/>
      <c r="I4520" s="4"/>
      <c r="J4520" s="4"/>
      <c r="K4520" s="9"/>
      <c r="L4520" s="10"/>
      <c r="M4520" s="11"/>
    </row>
    <row r="4521" spans="1:13">
      <c r="A4521" s="48"/>
      <c r="B4521" s="4"/>
      <c r="C4521" s="4"/>
      <c r="D4521" s="6"/>
      <c r="E4521" s="4"/>
      <c r="F4521" s="4"/>
      <c r="G4521" s="4"/>
      <c r="H4521" s="4"/>
      <c r="I4521" s="4"/>
      <c r="J4521" s="4"/>
      <c r="K4521" s="4"/>
      <c r="L4521" s="6"/>
      <c r="M4521" s="5"/>
    </row>
    <row r="4522" spans="1:13">
      <c r="A4522" s="48"/>
      <c r="B4522" s="4"/>
      <c r="C4522" s="4"/>
      <c r="D4522" s="6"/>
      <c r="E4522" s="4"/>
      <c r="F4522" s="4"/>
      <c r="G4522" s="4"/>
      <c r="H4522" s="4"/>
      <c r="I4522" s="4"/>
      <c r="J4522" s="4"/>
      <c r="K4522" s="9"/>
      <c r="L4522" s="10"/>
      <c r="M4522" s="11"/>
    </row>
    <row r="4523" spans="1:13">
      <c r="A4523" s="48"/>
      <c r="B4523" s="4"/>
      <c r="C4523" s="4"/>
      <c r="D4523" s="6"/>
      <c r="E4523" s="4"/>
      <c r="F4523" s="4"/>
      <c r="G4523" s="4"/>
      <c r="H4523" s="4"/>
      <c r="I4523" s="4"/>
      <c r="J4523" s="4"/>
      <c r="K4523" s="9"/>
      <c r="L4523" s="10"/>
      <c r="M4523" s="11"/>
    </row>
    <row r="4524" spans="1:13">
      <c r="A4524" s="48"/>
      <c r="B4524" s="4"/>
      <c r="C4524" s="4"/>
      <c r="D4524" s="6"/>
      <c r="E4524" s="4"/>
      <c r="F4524" s="4"/>
      <c r="G4524" s="4"/>
      <c r="H4524" s="4"/>
      <c r="I4524" s="4"/>
      <c r="J4524" s="4"/>
      <c r="K4524" s="4"/>
      <c r="L4524" s="6"/>
      <c r="M4524" s="5"/>
    </row>
    <row r="4525" spans="1:13">
      <c r="A4525" s="48"/>
      <c r="B4525" s="4"/>
      <c r="C4525" s="4"/>
      <c r="D4525" s="6"/>
      <c r="E4525" s="4"/>
      <c r="F4525" s="4"/>
      <c r="G4525" s="4"/>
      <c r="H4525" s="4"/>
      <c r="I4525" s="4"/>
      <c r="J4525" s="4"/>
      <c r="K4525" s="9"/>
      <c r="L4525" s="10"/>
      <c r="M4525" s="11"/>
    </row>
    <row r="4526" spans="1:13">
      <c r="A4526" s="48"/>
      <c r="B4526" s="4"/>
      <c r="C4526" s="4"/>
      <c r="D4526" s="6"/>
      <c r="E4526" s="4"/>
      <c r="F4526" s="4"/>
      <c r="G4526" s="4"/>
      <c r="H4526" s="4"/>
      <c r="I4526" s="4"/>
      <c r="J4526" s="4"/>
      <c r="K4526" s="4"/>
      <c r="L4526" s="6"/>
      <c r="M4526" s="5"/>
    </row>
    <row r="4527" spans="1:13">
      <c r="A4527" s="48"/>
      <c r="B4527" s="4"/>
      <c r="C4527" s="4"/>
      <c r="D4527" s="6"/>
      <c r="E4527" s="4"/>
      <c r="F4527" s="4"/>
      <c r="G4527" s="4"/>
      <c r="H4527" s="4"/>
      <c r="I4527" s="4"/>
      <c r="J4527" s="4"/>
      <c r="K4527" s="4"/>
      <c r="L4527" s="6"/>
      <c r="M4527" s="5"/>
    </row>
    <row r="4528" spans="1:13">
      <c r="A4528" s="48"/>
      <c r="B4528" s="4"/>
      <c r="C4528" s="4"/>
      <c r="D4528" s="6"/>
      <c r="E4528" s="4"/>
      <c r="F4528" s="4"/>
      <c r="G4528" s="4"/>
      <c r="H4528" s="4"/>
      <c r="I4528" s="4"/>
      <c r="J4528" s="4"/>
      <c r="K4528" s="4"/>
      <c r="L4528" s="6"/>
      <c r="M4528" s="5"/>
    </row>
    <row r="4529" spans="1:13">
      <c r="A4529" s="48"/>
      <c r="B4529" s="4"/>
      <c r="C4529" s="4"/>
      <c r="D4529" s="6"/>
      <c r="E4529" s="4"/>
      <c r="F4529" s="4"/>
      <c r="G4529" s="4"/>
      <c r="H4529" s="4"/>
      <c r="I4529" s="4"/>
      <c r="J4529" s="4"/>
      <c r="K4529" s="4"/>
      <c r="L4529" s="6"/>
      <c r="M4529" s="5"/>
    </row>
    <row r="4530" spans="1:13">
      <c r="A4530" s="48"/>
      <c r="B4530" s="4"/>
      <c r="C4530" s="4"/>
      <c r="D4530" s="6"/>
      <c r="E4530" s="4"/>
      <c r="F4530" s="4"/>
      <c r="G4530" s="4"/>
      <c r="H4530" s="4"/>
      <c r="I4530" s="4"/>
      <c r="J4530" s="4"/>
      <c r="K4530" s="4"/>
      <c r="L4530" s="6"/>
      <c r="M4530" s="5"/>
    </row>
    <row r="4531" spans="1:13">
      <c r="A4531" s="48"/>
      <c r="B4531" s="4"/>
      <c r="C4531" s="4"/>
      <c r="D4531" s="6"/>
      <c r="E4531" s="4"/>
      <c r="F4531" s="4"/>
      <c r="G4531" s="4"/>
      <c r="H4531" s="4"/>
      <c r="I4531" s="4"/>
      <c r="J4531" s="4"/>
      <c r="K4531" s="4"/>
      <c r="L4531" s="6"/>
      <c r="M4531" s="5"/>
    </row>
    <row r="4532" spans="1:13">
      <c r="A4532" s="48"/>
      <c r="B4532" s="4"/>
      <c r="C4532" s="4"/>
      <c r="D4532" s="6"/>
      <c r="E4532" s="4"/>
      <c r="F4532" s="4"/>
      <c r="G4532" s="4"/>
      <c r="H4532" s="4"/>
      <c r="I4532" s="4"/>
      <c r="J4532" s="4"/>
      <c r="K4532" s="4"/>
      <c r="L4532" s="6"/>
      <c r="M4532" s="5"/>
    </row>
    <row r="4533" spans="1:13">
      <c r="A4533" s="48"/>
      <c r="B4533" s="4"/>
      <c r="C4533" s="4"/>
      <c r="D4533" s="6"/>
      <c r="E4533" s="4"/>
      <c r="F4533" s="4"/>
      <c r="G4533" s="4"/>
      <c r="H4533" s="4"/>
      <c r="I4533" s="4"/>
      <c r="J4533" s="4"/>
      <c r="K4533" s="4"/>
      <c r="L4533" s="6"/>
      <c r="M4533" s="5"/>
    </row>
    <row r="4534" spans="1:13">
      <c r="A4534" s="48"/>
      <c r="B4534" s="4"/>
      <c r="C4534" s="4"/>
      <c r="D4534" s="6"/>
      <c r="E4534" s="4"/>
      <c r="F4534" s="4"/>
      <c r="G4534" s="4"/>
      <c r="H4534" s="4"/>
      <c r="I4534" s="4"/>
      <c r="J4534" s="4"/>
      <c r="K4534" s="4"/>
      <c r="L4534" s="6"/>
      <c r="M4534" s="5"/>
    </row>
    <row r="4535" spans="1:13">
      <c r="A4535" s="48"/>
      <c r="B4535" s="4"/>
      <c r="C4535" s="4"/>
      <c r="D4535" s="6"/>
      <c r="E4535" s="4"/>
      <c r="F4535" s="4"/>
      <c r="G4535" s="4"/>
      <c r="H4535" s="4"/>
      <c r="I4535" s="4"/>
      <c r="J4535" s="4"/>
      <c r="K4535" s="4"/>
      <c r="L4535" s="6"/>
      <c r="M4535" s="5"/>
    </row>
    <row r="4536" spans="1:13">
      <c r="A4536" s="48"/>
      <c r="B4536" s="4"/>
      <c r="C4536" s="4"/>
      <c r="D4536" s="6"/>
      <c r="E4536" s="4"/>
      <c r="F4536" s="4"/>
      <c r="G4536" s="4"/>
      <c r="H4536" s="4"/>
      <c r="I4536" s="4"/>
      <c r="J4536" s="4"/>
      <c r="K4536" s="4"/>
      <c r="L4536" s="6"/>
      <c r="M4536" s="5"/>
    </row>
    <row r="4537" spans="1:13">
      <c r="A4537" s="48"/>
      <c r="B4537" s="4"/>
      <c r="C4537" s="4"/>
      <c r="D4537" s="6"/>
      <c r="E4537" s="4"/>
      <c r="F4537" s="4"/>
      <c r="G4537" s="4"/>
      <c r="H4537" s="4"/>
      <c r="I4537" s="4"/>
      <c r="J4537" s="4"/>
      <c r="K4537" s="4"/>
      <c r="L4537" s="6"/>
      <c r="M4537" s="5"/>
    </row>
    <row r="4538" spans="1:13">
      <c r="A4538" s="48"/>
      <c r="B4538" s="4"/>
      <c r="C4538" s="4"/>
      <c r="D4538" s="6"/>
      <c r="E4538" s="4"/>
      <c r="F4538" s="4"/>
      <c r="G4538" s="4"/>
      <c r="H4538" s="4"/>
      <c r="I4538" s="4"/>
      <c r="J4538" s="4"/>
      <c r="K4538" s="4"/>
      <c r="L4538" s="6"/>
      <c r="M4538" s="5"/>
    </row>
    <row r="4539" spans="1:13">
      <c r="A4539" s="48"/>
      <c r="B4539" s="4"/>
      <c r="C4539" s="4"/>
      <c r="D4539" s="6"/>
      <c r="E4539" s="4"/>
      <c r="F4539" s="4"/>
      <c r="G4539" s="4"/>
      <c r="H4539" s="4"/>
      <c r="I4539" s="4"/>
      <c r="J4539" s="4"/>
      <c r="K4539" s="4"/>
      <c r="L4539" s="6"/>
      <c r="M4539" s="5"/>
    </row>
    <row r="4540" spans="1:13">
      <c r="A4540" s="48"/>
      <c r="B4540" s="4"/>
      <c r="C4540" s="4"/>
      <c r="D4540" s="6"/>
      <c r="E4540" s="4"/>
      <c r="F4540" s="4"/>
      <c r="G4540" s="4"/>
      <c r="H4540" s="4"/>
      <c r="I4540" s="4"/>
      <c r="J4540" s="4"/>
      <c r="K4540" s="9"/>
      <c r="L4540" s="10"/>
      <c r="M4540" s="11"/>
    </row>
    <row r="4541" spans="1:13">
      <c r="A4541" s="48"/>
      <c r="B4541" s="4"/>
      <c r="C4541" s="4"/>
      <c r="D4541" s="6"/>
      <c r="E4541" s="4"/>
      <c r="F4541" s="4"/>
      <c r="G4541" s="4"/>
      <c r="H4541" s="4"/>
      <c r="I4541" s="4"/>
      <c r="J4541" s="4"/>
      <c r="K4541" s="4"/>
      <c r="L4541" s="6"/>
      <c r="M4541" s="5"/>
    </row>
    <row r="4542" spans="1:13">
      <c r="A4542" s="48"/>
      <c r="B4542" s="4"/>
      <c r="C4542" s="4"/>
      <c r="D4542" s="6"/>
      <c r="E4542" s="4"/>
      <c r="F4542" s="4"/>
      <c r="G4542" s="4"/>
      <c r="H4542" s="4"/>
      <c r="I4542" s="4"/>
      <c r="J4542" s="4"/>
      <c r="K4542" s="4"/>
      <c r="L4542" s="6"/>
      <c r="M4542" s="5"/>
    </row>
    <row r="4543" spans="1:13">
      <c r="A4543" s="48"/>
      <c r="B4543" s="4"/>
      <c r="C4543" s="4"/>
      <c r="D4543" s="6"/>
      <c r="E4543" s="4"/>
      <c r="F4543" s="4"/>
      <c r="G4543" s="4"/>
      <c r="H4543" s="4"/>
      <c r="I4543" s="4"/>
      <c r="J4543" s="4"/>
      <c r="K4543" s="4"/>
      <c r="L4543" s="6"/>
      <c r="M4543" s="5"/>
    </row>
    <row r="4544" spans="1:13">
      <c r="A4544" s="48"/>
      <c r="B4544" s="4"/>
      <c r="C4544" s="4"/>
      <c r="D4544" s="6"/>
      <c r="E4544" s="4"/>
      <c r="F4544" s="4"/>
      <c r="G4544" s="4"/>
      <c r="H4544" s="4"/>
      <c r="I4544" s="4"/>
      <c r="J4544" s="4"/>
      <c r="K4544" s="4"/>
      <c r="L4544" s="6"/>
      <c r="M4544" s="5"/>
    </row>
    <row r="4545" spans="1:13">
      <c r="A4545" s="48"/>
      <c r="B4545" s="4"/>
      <c r="C4545" s="4"/>
      <c r="D4545" s="6"/>
      <c r="E4545" s="4"/>
      <c r="F4545" s="4"/>
      <c r="G4545" s="4"/>
      <c r="H4545" s="4"/>
      <c r="I4545" s="4"/>
      <c r="J4545" s="4"/>
      <c r="K4545" s="9"/>
      <c r="L4545" s="10"/>
      <c r="M4545" s="11"/>
    </row>
    <row r="4546" spans="1:13">
      <c r="A4546" s="48"/>
      <c r="B4546" s="4"/>
      <c r="C4546" s="4"/>
      <c r="D4546" s="6"/>
      <c r="E4546" s="4"/>
      <c r="F4546" s="4"/>
      <c r="G4546" s="4"/>
      <c r="H4546" s="4"/>
      <c r="I4546" s="4"/>
      <c r="J4546" s="4"/>
      <c r="K4546" s="9"/>
      <c r="L4546" s="10"/>
      <c r="M4546" s="11"/>
    </row>
    <row r="4547" spans="1:13" ht="15.75">
      <c r="A4547" s="49"/>
      <c r="B4547" s="24"/>
      <c r="C4547" s="4"/>
      <c r="D4547" s="25"/>
      <c r="E4547" s="21"/>
      <c r="F4547" s="22"/>
      <c r="G4547" s="22"/>
      <c r="H4547" s="22"/>
      <c r="I4547" s="22"/>
      <c r="J4547" s="24"/>
      <c r="K4547" s="21"/>
      <c r="L4547" s="21"/>
      <c r="M4547" s="23"/>
    </row>
    <row r="4548" spans="1:13" ht="15.75">
      <c r="A4548" s="49"/>
      <c r="B4548" s="24"/>
      <c r="C4548" s="4"/>
      <c r="D4548" s="25"/>
      <c r="E4548" s="21"/>
      <c r="F4548" s="22"/>
      <c r="G4548" s="22"/>
      <c r="H4548" s="22"/>
      <c r="I4548" s="22"/>
      <c r="J4548" s="24"/>
      <c r="K4548" s="21"/>
      <c r="L4548" s="21"/>
      <c r="M4548" s="23"/>
    </row>
    <row r="4549" spans="1:13" ht="15.75">
      <c r="A4549" s="49"/>
      <c r="B4549" s="24"/>
      <c r="C4549" s="4"/>
      <c r="D4549" s="25"/>
      <c r="E4549" s="21"/>
      <c r="F4549" s="22"/>
      <c r="G4549" s="22"/>
      <c r="H4549" s="22"/>
      <c r="I4549" s="22"/>
      <c r="J4549" s="24"/>
      <c r="K4549" s="21"/>
      <c r="L4549" s="21"/>
      <c r="M4549" s="23"/>
    </row>
    <row r="4550" spans="1:13" ht="15.75">
      <c r="A4550" s="49"/>
      <c r="B4550" s="24"/>
      <c r="C4550" s="4"/>
      <c r="D4550" s="25"/>
      <c r="E4550" s="21"/>
      <c r="F4550" s="22"/>
      <c r="G4550" s="22"/>
      <c r="H4550" s="22"/>
      <c r="I4550" s="22"/>
      <c r="J4550" s="24"/>
      <c r="K4550" s="21"/>
      <c r="L4550" s="21"/>
      <c r="M4550" s="23"/>
    </row>
    <row r="4551" spans="1:13" ht="15.75">
      <c r="A4551" s="49"/>
      <c r="B4551" s="24"/>
      <c r="C4551" s="4"/>
      <c r="D4551" s="25"/>
      <c r="E4551" s="21"/>
      <c r="F4551" s="22"/>
      <c r="G4551" s="22"/>
      <c r="H4551" s="22"/>
      <c r="I4551" s="22"/>
      <c r="J4551" s="24"/>
      <c r="K4551" s="21"/>
      <c r="L4551" s="21"/>
      <c r="M4551" s="23"/>
    </row>
    <row r="4552" spans="1:13">
      <c r="A4552" s="48"/>
      <c r="B4552" s="4"/>
      <c r="C4552" s="4"/>
      <c r="D4552" s="6"/>
      <c r="E4552" s="4"/>
      <c r="F4552" s="4"/>
      <c r="G4552" s="4"/>
      <c r="H4552" s="4"/>
      <c r="I4552" s="4"/>
      <c r="J4552" s="4"/>
      <c r="K4552" s="4"/>
      <c r="L4552" s="6"/>
      <c r="M4552" s="5"/>
    </row>
    <row r="4553" spans="1:13">
      <c r="A4553" s="48"/>
      <c r="B4553" s="4"/>
      <c r="C4553" s="4"/>
      <c r="D4553" s="6"/>
      <c r="E4553" s="4"/>
      <c r="F4553" s="4"/>
      <c r="G4553" s="4"/>
      <c r="H4553" s="4"/>
      <c r="I4553" s="4"/>
      <c r="J4553" s="4"/>
      <c r="K4553" s="4"/>
      <c r="L4553" s="6"/>
      <c r="M4553" s="5"/>
    </row>
    <row r="4554" spans="1:13">
      <c r="A4554" s="48"/>
      <c r="B4554" s="4"/>
      <c r="C4554" s="4"/>
      <c r="D4554" s="6"/>
      <c r="E4554" s="4"/>
      <c r="F4554" s="4"/>
      <c r="G4554" s="4"/>
      <c r="H4554" s="4"/>
      <c r="I4554" s="4"/>
      <c r="J4554" s="4"/>
      <c r="K4554" s="4"/>
      <c r="L4554" s="6"/>
      <c r="M4554" s="5"/>
    </row>
    <row r="4555" spans="1:13">
      <c r="A4555" s="48"/>
      <c r="B4555" s="4"/>
      <c r="C4555" s="4"/>
      <c r="D4555" s="6"/>
      <c r="E4555" s="4"/>
      <c r="F4555" s="4"/>
      <c r="G4555" s="4"/>
      <c r="H4555" s="4"/>
      <c r="I4555" s="4"/>
      <c r="J4555" s="4"/>
      <c r="K4555" s="4"/>
      <c r="L4555" s="6"/>
      <c r="M4555" s="5"/>
    </row>
    <row r="4556" spans="1:13">
      <c r="A4556" s="48"/>
      <c r="B4556" s="4"/>
      <c r="C4556" s="4"/>
      <c r="D4556" s="6"/>
      <c r="E4556" s="4"/>
      <c r="F4556" s="4"/>
      <c r="G4556" s="4"/>
      <c r="H4556" s="4"/>
      <c r="I4556" s="4"/>
      <c r="J4556" s="4"/>
      <c r="K4556" s="4"/>
      <c r="L4556" s="6"/>
      <c r="M4556" s="5"/>
    </row>
    <row r="4557" spans="1:13">
      <c r="A4557" s="48"/>
      <c r="B4557" s="4"/>
      <c r="C4557" s="4"/>
      <c r="D4557" s="6"/>
      <c r="E4557" s="4"/>
      <c r="F4557" s="4"/>
      <c r="G4557" s="4"/>
      <c r="H4557" s="4"/>
      <c r="I4557" s="4"/>
      <c r="J4557" s="4"/>
      <c r="K4557" s="4"/>
      <c r="L4557" s="6"/>
      <c r="M4557" s="5"/>
    </row>
    <row r="4558" spans="1:13">
      <c r="A4558" s="48"/>
      <c r="B4558" s="4"/>
      <c r="C4558" s="4"/>
      <c r="D4558" s="6"/>
      <c r="E4558" s="4"/>
      <c r="F4558" s="4"/>
      <c r="G4558" s="4"/>
      <c r="H4558" s="4"/>
      <c r="I4558" s="4"/>
      <c r="J4558" s="4"/>
      <c r="K4558" s="4"/>
      <c r="L4558" s="6"/>
      <c r="M4558" s="5"/>
    </row>
    <row r="4559" spans="1:13">
      <c r="A4559" s="48"/>
      <c r="B4559" s="4"/>
      <c r="C4559" s="4"/>
      <c r="D4559" s="6"/>
      <c r="E4559" s="4"/>
      <c r="F4559" s="4"/>
      <c r="G4559" s="4"/>
      <c r="H4559" s="4"/>
      <c r="I4559" s="4"/>
      <c r="J4559" s="4"/>
      <c r="K4559" s="4"/>
      <c r="L4559" s="6"/>
      <c r="M4559" s="5"/>
    </row>
    <row r="4560" spans="1:13">
      <c r="A4560" s="48"/>
      <c r="B4560" s="4"/>
      <c r="C4560" s="4"/>
      <c r="D4560" s="6"/>
      <c r="E4560" s="4"/>
      <c r="F4560" s="4"/>
      <c r="G4560" s="4"/>
      <c r="H4560" s="4"/>
      <c r="I4560" s="4"/>
      <c r="J4560" s="4"/>
      <c r="K4560" s="4"/>
      <c r="L4560" s="6"/>
      <c r="M4560" s="5"/>
    </row>
    <row r="4561" spans="1:13">
      <c r="A4561" s="48"/>
      <c r="B4561" s="4"/>
      <c r="C4561" s="4"/>
      <c r="D4561" s="6"/>
      <c r="E4561" s="4"/>
      <c r="F4561" s="4"/>
      <c r="G4561" s="4"/>
      <c r="H4561" s="4"/>
      <c r="I4561" s="4"/>
      <c r="J4561" s="4"/>
      <c r="K4561" s="4"/>
      <c r="L4561" s="6"/>
      <c r="M4561" s="5"/>
    </row>
    <row r="4562" spans="1:13">
      <c r="A4562" s="48"/>
      <c r="B4562" s="4"/>
      <c r="C4562" s="4"/>
      <c r="D4562" s="6"/>
      <c r="E4562" s="4"/>
      <c r="F4562" s="4"/>
      <c r="G4562" s="4"/>
      <c r="H4562" s="4"/>
      <c r="I4562" s="4"/>
      <c r="J4562" s="4"/>
      <c r="K4562" s="4"/>
      <c r="L4562" s="6"/>
      <c r="M4562" s="5"/>
    </row>
    <row r="4563" spans="1:13">
      <c r="A4563" s="48"/>
      <c r="B4563" s="4"/>
      <c r="C4563" s="4"/>
      <c r="D4563" s="6"/>
      <c r="E4563" s="4"/>
      <c r="F4563" s="4"/>
      <c r="G4563" s="4"/>
      <c r="H4563" s="4"/>
      <c r="I4563" s="4"/>
      <c r="J4563" s="4"/>
      <c r="K4563" s="4"/>
      <c r="L4563" s="6"/>
      <c r="M4563" s="5"/>
    </row>
    <row r="4564" spans="1:13">
      <c r="A4564" s="48"/>
      <c r="B4564" s="4"/>
      <c r="C4564" s="4"/>
      <c r="D4564" s="6"/>
      <c r="E4564" s="4"/>
      <c r="F4564" s="4"/>
      <c r="G4564" s="4"/>
      <c r="H4564" s="4"/>
      <c r="I4564" s="4"/>
      <c r="J4564" s="4"/>
      <c r="K4564" s="9"/>
      <c r="L4564" s="10"/>
      <c r="M4564" s="11"/>
    </row>
    <row r="4565" spans="1:13">
      <c r="A4565" s="48"/>
      <c r="B4565" s="4"/>
      <c r="C4565" s="4"/>
      <c r="D4565" s="6"/>
      <c r="E4565" s="4"/>
      <c r="F4565" s="4"/>
      <c r="G4565" s="4"/>
      <c r="H4565" s="4"/>
      <c r="I4565" s="4"/>
      <c r="J4565" s="4"/>
      <c r="K4565" s="9"/>
      <c r="L4565" s="10"/>
      <c r="M4565" s="11"/>
    </row>
    <row r="4566" spans="1:13">
      <c r="A4566" s="48"/>
      <c r="B4566" s="4"/>
      <c r="C4566" s="4"/>
      <c r="D4566" s="6"/>
      <c r="E4566" s="4"/>
      <c r="F4566" s="4"/>
      <c r="G4566" s="4"/>
      <c r="H4566" s="4"/>
      <c r="I4566" s="4"/>
      <c r="J4566" s="4"/>
      <c r="K4566" s="9"/>
      <c r="L4566" s="10"/>
      <c r="M4566" s="11"/>
    </row>
    <row r="4567" spans="1:13">
      <c r="A4567" s="48"/>
      <c r="B4567" s="4"/>
      <c r="C4567" s="4"/>
      <c r="D4567" s="6"/>
      <c r="E4567" s="4"/>
      <c r="F4567" s="4"/>
      <c r="G4567" s="4"/>
      <c r="H4567" s="4"/>
      <c r="I4567" s="4"/>
      <c r="J4567" s="4"/>
      <c r="K4567" s="9"/>
      <c r="L4567" s="10"/>
      <c r="M4567" s="11"/>
    </row>
    <row r="4568" spans="1:13">
      <c r="A4568" s="48"/>
      <c r="B4568" s="4"/>
      <c r="C4568" s="4"/>
      <c r="D4568" s="6"/>
      <c r="E4568" s="4"/>
      <c r="F4568" s="4"/>
      <c r="G4568" s="4"/>
      <c r="H4568" s="4"/>
      <c r="I4568" s="4"/>
      <c r="J4568" s="4"/>
      <c r="K4568" s="9"/>
      <c r="L4568" s="10"/>
      <c r="M4568" s="11"/>
    </row>
    <row r="4569" spans="1:13">
      <c r="A4569" s="48"/>
      <c r="B4569" s="4"/>
      <c r="C4569" s="4"/>
      <c r="D4569" s="6"/>
      <c r="E4569" s="4"/>
      <c r="F4569" s="4"/>
      <c r="G4569" s="4"/>
      <c r="H4569" s="4"/>
      <c r="I4569" s="4"/>
      <c r="J4569" s="4"/>
      <c r="K4569" s="4"/>
      <c r="L4569" s="6"/>
      <c r="M4569" s="5"/>
    </row>
    <row r="4570" spans="1:13">
      <c r="A4570" s="48"/>
      <c r="B4570" s="4"/>
      <c r="C4570" s="4"/>
      <c r="D4570" s="6"/>
      <c r="E4570" s="4"/>
      <c r="F4570" s="4"/>
      <c r="G4570" s="4"/>
      <c r="H4570" s="4"/>
      <c r="I4570" s="4"/>
      <c r="J4570" s="4"/>
      <c r="K4570" s="4"/>
      <c r="L4570" s="6"/>
      <c r="M4570" s="5"/>
    </row>
    <row r="4571" spans="1:13">
      <c r="A4571" s="48"/>
      <c r="B4571" s="4"/>
      <c r="C4571" s="4"/>
      <c r="D4571" s="6"/>
      <c r="E4571" s="4"/>
      <c r="F4571" s="4"/>
      <c r="G4571" s="4"/>
      <c r="H4571" s="4"/>
      <c r="I4571" s="4"/>
      <c r="J4571" s="4"/>
      <c r="K4571" s="4"/>
      <c r="L4571" s="6"/>
      <c r="M4571" s="5"/>
    </row>
    <row r="4572" spans="1:13">
      <c r="A4572" s="48"/>
      <c r="B4572" s="4"/>
      <c r="C4572" s="4"/>
      <c r="D4572" s="6"/>
      <c r="E4572" s="4"/>
      <c r="F4572" s="4"/>
      <c r="G4572" s="4"/>
      <c r="H4572" s="4"/>
      <c r="I4572" s="4"/>
      <c r="J4572" s="4"/>
      <c r="K4572" s="4"/>
      <c r="L4572" s="6"/>
      <c r="M4572" s="5"/>
    </row>
    <row r="4573" spans="1:13">
      <c r="A4573" s="48"/>
      <c r="B4573" s="4"/>
      <c r="C4573" s="4"/>
      <c r="D4573" s="6"/>
      <c r="E4573" s="4"/>
      <c r="F4573" s="4"/>
      <c r="G4573" s="4"/>
      <c r="H4573" s="4"/>
      <c r="I4573" s="4"/>
      <c r="J4573" s="4"/>
      <c r="K4573" s="4"/>
      <c r="L4573" s="6"/>
      <c r="M4573" s="5"/>
    </row>
    <row r="4574" spans="1:13">
      <c r="A4574" s="48"/>
      <c r="B4574" s="4"/>
      <c r="C4574" s="4"/>
      <c r="D4574" s="6"/>
      <c r="E4574" s="4"/>
      <c r="F4574" s="4"/>
      <c r="G4574" s="4"/>
      <c r="H4574" s="4"/>
      <c r="I4574" s="4"/>
      <c r="J4574" s="4"/>
      <c r="K4574" s="4"/>
      <c r="L4574" s="6"/>
      <c r="M4574" s="5"/>
    </row>
    <row r="4575" spans="1:13">
      <c r="A4575" s="48"/>
      <c r="B4575" s="4"/>
      <c r="C4575" s="4"/>
      <c r="D4575" s="6"/>
      <c r="E4575" s="4"/>
      <c r="F4575" s="4"/>
      <c r="G4575" s="4"/>
      <c r="H4575" s="4"/>
      <c r="I4575" s="4"/>
      <c r="J4575" s="4"/>
      <c r="K4575" s="9"/>
      <c r="L4575" s="10"/>
      <c r="M4575" s="11"/>
    </row>
    <row r="4576" spans="1:13">
      <c r="A4576" s="48"/>
      <c r="B4576" s="4"/>
      <c r="C4576" s="4"/>
      <c r="D4576" s="6"/>
      <c r="E4576" s="4"/>
      <c r="F4576" s="4"/>
      <c r="G4576" s="4"/>
      <c r="H4576" s="4"/>
      <c r="I4576" s="4"/>
      <c r="J4576" s="4"/>
      <c r="K4576" s="4"/>
      <c r="L4576" s="6"/>
      <c r="M4576" s="5"/>
    </row>
    <row r="4577" spans="1:13">
      <c r="A4577" s="48"/>
      <c r="B4577" s="4"/>
      <c r="C4577" s="4"/>
      <c r="D4577" s="6"/>
      <c r="E4577" s="4"/>
      <c r="F4577" s="4"/>
      <c r="G4577" s="4"/>
      <c r="H4577" s="4"/>
      <c r="I4577" s="4"/>
      <c r="J4577" s="4"/>
      <c r="K4577" s="4"/>
      <c r="L4577" s="6"/>
      <c r="M4577" s="5"/>
    </row>
    <row r="4578" spans="1:13">
      <c r="A4578" s="48"/>
      <c r="B4578" s="4"/>
      <c r="C4578" s="4"/>
      <c r="D4578" s="6"/>
      <c r="E4578" s="4"/>
      <c r="F4578" s="4"/>
      <c r="G4578" s="4"/>
      <c r="H4578" s="4"/>
      <c r="I4578" s="4"/>
      <c r="J4578" s="4"/>
      <c r="K4578" s="4"/>
      <c r="L4578" s="6"/>
      <c r="M4578" s="5"/>
    </row>
    <row r="4579" spans="1:13">
      <c r="A4579" s="48"/>
      <c r="B4579" s="4"/>
      <c r="C4579" s="4"/>
      <c r="D4579" s="6"/>
      <c r="E4579" s="4"/>
      <c r="F4579" s="4"/>
      <c r="G4579" s="4"/>
      <c r="H4579" s="4"/>
      <c r="I4579" s="4"/>
      <c r="J4579" s="4"/>
      <c r="K4579" s="4"/>
      <c r="L4579" s="6"/>
      <c r="M4579" s="5"/>
    </row>
    <row r="4580" spans="1:13" ht="15.75" thickBot="1">
      <c r="A4580" s="48"/>
      <c r="B4580" s="4"/>
      <c r="C4580" s="4"/>
      <c r="D4580" s="6"/>
      <c r="E4580" s="4"/>
      <c r="F4580" s="4"/>
      <c r="G4580" s="4"/>
      <c r="H4580" s="4"/>
      <c r="I4580" s="4"/>
      <c r="J4580" s="4"/>
      <c r="K4580" s="4"/>
      <c r="L4580" s="6"/>
      <c r="M4580" s="5"/>
    </row>
    <row r="4581" spans="1:13" ht="15.75" thickBot="1">
      <c r="A4581" s="5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1"/>
    </row>
    <row r="4582" spans="1:13">
      <c r="A4582" s="48"/>
      <c r="B4582" s="4"/>
      <c r="C4582" s="4"/>
      <c r="D4582" s="6"/>
      <c r="E4582" s="4"/>
      <c r="F4582" s="4"/>
      <c r="G4582" s="4"/>
      <c r="H4582" s="4"/>
      <c r="I4582" s="4"/>
      <c r="J4582" s="4"/>
      <c r="K4582" s="4"/>
      <c r="L4582" s="6"/>
      <c r="M4582" s="5"/>
    </row>
    <row r="4583" spans="1:13">
      <c r="A4583" s="48"/>
      <c r="B4583" s="4"/>
      <c r="C4583" s="4"/>
      <c r="D4583" s="6"/>
      <c r="E4583" s="4"/>
      <c r="F4583" s="4"/>
      <c r="G4583" s="4"/>
      <c r="H4583" s="4"/>
      <c r="I4583" s="4"/>
      <c r="J4583" s="4"/>
      <c r="K4583" s="4"/>
      <c r="L4583" s="6"/>
      <c r="M4583" s="5"/>
    </row>
    <row r="4584" spans="1:13">
      <c r="A4584" s="48"/>
      <c r="B4584" s="4"/>
      <c r="C4584" s="4"/>
      <c r="D4584" s="6"/>
      <c r="E4584" s="4"/>
      <c r="F4584" s="4"/>
      <c r="G4584" s="4"/>
      <c r="H4584" s="4"/>
      <c r="I4584" s="4"/>
      <c r="J4584" s="4"/>
      <c r="K4584" s="4"/>
      <c r="L4584" s="6"/>
      <c r="M4584" s="5"/>
    </row>
    <row r="4585" spans="1:13">
      <c r="A4585" s="48"/>
      <c r="B4585" s="4"/>
      <c r="C4585" s="4"/>
      <c r="D4585" s="6"/>
      <c r="E4585" s="4"/>
      <c r="F4585" s="4"/>
      <c r="G4585" s="4"/>
      <c r="H4585" s="4"/>
      <c r="I4585" s="4"/>
      <c r="J4585" s="4"/>
      <c r="K4585" s="4"/>
      <c r="L4585" s="6"/>
      <c r="M4585" s="5"/>
    </row>
    <row r="4586" spans="1:13">
      <c r="A4586" s="48"/>
      <c r="B4586" s="4"/>
      <c r="C4586" s="4"/>
      <c r="D4586" s="6"/>
      <c r="E4586" s="4"/>
      <c r="F4586" s="4"/>
      <c r="G4586" s="4"/>
      <c r="H4586" s="4"/>
      <c r="I4586" s="4"/>
      <c r="J4586" s="4"/>
      <c r="K4586" s="4"/>
      <c r="L4586" s="6"/>
      <c r="M4586" s="5"/>
    </row>
    <row r="4587" spans="1:13">
      <c r="A4587" s="48"/>
      <c r="B4587" s="4"/>
      <c r="C4587" s="4"/>
      <c r="D4587" s="6"/>
      <c r="E4587" s="4"/>
      <c r="F4587" s="4"/>
      <c r="G4587" s="4"/>
      <c r="H4587" s="4"/>
      <c r="I4587" s="4"/>
      <c r="J4587" s="4"/>
      <c r="K4587" s="9"/>
      <c r="L4587" s="10"/>
      <c r="M4587" s="11"/>
    </row>
    <row r="4588" spans="1:13">
      <c r="A4588" s="48"/>
      <c r="B4588" s="4"/>
      <c r="C4588" s="4"/>
      <c r="D4588" s="6"/>
      <c r="E4588" s="4"/>
      <c r="F4588" s="4"/>
      <c r="G4588" s="4"/>
      <c r="H4588" s="4"/>
      <c r="I4588" s="4"/>
      <c r="J4588" s="4"/>
      <c r="K4588" s="4"/>
      <c r="L4588" s="6"/>
      <c r="M4588" s="5"/>
    </row>
    <row r="4589" spans="1:13">
      <c r="A4589" s="48"/>
      <c r="B4589" s="4"/>
      <c r="C4589" s="4"/>
      <c r="D4589" s="6"/>
      <c r="E4589" s="4"/>
      <c r="F4589" s="4"/>
      <c r="G4589" s="4"/>
      <c r="H4589" s="4"/>
      <c r="I4589" s="4"/>
      <c r="J4589" s="4"/>
      <c r="K4589" s="4"/>
      <c r="L4589" s="6"/>
      <c r="M4589" s="5"/>
    </row>
    <row r="4590" spans="1:13">
      <c r="A4590" s="48"/>
      <c r="B4590" s="4"/>
      <c r="C4590" s="4"/>
      <c r="D4590" s="6"/>
      <c r="E4590" s="4"/>
      <c r="F4590" s="4"/>
      <c r="G4590" s="4"/>
      <c r="H4590" s="4"/>
      <c r="I4590" s="4"/>
      <c r="J4590" s="4"/>
      <c r="K4590" s="9"/>
      <c r="L4590" s="10"/>
      <c r="M4590" s="11"/>
    </row>
    <row r="4591" spans="1:13">
      <c r="A4591" s="48"/>
      <c r="B4591" s="4"/>
      <c r="C4591" s="4"/>
      <c r="D4591" s="6"/>
      <c r="E4591" s="4"/>
      <c r="F4591" s="4"/>
      <c r="G4591" s="4"/>
      <c r="H4591" s="4"/>
      <c r="I4591" s="4"/>
      <c r="J4591" s="4"/>
      <c r="K4591" s="4"/>
      <c r="L4591" s="6"/>
      <c r="M4591" s="5"/>
    </row>
    <row r="4592" spans="1:13">
      <c r="A4592" s="48"/>
      <c r="B4592" s="4"/>
      <c r="C4592" s="4"/>
      <c r="D4592" s="6"/>
      <c r="E4592" s="4"/>
      <c r="F4592" s="4"/>
      <c r="G4592" s="4"/>
      <c r="H4592" s="4"/>
      <c r="I4592" s="4"/>
      <c r="J4592" s="4"/>
      <c r="K4592" s="4"/>
      <c r="L4592" s="6"/>
      <c r="M4592" s="5"/>
    </row>
    <row r="4593" spans="1:13">
      <c r="A4593" s="48"/>
      <c r="B4593" s="4"/>
      <c r="C4593" s="4"/>
      <c r="D4593" s="6"/>
      <c r="E4593" s="4"/>
      <c r="F4593" s="4"/>
      <c r="G4593" s="4"/>
      <c r="H4593" s="4"/>
      <c r="I4593" s="4"/>
      <c r="J4593" s="4"/>
      <c r="K4593" s="4"/>
      <c r="L4593" s="6"/>
      <c r="M4593" s="5"/>
    </row>
    <row r="4594" spans="1:13">
      <c r="A4594" s="48"/>
      <c r="B4594" s="4"/>
      <c r="C4594" s="4"/>
      <c r="D4594" s="6"/>
      <c r="E4594" s="4"/>
      <c r="F4594" s="4"/>
      <c r="G4594" s="4"/>
      <c r="H4594" s="4"/>
      <c r="I4594" s="4"/>
      <c r="J4594" s="4"/>
      <c r="K4594" s="9"/>
      <c r="L4594" s="10"/>
      <c r="M4594" s="11"/>
    </row>
    <row r="4595" spans="1:13">
      <c r="A4595" s="48"/>
      <c r="B4595" s="4"/>
      <c r="C4595" s="4"/>
      <c r="D4595" s="6"/>
      <c r="E4595" s="4"/>
      <c r="F4595" s="4"/>
      <c r="G4595" s="4"/>
      <c r="H4595" s="4"/>
      <c r="I4595" s="4"/>
      <c r="J4595" s="4"/>
      <c r="K4595" s="4"/>
      <c r="L4595" s="6"/>
      <c r="M4595" s="5"/>
    </row>
    <row r="4596" spans="1:13">
      <c r="A4596" s="48"/>
      <c r="B4596" s="4"/>
      <c r="C4596" s="4"/>
      <c r="D4596" s="6"/>
      <c r="E4596" s="4"/>
      <c r="F4596" s="4"/>
      <c r="G4596" s="4"/>
      <c r="H4596" s="4"/>
      <c r="I4596" s="4"/>
      <c r="J4596" s="4"/>
      <c r="K4596" s="4"/>
      <c r="L4596" s="6"/>
      <c r="M4596" s="5"/>
    </row>
    <row r="4597" spans="1:13">
      <c r="A4597" s="48"/>
      <c r="B4597" s="4"/>
      <c r="C4597" s="4"/>
      <c r="D4597" s="6"/>
      <c r="E4597" s="4"/>
      <c r="F4597" s="4"/>
      <c r="G4597" s="4"/>
      <c r="H4597" s="4"/>
      <c r="I4597" s="4"/>
      <c r="J4597" s="4"/>
      <c r="K4597" s="4"/>
      <c r="L4597" s="6"/>
      <c r="M4597" s="5"/>
    </row>
    <row r="4598" spans="1:13">
      <c r="A4598" s="48"/>
      <c r="B4598" s="4"/>
      <c r="C4598" s="4"/>
      <c r="D4598" s="6"/>
      <c r="E4598" s="4"/>
      <c r="F4598" s="4"/>
      <c r="G4598" s="4"/>
      <c r="H4598" s="4"/>
      <c r="I4598" s="4"/>
      <c r="J4598" s="4"/>
      <c r="K4598" s="4"/>
      <c r="L4598" s="6"/>
      <c r="M4598" s="5"/>
    </row>
    <row r="4599" spans="1:13">
      <c r="A4599" s="48"/>
      <c r="B4599" s="4"/>
      <c r="C4599" s="4"/>
      <c r="D4599" s="6"/>
      <c r="E4599" s="4"/>
      <c r="F4599" s="4"/>
      <c r="G4599" s="4"/>
      <c r="H4599" s="4"/>
      <c r="I4599" s="4"/>
      <c r="J4599" s="4"/>
      <c r="K4599" s="4"/>
      <c r="L4599" s="6"/>
      <c r="M4599" s="5"/>
    </row>
    <row r="4600" spans="1:13">
      <c r="A4600" s="48"/>
      <c r="B4600" s="4"/>
      <c r="C4600" s="4"/>
      <c r="D4600" s="6"/>
      <c r="E4600" s="4"/>
      <c r="F4600" s="4"/>
      <c r="G4600" s="4"/>
      <c r="H4600" s="4"/>
      <c r="I4600" s="4"/>
      <c r="J4600" s="4"/>
      <c r="K4600" s="4"/>
      <c r="L4600" s="6"/>
      <c r="M4600" s="5"/>
    </row>
    <row r="4601" spans="1:13">
      <c r="A4601" s="48"/>
      <c r="B4601" s="4"/>
      <c r="C4601" s="4"/>
      <c r="D4601" s="6"/>
      <c r="E4601" s="4"/>
      <c r="F4601" s="4"/>
      <c r="G4601" s="4"/>
      <c r="H4601" s="4"/>
      <c r="I4601" s="4"/>
      <c r="J4601" s="4"/>
      <c r="K4601" s="9"/>
      <c r="L4601" s="10"/>
      <c r="M4601" s="11"/>
    </row>
    <row r="4602" spans="1:13">
      <c r="A4602" s="48"/>
      <c r="B4602" s="4"/>
      <c r="C4602" s="4"/>
      <c r="D4602" s="6"/>
      <c r="E4602" s="4"/>
      <c r="F4602" s="4"/>
      <c r="G4602" s="4"/>
      <c r="H4602" s="4"/>
      <c r="I4602" s="4"/>
      <c r="J4602" s="4"/>
      <c r="K4602" s="4"/>
      <c r="L4602" s="6"/>
      <c r="M4602" s="5"/>
    </row>
    <row r="4603" spans="1:13">
      <c r="A4603" s="48"/>
      <c r="B4603" s="4"/>
      <c r="C4603" s="4"/>
      <c r="D4603" s="6"/>
      <c r="E4603" s="4"/>
      <c r="F4603" s="4"/>
      <c r="G4603" s="4"/>
      <c r="H4603" s="4"/>
      <c r="I4603" s="4"/>
      <c r="J4603" s="4"/>
      <c r="K4603" s="9"/>
      <c r="L4603" s="10"/>
      <c r="M4603" s="11"/>
    </row>
    <row r="4604" spans="1:13">
      <c r="A4604" s="48"/>
      <c r="B4604" s="4"/>
      <c r="C4604" s="4"/>
      <c r="D4604" s="6"/>
      <c r="E4604" s="4"/>
      <c r="F4604" s="4"/>
      <c r="G4604" s="4"/>
      <c r="H4604" s="4"/>
      <c r="I4604" s="4"/>
      <c r="J4604" s="4"/>
      <c r="K4604" s="4"/>
      <c r="L4604" s="6"/>
      <c r="M4604" s="5"/>
    </row>
    <row r="4605" spans="1:13">
      <c r="A4605" s="48"/>
      <c r="B4605" s="4"/>
      <c r="C4605" s="4"/>
      <c r="D4605" s="6"/>
      <c r="E4605" s="4"/>
      <c r="F4605" s="4"/>
      <c r="G4605" s="4"/>
      <c r="H4605" s="4"/>
      <c r="I4605" s="4"/>
      <c r="J4605" s="4"/>
      <c r="K4605" s="4"/>
      <c r="L4605" s="6"/>
      <c r="M4605" s="5"/>
    </row>
    <row r="4606" spans="1:13">
      <c r="A4606" s="48"/>
      <c r="B4606" s="4"/>
      <c r="C4606" s="4"/>
      <c r="D4606" s="6"/>
      <c r="E4606" s="4"/>
      <c r="F4606" s="4"/>
      <c r="G4606" s="4"/>
      <c r="H4606" s="4"/>
      <c r="I4606" s="4"/>
      <c r="J4606" s="4"/>
      <c r="K4606" s="4"/>
      <c r="L4606" s="6"/>
      <c r="M4606" s="5"/>
    </row>
    <row r="4607" spans="1:13">
      <c r="A4607" s="48"/>
      <c r="B4607" s="4"/>
      <c r="C4607" s="4"/>
      <c r="D4607" s="6"/>
      <c r="E4607" s="4"/>
      <c r="F4607" s="4"/>
      <c r="G4607" s="4"/>
      <c r="H4607" s="4"/>
      <c r="I4607" s="4"/>
      <c r="J4607" s="4"/>
      <c r="K4607" s="4"/>
      <c r="L4607" s="6"/>
      <c r="M4607" s="5"/>
    </row>
    <row r="4608" spans="1:13">
      <c r="A4608" s="48"/>
      <c r="B4608" s="4"/>
      <c r="C4608" s="4"/>
      <c r="D4608" s="6"/>
      <c r="E4608" s="4"/>
      <c r="F4608" s="4"/>
      <c r="G4608" s="4"/>
      <c r="H4608" s="4"/>
      <c r="I4608" s="4"/>
      <c r="J4608" s="4"/>
      <c r="K4608" s="4"/>
      <c r="L4608" s="6"/>
      <c r="M4608" s="5"/>
    </row>
    <row r="4609" spans="1:13">
      <c r="A4609" s="48"/>
      <c r="B4609" s="4"/>
      <c r="C4609" s="4"/>
      <c r="D4609" s="6"/>
      <c r="E4609" s="4"/>
      <c r="F4609" s="4"/>
      <c r="G4609" s="4"/>
      <c r="H4609" s="4"/>
      <c r="I4609" s="4"/>
      <c r="J4609" s="4"/>
      <c r="K4609" s="4"/>
      <c r="L4609" s="6"/>
      <c r="M4609" s="5"/>
    </row>
    <row r="4610" spans="1:13">
      <c r="A4610" s="48"/>
      <c r="B4610" s="4"/>
      <c r="C4610" s="4"/>
      <c r="D4610" s="6"/>
      <c r="E4610" s="4"/>
      <c r="F4610" s="4"/>
      <c r="G4610" s="4"/>
      <c r="H4610" s="4"/>
      <c r="I4610" s="4"/>
      <c r="J4610" s="4"/>
      <c r="K4610" s="4"/>
      <c r="L4610" s="6"/>
      <c r="M4610" s="5"/>
    </row>
    <row r="4611" spans="1:13">
      <c r="A4611" s="48"/>
      <c r="B4611" s="4"/>
      <c r="C4611" s="4"/>
      <c r="D4611" s="6"/>
      <c r="E4611" s="4"/>
      <c r="F4611" s="4"/>
      <c r="G4611" s="4"/>
      <c r="H4611" s="4"/>
      <c r="I4611" s="4"/>
      <c r="J4611" s="4"/>
      <c r="K4611" s="9"/>
      <c r="L4611" s="10"/>
      <c r="M4611" s="11"/>
    </row>
    <row r="4612" spans="1:13">
      <c r="A4612" s="48"/>
      <c r="B4612" s="4"/>
      <c r="C4612" s="4"/>
      <c r="D4612" s="6"/>
      <c r="E4612" s="4"/>
      <c r="F4612" s="4"/>
      <c r="G4612" s="4"/>
      <c r="H4612" s="4"/>
      <c r="I4612" s="4"/>
      <c r="J4612" s="4"/>
      <c r="K4612" s="4"/>
      <c r="L4612" s="6"/>
      <c r="M4612" s="5"/>
    </row>
    <row r="4613" spans="1:13">
      <c r="A4613" s="48"/>
      <c r="B4613" s="4"/>
      <c r="C4613" s="4"/>
      <c r="D4613" s="6"/>
      <c r="E4613" s="4"/>
      <c r="F4613" s="4"/>
      <c r="G4613" s="4"/>
      <c r="H4613" s="4"/>
      <c r="I4613" s="4"/>
      <c r="J4613" s="4"/>
      <c r="K4613" s="4"/>
      <c r="L4613" s="6"/>
      <c r="M4613" s="5"/>
    </row>
    <row r="4614" spans="1:13">
      <c r="A4614" s="48"/>
      <c r="B4614" s="4"/>
      <c r="C4614" s="4"/>
      <c r="D4614" s="6"/>
      <c r="E4614" s="4"/>
      <c r="F4614" s="4"/>
      <c r="G4614" s="4"/>
      <c r="H4614" s="4"/>
      <c r="I4614" s="4"/>
      <c r="J4614" s="4"/>
      <c r="K4614" s="4"/>
      <c r="L4614" s="6"/>
      <c r="M4614" s="5"/>
    </row>
    <row r="4615" spans="1:13">
      <c r="A4615" s="48"/>
      <c r="B4615" s="4"/>
      <c r="C4615" s="4"/>
      <c r="D4615" s="6"/>
      <c r="E4615" s="4"/>
      <c r="F4615" s="4"/>
      <c r="G4615" s="4"/>
      <c r="H4615" s="4"/>
      <c r="I4615" s="4"/>
      <c r="J4615" s="4"/>
      <c r="K4615" s="4"/>
      <c r="L4615" s="6"/>
      <c r="M4615" s="5"/>
    </row>
    <row r="4616" spans="1:13">
      <c r="A4616" s="48"/>
      <c r="B4616" s="4"/>
      <c r="C4616" s="4"/>
      <c r="D4616" s="6"/>
      <c r="E4616" s="4"/>
      <c r="F4616" s="4"/>
      <c r="G4616" s="4"/>
      <c r="H4616" s="4"/>
      <c r="I4616" s="4"/>
      <c r="J4616" s="4"/>
      <c r="K4616" s="4"/>
      <c r="L4616" s="6"/>
      <c r="M4616" s="5"/>
    </row>
    <row r="4617" spans="1:13">
      <c r="A4617" s="48"/>
      <c r="B4617" s="4"/>
      <c r="C4617" s="4"/>
      <c r="D4617" s="6"/>
      <c r="E4617" s="4"/>
      <c r="F4617" s="4"/>
      <c r="G4617" s="4"/>
      <c r="H4617" s="4"/>
      <c r="I4617" s="4"/>
      <c r="J4617" s="4"/>
      <c r="K4617" s="4"/>
      <c r="L4617" s="6"/>
      <c r="M4617" s="5"/>
    </row>
    <row r="4618" spans="1:13">
      <c r="A4618" s="48"/>
      <c r="B4618" s="4"/>
      <c r="C4618" s="4"/>
      <c r="D4618" s="6"/>
      <c r="E4618" s="4"/>
      <c r="F4618" s="4"/>
      <c r="G4618" s="4"/>
      <c r="H4618" s="4"/>
      <c r="I4618" s="4"/>
      <c r="J4618" s="4"/>
      <c r="K4618" s="4"/>
      <c r="L4618" s="6"/>
      <c r="M4618" s="5"/>
    </row>
    <row r="4619" spans="1:13">
      <c r="A4619" s="48"/>
      <c r="B4619" s="4"/>
      <c r="C4619" s="4"/>
      <c r="D4619" s="6"/>
      <c r="E4619" s="4"/>
      <c r="F4619" s="4"/>
      <c r="G4619" s="4"/>
      <c r="H4619" s="4"/>
      <c r="I4619" s="4"/>
      <c r="J4619" s="4"/>
      <c r="K4619" s="4"/>
      <c r="L4619" s="6"/>
      <c r="M4619" s="5"/>
    </row>
    <row r="4620" spans="1:13">
      <c r="A4620" s="48"/>
      <c r="B4620" s="4"/>
      <c r="C4620" s="4"/>
      <c r="D4620" s="6"/>
      <c r="E4620" s="4"/>
      <c r="F4620" s="4"/>
      <c r="G4620" s="4"/>
      <c r="H4620" s="4"/>
      <c r="I4620" s="4"/>
      <c r="J4620" s="4"/>
      <c r="K4620" s="9"/>
      <c r="L4620" s="10"/>
      <c r="M4620" s="11"/>
    </row>
    <row r="4621" spans="1:13">
      <c r="A4621" s="48"/>
      <c r="B4621" s="4"/>
      <c r="C4621" s="4"/>
      <c r="D4621" s="6"/>
      <c r="E4621" s="4"/>
      <c r="F4621" s="4"/>
      <c r="G4621" s="4"/>
      <c r="H4621" s="4"/>
      <c r="I4621" s="4"/>
      <c r="J4621" s="4"/>
      <c r="K4621" s="9"/>
      <c r="L4621" s="10"/>
      <c r="M4621" s="11"/>
    </row>
    <row r="4622" spans="1:13">
      <c r="A4622" s="48"/>
      <c r="B4622" s="4"/>
      <c r="C4622" s="4"/>
      <c r="D4622" s="6"/>
      <c r="E4622" s="4"/>
      <c r="F4622" s="4"/>
      <c r="G4622" s="4"/>
      <c r="H4622" s="4"/>
      <c r="I4622" s="4"/>
      <c r="J4622" s="4"/>
      <c r="K4622" s="4"/>
      <c r="L4622" s="6"/>
      <c r="M4622" s="5"/>
    </row>
    <row r="4623" spans="1:13">
      <c r="A4623" s="48"/>
      <c r="B4623" s="4"/>
      <c r="C4623" s="4"/>
      <c r="D4623" s="6"/>
      <c r="E4623" s="4"/>
      <c r="F4623" s="4"/>
      <c r="G4623" s="4"/>
      <c r="H4623" s="4"/>
      <c r="I4623" s="4"/>
      <c r="J4623" s="4"/>
      <c r="K4623" s="4"/>
      <c r="L4623" s="6"/>
      <c r="M4623" s="5"/>
    </row>
    <row r="4624" spans="1:13">
      <c r="A4624" s="48"/>
      <c r="B4624" s="4"/>
      <c r="C4624" s="4"/>
      <c r="D4624" s="6"/>
      <c r="E4624" s="4"/>
      <c r="F4624" s="4"/>
      <c r="G4624" s="4"/>
      <c r="H4624" s="4"/>
      <c r="I4624" s="4"/>
      <c r="J4624" s="4"/>
      <c r="K4624" s="4"/>
      <c r="L4624" s="6"/>
      <c r="M4624" s="5"/>
    </row>
    <row r="4625" spans="1:13">
      <c r="A4625" s="48"/>
      <c r="B4625" s="4"/>
      <c r="C4625" s="4"/>
      <c r="D4625" s="6"/>
      <c r="E4625" s="4"/>
      <c r="F4625" s="4"/>
      <c r="G4625" s="4"/>
      <c r="H4625" s="4"/>
      <c r="I4625" s="4"/>
      <c r="J4625" s="4"/>
      <c r="K4625" s="9"/>
      <c r="L4625" s="10"/>
      <c r="M4625" s="11"/>
    </row>
    <row r="4626" spans="1:13">
      <c r="A4626" s="48"/>
      <c r="B4626" s="4"/>
      <c r="C4626" s="4"/>
      <c r="D4626" s="6"/>
      <c r="E4626" s="4"/>
      <c r="F4626" s="4"/>
      <c r="G4626" s="4"/>
      <c r="H4626" s="4"/>
      <c r="I4626" s="4"/>
      <c r="J4626" s="4"/>
      <c r="K4626" s="4"/>
      <c r="L4626" s="6"/>
      <c r="M4626" s="5"/>
    </row>
    <row r="4627" spans="1:13">
      <c r="A4627" s="48"/>
      <c r="B4627" s="4"/>
      <c r="C4627" s="4"/>
      <c r="D4627" s="6"/>
      <c r="E4627" s="4"/>
      <c r="F4627" s="4"/>
      <c r="G4627" s="4"/>
      <c r="H4627" s="4"/>
      <c r="I4627" s="4"/>
      <c r="J4627" s="4"/>
      <c r="K4627" s="4"/>
      <c r="L4627" s="6"/>
      <c r="M4627" s="5"/>
    </row>
    <row r="4628" spans="1:13">
      <c r="A4628" s="48"/>
      <c r="B4628" s="4"/>
      <c r="C4628" s="4"/>
      <c r="D4628" s="6"/>
      <c r="E4628" s="4"/>
      <c r="F4628" s="4"/>
      <c r="G4628" s="4"/>
      <c r="H4628" s="4"/>
      <c r="I4628" s="4"/>
      <c r="J4628" s="4"/>
      <c r="K4628" s="4"/>
      <c r="L4628" s="6"/>
      <c r="M4628" s="5"/>
    </row>
    <row r="4629" spans="1:13">
      <c r="A4629" s="48"/>
      <c r="B4629" s="4"/>
      <c r="C4629" s="4"/>
      <c r="D4629" s="6"/>
      <c r="E4629" s="4"/>
      <c r="F4629" s="4"/>
      <c r="G4629" s="4"/>
      <c r="H4629" s="4"/>
      <c r="I4629" s="4"/>
      <c r="J4629" s="4"/>
      <c r="K4629" s="9"/>
      <c r="L4629" s="10"/>
      <c r="M4629" s="11"/>
    </row>
    <row r="4630" spans="1:13">
      <c r="A4630" s="48"/>
      <c r="B4630" s="4"/>
      <c r="C4630" s="4"/>
      <c r="D4630" s="6"/>
      <c r="E4630" s="4"/>
      <c r="F4630" s="4"/>
      <c r="G4630" s="4"/>
      <c r="H4630" s="4"/>
      <c r="I4630" s="4"/>
      <c r="J4630" s="4"/>
      <c r="K4630" s="4"/>
      <c r="L4630" s="6"/>
      <c r="M4630" s="5"/>
    </row>
    <row r="4631" spans="1:13">
      <c r="A4631" s="48"/>
      <c r="B4631" s="4"/>
      <c r="C4631" s="4"/>
      <c r="D4631" s="6"/>
      <c r="E4631" s="4"/>
      <c r="F4631" s="4"/>
      <c r="G4631" s="4"/>
      <c r="H4631" s="4"/>
      <c r="I4631" s="4"/>
      <c r="J4631" s="4"/>
      <c r="K4631" s="4"/>
      <c r="L4631" s="6"/>
      <c r="M4631" s="5"/>
    </row>
    <row r="4632" spans="1:13">
      <c r="A4632" s="48"/>
      <c r="B4632" s="4"/>
      <c r="C4632" s="4"/>
      <c r="D4632" s="6"/>
      <c r="E4632" s="4"/>
      <c r="F4632" s="4"/>
      <c r="G4632" s="4"/>
      <c r="H4632" s="4"/>
      <c r="I4632" s="4"/>
      <c r="J4632" s="4"/>
      <c r="K4632" s="4"/>
      <c r="L4632" s="6"/>
      <c r="M4632" s="5"/>
    </row>
    <row r="4633" spans="1:13">
      <c r="A4633" s="48"/>
      <c r="B4633" s="4"/>
      <c r="C4633" s="4"/>
      <c r="D4633" s="6"/>
      <c r="E4633" s="4"/>
      <c r="F4633" s="4"/>
      <c r="G4633" s="4"/>
      <c r="H4633" s="4"/>
      <c r="I4633" s="4"/>
      <c r="J4633" s="4"/>
      <c r="K4633" s="9"/>
      <c r="L4633" s="10"/>
      <c r="M4633" s="11"/>
    </row>
    <row r="4634" spans="1:13">
      <c r="A4634" s="48"/>
      <c r="B4634" s="4"/>
      <c r="C4634" s="4"/>
      <c r="D4634" s="6"/>
      <c r="E4634" s="4"/>
      <c r="F4634" s="4"/>
      <c r="G4634" s="4"/>
      <c r="H4634" s="4"/>
      <c r="I4634" s="4"/>
      <c r="J4634" s="4"/>
      <c r="K4634" s="4"/>
      <c r="L4634" s="6"/>
      <c r="M4634" s="5"/>
    </row>
    <row r="4635" spans="1:13">
      <c r="A4635" s="48"/>
      <c r="B4635" s="4"/>
      <c r="C4635" s="4"/>
      <c r="D4635" s="6"/>
      <c r="E4635" s="4"/>
      <c r="F4635" s="4"/>
      <c r="G4635" s="4"/>
      <c r="H4635" s="4"/>
      <c r="I4635" s="4"/>
      <c r="J4635" s="4"/>
      <c r="K4635" s="4"/>
      <c r="L4635" s="6"/>
      <c r="M4635" s="5"/>
    </row>
    <row r="4636" spans="1:13">
      <c r="A4636" s="48"/>
      <c r="B4636" s="4"/>
      <c r="C4636" s="4"/>
      <c r="D4636" s="6"/>
      <c r="E4636" s="4"/>
      <c r="F4636" s="4"/>
      <c r="G4636" s="4"/>
      <c r="H4636" s="4"/>
      <c r="I4636" s="4"/>
      <c r="J4636" s="4"/>
      <c r="K4636" s="4"/>
      <c r="L4636" s="6"/>
      <c r="M4636" s="5"/>
    </row>
    <row r="4637" spans="1:13">
      <c r="A4637" s="48"/>
      <c r="B4637" s="4"/>
      <c r="C4637" s="4"/>
      <c r="D4637" s="6"/>
      <c r="E4637" s="4"/>
      <c r="F4637" s="4"/>
      <c r="G4637" s="4"/>
      <c r="H4637" s="4"/>
      <c r="I4637" s="4"/>
      <c r="J4637" s="4"/>
      <c r="K4637" s="4"/>
      <c r="L4637" s="6"/>
      <c r="M4637" s="5"/>
    </row>
    <row r="4638" spans="1:13">
      <c r="A4638" s="48"/>
      <c r="B4638" s="4"/>
      <c r="C4638" s="4"/>
      <c r="D4638" s="6"/>
      <c r="E4638" s="4"/>
      <c r="F4638" s="4"/>
      <c r="G4638" s="4"/>
      <c r="H4638" s="4"/>
      <c r="I4638" s="4"/>
      <c r="J4638" s="4"/>
      <c r="K4638" s="4"/>
      <c r="L4638" s="6"/>
      <c r="M4638" s="5"/>
    </row>
    <row r="4639" spans="1:13">
      <c r="A4639" s="48"/>
      <c r="B4639" s="4"/>
      <c r="C4639" s="4"/>
      <c r="D4639" s="6"/>
      <c r="E4639" s="4"/>
      <c r="F4639" s="4"/>
      <c r="G4639" s="4"/>
      <c r="H4639" s="4"/>
      <c r="I4639" s="4"/>
      <c r="J4639" s="4"/>
      <c r="K4639" s="4"/>
      <c r="L4639" s="6"/>
      <c r="M4639" s="5"/>
    </row>
    <row r="4640" spans="1:13">
      <c r="A4640" s="48"/>
      <c r="B4640" s="4"/>
      <c r="C4640" s="4"/>
      <c r="D4640" s="6"/>
      <c r="E4640" s="4"/>
      <c r="F4640" s="4"/>
      <c r="G4640" s="4"/>
      <c r="H4640" s="4"/>
      <c r="I4640" s="4"/>
      <c r="J4640" s="4"/>
      <c r="K4640" s="4"/>
      <c r="L4640" s="6"/>
      <c r="M4640" s="5"/>
    </row>
    <row r="4641" spans="1:13">
      <c r="A4641" s="48"/>
      <c r="B4641" s="4"/>
      <c r="C4641" s="4"/>
      <c r="D4641" s="6"/>
      <c r="E4641" s="4"/>
      <c r="F4641" s="4"/>
      <c r="G4641" s="4"/>
      <c r="H4641" s="4"/>
      <c r="I4641" s="4"/>
      <c r="J4641" s="4"/>
      <c r="K4641" s="4"/>
      <c r="L4641" s="6"/>
      <c r="M4641" s="5"/>
    </row>
    <row r="4642" spans="1:13">
      <c r="A4642" s="48"/>
      <c r="B4642" s="4"/>
      <c r="C4642" s="4"/>
      <c r="D4642" s="6"/>
      <c r="E4642" s="4"/>
      <c r="F4642" s="4"/>
      <c r="G4642" s="4"/>
      <c r="H4642" s="4"/>
      <c r="I4642" s="4"/>
      <c r="J4642" s="4"/>
      <c r="K4642" s="4"/>
      <c r="L4642" s="6"/>
      <c r="M4642" s="5"/>
    </row>
    <row r="4643" spans="1:13">
      <c r="A4643" s="48"/>
      <c r="B4643" s="4"/>
      <c r="C4643" s="4"/>
      <c r="D4643" s="6"/>
      <c r="E4643" s="4"/>
      <c r="F4643" s="4"/>
      <c r="G4643" s="4"/>
      <c r="H4643" s="4"/>
      <c r="I4643" s="4"/>
      <c r="J4643" s="4"/>
      <c r="K4643" s="9"/>
      <c r="L4643" s="10"/>
      <c r="M4643" s="11"/>
    </row>
    <row r="4644" spans="1:13">
      <c r="A4644" s="48"/>
      <c r="B4644" s="4"/>
      <c r="C4644" s="4"/>
      <c r="D4644" s="6"/>
      <c r="E4644" s="4"/>
      <c r="F4644" s="4"/>
      <c r="G4644" s="4"/>
      <c r="H4644" s="4"/>
      <c r="I4644" s="4"/>
      <c r="J4644" s="4"/>
      <c r="K4644" s="4"/>
      <c r="L4644" s="6"/>
      <c r="M4644" s="5"/>
    </row>
    <row r="4645" spans="1:13">
      <c r="A4645" s="48"/>
      <c r="B4645" s="4"/>
      <c r="C4645" s="4"/>
      <c r="D4645" s="6"/>
      <c r="E4645" s="4"/>
      <c r="F4645" s="4"/>
      <c r="G4645" s="4"/>
      <c r="H4645" s="4"/>
      <c r="I4645" s="4"/>
      <c r="J4645" s="4"/>
      <c r="K4645" s="4"/>
      <c r="L4645" s="6"/>
      <c r="M4645" s="5"/>
    </row>
    <row r="4646" spans="1:13">
      <c r="A4646" s="48"/>
      <c r="B4646" s="4"/>
      <c r="C4646" s="4"/>
      <c r="D4646" s="6"/>
      <c r="E4646" s="4"/>
      <c r="F4646" s="4"/>
      <c r="G4646" s="4"/>
      <c r="H4646" s="4"/>
      <c r="I4646" s="4"/>
      <c r="J4646" s="4"/>
      <c r="K4646" s="4"/>
      <c r="L4646" s="6"/>
      <c r="M4646" s="5"/>
    </row>
    <row r="4647" spans="1:13">
      <c r="A4647" s="48"/>
      <c r="B4647" s="4"/>
      <c r="C4647" s="4"/>
      <c r="D4647" s="6"/>
      <c r="E4647" s="4"/>
      <c r="F4647" s="4"/>
      <c r="G4647" s="4"/>
      <c r="H4647" s="4"/>
      <c r="I4647" s="4"/>
      <c r="J4647" s="4"/>
      <c r="K4647" s="4"/>
      <c r="L4647" s="6"/>
      <c r="M4647" s="5"/>
    </row>
    <row r="4648" spans="1:13">
      <c r="A4648" s="48"/>
      <c r="B4648" s="4"/>
      <c r="C4648" s="4"/>
      <c r="D4648" s="6"/>
      <c r="E4648" s="4"/>
      <c r="F4648" s="4"/>
      <c r="G4648" s="4"/>
      <c r="H4648" s="4"/>
      <c r="I4648" s="4"/>
      <c r="J4648" s="4"/>
      <c r="K4648" s="4"/>
      <c r="L4648" s="6"/>
      <c r="M4648" s="5"/>
    </row>
    <row r="4649" spans="1:13">
      <c r="A4649" s="48"/>
      <c r="B4649" s="4"/>
      <c r="C4649" s="4"/>
      <c r="D4649" s="6"/>
      <c r="E4649" s="4"/>
      <c r="F4649" s="4"/>
      <c r="G4649" s="4"/>
      <c r="H4649" s="4"/>
      <c r="I4649" s="4"/>
      <c r="J4649" s="4"/>
      <c r="K4649" s="4"/>
      <c r="L4649" s="6"/>
      <c r="M4649" s="5"/>
    </row>
    <row r="4650" spans="1:13">
      <c r="A4650" s="48"/>
      <c r="B4650" s="4"/>
      <c r="C4650" s="4"/>
      <c r="D4650" s="6"/>
      <c r="E4650" s="4"/>
      <c r="F4650" s="4"/>
      <c r="G4650" s="4"/>
      <c r="H4650" s="4"/>
      <c r="I4650" s="4"/>
      <c r="J4650" s="4"/>
      <c r="K4650" s="4"/>
      <c r="L4650" s="6"/>
      <c r="M4650" s="5"/>
    </row>
    <row r="4651" spans="1:13">
      <c r="A4651" s="48"/>
      <c r="B4651" s="4"/>
      <c r="C4651" s="4"/>
      <c r="D4651" s="6"/>
      <c r="E4651" s="4"/>
      <c r="F4651" s="4"/>
      <c r="G4651" s="4"/>
      <c r="H4651" s="4"/>
      <c r="I4651" s="4"/>
      <c r="J4651" s="4"/>
      <c r="K4651" s="4"/>
      <c r="L4651" s="6"/>
      <c r="M4651" s="5"/>
    </row>
    <row r="4652" spans="1:13">
      <c r="A4652" s="48"/>
      <c r="B4652" s="4"/>
      <c r="C4652" s="4"/>
      <c r="D4652" s="6"/>
      <c r="E4652" s="4"/>
      <c r="F4652" s="4"/>
      <c r="G4652" s="4"/>
      <c r="H4652" s="4"/>
      <c r="I4652" s="4"/>
      <c r="J4652" s="4"/>
      <c r="K4652" s="4"/>
      <c r="L4652" s="6"/>
      <c r="M4652" s="5"/>
    </row>
    <row r="4653" spans="1:13">
      <c r="A4653" s="48"/>
      <c r="B4653" s="4"/>
      <c r="C4653" s="4"/>
      <c r="D4653" s="6"/>
      <c r="E4653" s="4"/>
      <c r="F4653" s="4"/>
      <c r="G4653" s="4"/>
      <c r="H4653" s="4"/>
      <c r="I4653" s="4"/>
      <c r="J4653" s="4"/>
      <c r="K4653" s="4"/>
      <c r="L4653" s="6"/>
      <c r="M4653" s="5"/>
    </row>
    <row r="4654" spans="1:13">
      <c r="A4654" s="48"/>
      <c r="B4654" s="4"/>
      <c r="C4654" s="4"/>
      <c r="D4654" s="6"/>
      <c r="E4654" s="4"/>
      <c r="F4654" s="4"/>
      <c r="G4654" s="4"/>
      <c r="H4654" s="4"/>
      <c r="I4654" s="4"/>
      <c r="J4654" s="4"/>
      <c r="K4654" s="4"/>
      <c r="L4654" s="6"/>
      <c r="M4654" s="5"/>
    </row>
    <row r="4655" spans="1:13">
      <c r="A4655" s="48"/>
      <c r="B4655" s="4"/>
      <c r="C4655" s="4"/>
      <c r="D4655" s="6"/>
      <c r="E4655" s="4"/>
      <c r="F4655" s="4"/>
      <c r="G4655" s="4"/>
      <c r="H4655" s="4"/>
      <c r="I4655" s="4"/>
      <c r="J4655" s="4"/>
      <c r="K4655" s="4"/>
      <c r="L4655" s="6"/>
      <c r="M4655" s="5"/>
    </row>
    <row r="4656" spans="1:13">
      <c r="A4656" s="48"/>
      <c r="B4656" s="4"/>
      <c r="C4656" s="4"/>
      <c r="D4656" s="6"/>
      <c r="E4656" s="4"/>
      <c r="F4656" s="4"/>
      <c r="G4656" s="4"/>
      <c r="H4656" s="4"/>
      <c r="I4656" s="4"/>
      <c r="J4656" s="4"/>
      <c r="K4656" s="4"/>
      <c r="L4656" s="6"/>
      <c r="M4656" s="5"/>
    </row>
    <row r="4657" spans="1:13">
      <c r="A4657" s="48"/>
      <c r="B4657" s="4"/>
      <c r="C4657" s="4"/>
      <c r="D4657" s="6"/>
      <c r="E4657" s="4"/>
      <c r="F4657" s="4"/>
      <c r="G4657" s="4"/>
      <c r="H4657" s="4"/>
      <c r="I4657" s="4"/>
      <c r="J4657" s="4"/>
      <c r="K4657" s="4"/>
      <c r="L4657" s="6"/>
      <c r="M4657" s="5"/>
    </row>
    <row r="4658" spans="1:13">
      <c r="A4658" s="48"/>
      <c r="B4658" s="4"/>
      <c r="C4658" s="4"/>
      <c r="D4658" s="6"/>
      <c r="E4658" s="4"/>
      <c r="F4658" s="4"/>
      <c r="G4658" s="4"/>
      <c r="H4658" s="4"/>
      <c r="I4658" s="4"/>
      <c r="J4658" s="4"/>
      <c r="K4658" s="4"/>
      <c r="L4658" s="6"/>
      <c r="M4658" s="5"/>
    </row>
    <row r="4659" spans="1:13">
      <c r="A4659" s="48"/>
      <c r="B4659" s="4"/>
      <c r="C4659" s="4"/>
      <c r="D4659" s="6"/>
      <c r="E4659" s="4"/>
      <c r="F4659" s="4"/>
      <c r="G4659" s="4"/>
      <c r="H4659" s="4"/>
      <c r="I4659" s="4"/>
      <c r="J4659" s="4"/>
      <c r="K4659" s="4"/>
      <c r="L4659" s="6"/>
      <c r="M4659" s="5"/>
    </row>
    <row r="4660" spans="1:13">
      <c r="A4660" s="48"/>
      <c r="B4660" s="4"/>
      <c r="C4660" s="4"/>
      <c r="D4660" s="6"/>
      <c r="E4660" s="4"/>
      <c r="F4660" s="4"/>
      <c r="G4660" s="4"/>
      <c r="H4660" s="4"/>
      <c r="I4660" s="4"/>
      <c r="J4660" s="4"/>
      <c r="K4660" s="4"/>
      <c r="L4660" s="6"/>
      <c r="M4660" s="5"/>
    </row>
    <row r="4661" spans="1:13">
      <c r="A4661" s="48"/>
      <c r="B4661" s="4"/>
      <c r="C4661" s="4"/>
      <c r="D4661" s="6"/>
      <c r="E4661" s="4"/>
      <c r="F4661" s="4"/>
      <c r="G4661" s="4"/>
      <c r="H4661" s="4"/>
      <c r="I4661" s="4"/>
      <c r="J4661" s="4"/>
      <c r="K4661" s="4"/>
      <c r="L4661" s="6"/>
      <c r="M4661" s="5"/>
    </row>
    <row r="4662" spans="1:13">
      <c r="A4662" s="48"/>
      <c r="B4662" s="4"/>
      <c r="C4662" s="4"/>
      <c r="D4662" s="6"/>
      <c r="E4662" s="4"/>
      <c r="F4662" s="4"/>
      <c r="G4662" s="4"/>
      <c r="H4662" s="4"/>
      <c r="I4662" s="4"/>
      <c r="J4662" s="4"/>
      <c r="K4662" s="4"/>
      <c r="L4662" s="6"/>
      <c r="M4662" s="5"/>
    </row>
    <row r="4663" spans="1:13">
      <c r="A4663" s="48"/>
      <c r="B4663" s="4"/>
      <c r="C4663" s="4"/>
      <c r="D4663" s="6"/>
      <c r="E4663" s="4"/>
      <c r="F4663" s="4"/>
      <c r="G4663" s="4"/>
      <c r="H4663" s="4"/>
      <c r="I4663" s="4"/>
      <c r="J4663" s="4"/>
      <c r="K4663" s="4"/>
      <c r="L4663" s="6"/>
      <c r="M4663" s="5"/>
    </row>
    <row r="4664" spans="1:13">
      <c r="A4664" s="48"/>
      <c r="B4664" s="4"/>
      <c r="C4664" s="4"/>
      <c r="D4664" s="6"/>
      <c r="E4664" s="4"/>
      <c r="F4664" s="4"/>
      <c r="G4664" s="4"/>
      <c r="H4664" s="4"/>
      <c r="I4664" s="4"/>
      <c r="J4664" s="4"/>
      <c r="K4664" s="4"/>
      <c r="L4664" s="6"/>
      <c r="M4664" s="5"/>
    </row>
    <row r="4665" spans="1:13">
      <c r="A4665" s="48"/>
      <c r="B4665" s="4"/>
      <c r="C4665" s="4"/>
      <c r="D4665" s="6"/>
      <c r="E4665" s="4"/>
      <c r="F4665" s="4"/>
      <c r="G4665" s="4"/>
      <c r="H4665" s="4"/>
      <c r="I4665" s="4"/>
      <c r="J4665" s="4"/>
      <c r="K4665" s="4"/>
      <c r="L4665" s="6"/>
      <c r="M4665" s="5"/>
    </row>
    <row r="4666" spans="1:13">
      <c r="A4666" s="48"/>
      <c r="B4666" s="4"/>
      <c r="C4666" s="4"/>
      <c r="D4666" s="6"/>
      <c r="E4666" s="4"/>
      <c r="F4666" s="4"/>
      <c r="G4666" s="4"/>
      <c r="H4666" s="4"/>
      <c r="I4666" s="4"/>
      <c r="J4666" s="4"/>
      <c r="K4666" s="4"/>
      <c r="L4666" s="6"/>
      <c r="M4666" s="5"/>
    </row>
    <row r="4667" spans="1:13">
      <c r="A4667" s="48"/>
      <c r="B4667" s="4"/>
      <c r="C4667" s="4"/>
      <c r="D4667" s="6"/>
      <c r="E4667" s="4"/>
      <c r="F4667" s="4"/>
      <c r="G4667" s="4"/>
      <c r="H4667" s="4"/>
      <c r="I4667" s="4"/>
      <c r="J4667" s="4"/>
      <c r="K4667" s="4"/>
      <c r="L4667" s="6"/>
      <c r="M4667" s="5"/>
    </row>
    <row r="4668" spans="1:13">
      <c r="A4668" s="48"/>
      <c r="B4668" s="4"/>
      <c r="C4668" s="4"/>
      <c r="D4668" s="6"/>
      <c r="E4668" s="4"/>
      <c r="F4668" s="4"/>
      <c r="G4668" s="4"/>
      <c r="H4668" s="4"/>
      <c r="I4668" s="4"/>
      <c r="J4668" s="4"/>
      <c r="K4668" s="4"/>
      <c r="L4668" s="6"/>
      <c r="M4668" s="5"/>
    </row>
    <row r="4669" spans="1:13">
      <c r="A4669" s="48"/>
      <c r="B4669" s="4"/>
      <c r="C4669" s="4"/>
      <c r="D4669" s="6"/>
      <c r="E4669" s="4"/>
      <c r="F4669" s="4"/>
      <c r="G4669" s="4"/>
      <c r="H4669" s="4"/>
      <c r="I4669" s="4"/>
      <c r="J4669" s="4"/>
      <c r="K4669" s="4"/>
      <c r="L4669" s="6"/>
      <c r="M4669" s="5"/>
    </row>
    <row r="4670" spans="1:13">
      <c r="A4670" s="48"/>
      <c r="B4670" s="4"/>
      <c r="C4670" s="4"/>
      <c r="D4670" s="6"/>
      <c r="E4670" s="4"/>
      <c r="F4670" s="4"/>
      <c r="G4670" s="4"/>
      <c r="H4670" s="4"/>
      <c r="I4670" s="4"/>
      <c r="J4670" s="4"/>
      <c r="K4670" s="4"/>
      <c r="L4670" s="6"/>
      <c r="M4670" s="5"/>
    </row>
    <row r="4671" spans="1:13">
      <c r="A4671" s="48"/>
      <c r="B4671" s="4"/>
      <c r="C4671" s="4"/>
      <c r="D4671" s="6"/>
      <c r="E4671" s="4"/>
      <c r="F4671" s="4"/>
      <c r="G4671" s="4"/>
      <c r="H4671" s="4"/>
      <c r="I4671" s="4"/>
      <c r="J4671" s="4"/>
      <c r="K4671" s="4"/>
      <c r="L4671" s="6"/>
      <c r="M4671" s="5"/>
    </row>
    <row r="4672" spans="1:13">
      <c r="A4672" s="48"/>
      <c r="B4672" s="4"/>
      <c r="C4672" s="4"/>
      <c r="D4672" s="6"/>
      <c r="E4672" s="4"/>
      <c r="F4672" s="4"/>
      <c r="G4672" s="4"/>
      <c r="H4672" s="4"/>
      <c r="I4672" s="4"/>
      <c r="J4672" s="4"/>
      <c r="K4672" s="4"/>
      <c r="L4672" s="6"/>
      <c r="M4672" s="5"/>
    </row>
    <row r="4673" spans="1:13">
      <c r="A4673" s="48"/>
      <c r="B4673" s="4"/>
      <c r="C4673" s="4"/>
      <c r="D4673" s="6"/>
      <c r="E4673" s="4"/>
      <c r="F4673" s="4"/>
      <c r="G4673" s="4"/>
      <c r="H4673" s="4"/>
      <c r="I4673" s="4"/>
      <c r="J4673" s="4"/>
      <c r="K4673" s="4"/>
      <c r="L4673" s="6"/>
      <c r="M4673" s="5"/>
    </row>
    <row r="4674" spans="1:13">
      <c r="A4674" s="48"/>
      <c r="B4674" s="4"/>
      <c r="C4674" s="4"/>
      <c r="D4674" s="6"/>
      <c r="E4674" s="4"/>
      <c r="F4674" s="4"/>
      <c r="G4674" s="4"/>
      <c r="H4674" s="4"/>
      <c r="I4674" s="4"/>
      <c r="J4674" s="4"/>
      <c r="K4674" s="4"/>
      <c r="L4674" s="6"/>
      <c r="M4674" s="5"/>
    </row>
    <row r="4675" spans="1:13">
      <c r="A4675" s="48"/>
      <c r="B4675" s="4"/>
      <c r="C4675" s="4"/>
      <c r="D4675" s="6"/>
      <c r="E4675" s="4"/>
      <c r="F4675" s="4"/>
      <c r="G4675" s="4"/>
      <c r="H4675" s="4"/>
      <c r="I4675" s="4"/>
      <c r="J4675" s="4"/>
      <c r="K4675" s="4"/>
      <c r="L4675" s="6"/>
      <c r="M4675" s="5"/>
    </row>
    <row r="4676" spans="1:13">
      <c r="A4676" s="48"/>
      <c r="B4676" s="4"/>
      <c r="C4676" s="4"/>
      <c r="D4676" s="6"/>
      <c r="E4676" s="4"/>
      <c r="F4676" s="4"/>
      <c r="G4676" s="4"/>
      <c r="H4676" s="4"/>
      <c r="I4676" s="4"/>
      <c r="J4676" s="4"/>
      <c r="K4676" s="4"/>
      <c r="L4676" s="6"/>
      <c r="M4676" s="5"/>
    </row>
    <row r="4677" spans="1:13">
      <c r="A4677" s="48"/>
      <c r="B4677" s="4"/>
      <c r="C4677" s="4"/>
      <c r="D4677" s="6"/>
      <c r="E4677" s="4"/>
      <c r="F4677" s="4"/>
      <c r="G4677" s="4"/>
      <c r="H4677" s="4"/>
      <c r="I4677" s="4"/>
      <c r="J4677" s="4"/>
      <c r="K4677" s="9"/>
      <c r="L4677" s="10"/>
      <c r="M4677" s="11"/>
    </row>
    <row r="4678" spans="1:13">
      <c r="A4678" s="48"/>
      <c r="B4678" s="4"/>
      <c r="C4678" s="4"/>
      <c r="D4678" s="6"/>
      <c r="E4678" s="4"/>
      <c r="F4678" s="4"/>
      <c r="G4678" s="4"/>
      <c r="H4678" s="4"/>
      <c r="I4678" s="4"/>
      <c r="J4678" s="4"/>
      <c r="K4678" s="4"/>
      <c r="L4678" s="6"/>
      <c r="M4678" s="5"/>
    </row>
    <row r="4679" spans="1:13">
      <c r="A4679" s="48"/>
      <c r="B4679" s="4"/>
      <c r="C4679" s="4"/>
      <c r="D4679" s="6"/>
      <c r="E4679" s="4"/>
      <c r="F4679" s="4"/>
      <c r="G4679" s="4"/>
      <c r="H4679" s="4"/>
      <c r="I4679" s="4"/>
      <c r="J4679" s="4"/>
      <c r="K4679" s="4"/>
      <c r="L4679" s="6"/>
      <c r="M4679" s="5"/>
    </row>
    <row r="4680" spans="1:13">
      <c r="A4680" s="48"/>
      <c r="B4680" s="4"/>
      <c r="C4680" s="4"/>
      <c r="D4680" s="6"/>
      <c r="E4680" s="4"/>
      <c r="F4680" s="4"/>
      <c r="G4680" s="4"/>
      <c r="H4680" s="4"/>
      <c r="I4680" s="4"/>
      <c r="J4680" s="4"/>
      <c r="K4680" s="4"/>
      <c r="L4680" s="6"/>
      <c r="M4680" s="5"/>
    </row>
    <row r="4681" spans="1:13">
      <c r="A4681" s="48"/>
      <c r="B4681" s="4"/>
      <c r="C4681" s="4"/>
      <c r="D4681" s="6"/>
      <c r="E4681" s="4"/>
      <c r="F4681" s="4"/>
      <c r="G4681" s="4"/>
      <c r="H4681" s="4"/>
      <c r="I4681" s="4"/>
      <c r="J4681" s="4"/>
      <c r="K4681" s="9"/>
      <c r="L4681" s="10"/>
      <c r="M4681" s="11"/>
    </row>
    <row r="4682" spans="1:13" ht="15.75" thickBot="1">
      <c r="A4682" s="48"/>
      <c r="B4682" s="4"/>
      <c r="C4682" s="4"/>
      <c r="D4682" s="6"/>
      <c r="E4682" s="4"/>
      <c r="F4682" s="4"/>
      <c r="G4682" s="4"/>
      <c r="H4682" s="4"/>
      <c r="I4682" s="4"/>
      <c r="J4682" s="4"/>
      <c r="K4682" s="9"/>
      <c r="L4682" s="10"/>
      <c r="M4682" s="11"/>
    </row>
    <row r="4683" spans="1:13">
      <c r="A4683" s="51"/>
      <c r="B4683" s="15"/>
      <c r="C4683" s="15"/>
      <c r="D4683" s="16"/>
      <c r="E4683" s="15"/>
      <c r="F4683" s="15"/>
      <c r="G4683" s="15"/>
      <c r="H4683" s="15"/>
      <c r="I4683" s="15"/>
      <c r="J4683" s="15"/>
      <c r="K4683" s="15"/>
      <c r="L4683" s="16"/>
      <c r="M4683" s="17"/>
    </row>
    <row r="4684" spans="1:13" ht="15.75" thickBot="1">
      <c r="A4684" s="52"/>
      <c r="B4684" s="18"/>
      <c r="C4684" s="18"/>
      <c r="D4684" s="19"/>
      <c r="E4684" s="18"/>
      <c r="F4684" s="18"/>
      <c r="G4684" s="18"/>
      <c r="H4684" s="18"/>
      <c r="I4684" s="18"/>
      <c r="J4684" s="18"/>
      <c r="K4684" s="18"/>
      <c r="L4684" s="19"/>
      <c r="M4684" s="20"/>
    </row>
    <row r="4685" spans="1:13">
      <c r="A4685" s="48"/>
      <c r="B4685" s="4"/>
      <c r="C4685" s="4"/>
      <c r="D4685" s="6"/>
      <c r="E4685" s="4"/>
      <c r="F4685" s="4"/>
      <c r="G4685" s="4"/>
      <c r="H4685" s="4"/>
      <c r="I4685" s="4"/>
      <c r="J4685" s="4"/>
      <c r="K4685" s="4"/>
      <c r="L4685" s="6"/>
      <c r="M4685" s="5"/>
    </row>
    <row r="4686" spans="1:13">
      <c r="A4686" s="48"/>
      <c r="B4686" s="4"/>
      <c r="C4686" s="4"/>
      <c r="D4686" s="6"/>
      <c r="E4686" s="4"/>
      <c r="F4686" s="4"/>
      <c r="G4686" s="4"/>
      <c r="H4686" s="4"/>
      <c r="I4686" s="4"/>
      <c r="J4686" s="4"/>
      <c r="K4686" s="4"/>
      <c r="L4686" s="6"/>
      <c r="M4686" s="5"/>
    </row>
    <row r="4687" spans="1:13">
      <c r="A4687" s="48"/>
      <c r="B4687" s="4"/>
      <c r="C4687" s="4"/>
      <c r="D4687" s="6"/>
      <c r="E4687" s="4"/>
      <c r="F4687" s="4"/>
      <c r="G4687" s="4"/>
      <c r="H4687" s="4"/>
      <c r="I4687" s="4"/>
      <c r="J4687" s="4"/>
      <c r="K4687" s="4"/>
      <c r="L4687" s="6"/>
      <c r="M4687" s="5"/>
    </row>
    <row r="4688" spans="1:13">
      <c r="A4688" s="48"/>
      <c r="B4688" s="4"/>
      <c r="C4688" s="4"/>
      <c r="D4688" s="6"/>
      <c r="E4688" s="4"/>
      <c r="F4688" s="4"/>
      <c r="G4688" s="4"/>
      <c r="H4688" s="4"/>
      <c r="I4688" s="4"/>
      <c r="J4688" s="4"/>
      <c r="K4688" s="4"/>
      <c r="L4688" s="6"/>
      <c r="M4688" s="5"/>
    </row>
    <row r="4689" spans="1:13">
      <c r="A4689" s="48"/>
      <c r="B4689" s="4"/>
      <c r="C4689" s="4"/>
      <c r="D4689" s="6"/>
      <c r="E4689" s="4"/>
      <c r="F4689" s="4"/>
      <c r="G4689" s="4"/>
      <c r="H4689" s="4"/>
      <c r="I4689" s="4"/>
      <c r="J4689" s="4"/>
      <c r="K4689" s="4"/>
      <c r="L4689" s="6"/>
      <c r="M4689" s="5"/>
    </row>
    <row r="4690" spans="1:13">
      <c r="A4690" s="48"/>
      <c r="B4690" s="4"/>
      <c r="C4690" s="4"/>
      <c r="D4690" s="6"/>
      <c r="E4690" s="4"/>
      <c r="F4690" s="4"/>
      <c r="G4690" s="4"/>
      <c r="H4690" s="4"/>
      <c r="I4690" s="4"/>
      <c r="J4690" s="4"/>
      <c r="K4690" s="4"/>
      <c r="L4690" s="6"/>
      <c r="M4690" s="5"/>
    </row>
    <row r="4691" spans="1:13">
      <c r="A4691" s="48"/>
      <c r="B4691" s="4"/>
      <c r="C4691" s="4"/>
      <c r="D4691" s="6"/>
      <c r="E4691" s="4"/>
      <c r="F4691" s="4"/>
      <c r="G4691" s="4"/>
      <c r="H4691" s="4"/>
      <c r="I4691" s="4"/>
      <c r="J4691" s="4"/>
      <c r="K4691" s="4"/>
      <c r="L4691" s="6"/>
      <c r="M4691" s="5"/>
    </row>
    <row r="4692" spans="1:13">
      <c r="A4692" s="48"/>
      <c r="B4692" s="4"/>
      <c r="C4692" s="4"/>
      <c r="D4692" s="6"/>
      <c r="E4692" s="4"/>
      <c r="F4692" s="4"/>
      <c r="G4692" s="4"/>
      <c r="H4692" s="4"/>
      <c r="I4692" s="4"/>
      <c r="J4692" s="4"/>
      <c r="K4692" s="4"/>
      <c r="L4692" s="6"/>
      <c r="M4692" s="5"/>
    </row>
    <row r="4693" spans="1:13">
      <c r="A4693" s="48"/>
      <c r="B4693" s="4"/>
      <c r="C4693" s="4"/>
      <c r="D4693" s="6"/>
      <c r="E4693" s="4"/>
      <c r="F4693" s="4"/>
      <c r="G4693" s="4"/>
      <c r="H4693" s="4"/>
      <c r="I4693" s="4"/>
      <c r="J4693" s="4"/>
      <c r="K4693" s="4"/>
      <c r="L4693" s="6"/>
      <c r="M4693" s="5"/>
    </row>
    <row r="4694" spans="1:13">
      <c r="A4694" s="48"/>
      <c r="B4694" s="4"/>
      <c r="C4694" s="4"/>
      <c r="D4694" s="6"/>
      <c r="E4694" s="4"/>
      <c r="F4694" s="4"/>
      <c r="G4694" s="4"/>
      <c r="H4694" s="4"/>
      <c r="I4694" s="4"/>
      <c r="J4694" s="4"/>
      <c r="K4694" s="4"/>
      <c r="L4694" s="6"/>
      <c r="M4694" s="5"/>
    </row>
    <row r="4695" spans="1:13">
      <c r="A4695" s="48"/>
      <c r="B4695" s="4"/>
      <c r="C4695" s="4"/>
      <c r="D4695" s="6"/>
      <c r="E4695" s="4"/>
      <c r="F4695" s="4"/>
      <c r="G4695" s="4"/>
      <c r="H4695" s="4"/>
      <c r="I4695" s="4"/>
      <c r="J4695" s="4"/>
      <c r="K4695" s="4"/>
      <c r="L4695" s="6"/>
      <c r="M4695" s="5"/>
    </row>
    <row r="4696" spans="1:13">
      <c r="A4696" s="48"/>
      <c r="B4696" s="4"/>
      <c r="C4696" s="4"/>
      <c r="D4696" s="6"/>
      <c r="E4696" s="4"/>
      <c r="F4696" s="4"/>
      <c r="G4696" s="4"/>
      <c r="H4696" s="4"/>
      <c r="I4696" s="4"/>
      <c r="J4696" s="4"/>
      <c r="K4696" s="4"/>
      <c r="L4696" s="6"/>
      <c r="M4696" s="5"/>
    </row>
    <row r="4697" spans="1:13">
      <c r="A4697" s="48"/>
      <c r="B4697" s="4"/>
      <c r="C4697" s="4"/>
      <c r="D4697" s="6"/>
      <c r="E4697" s="4"/>
      <c r="F4697" s="4"/>
      <c r="G4697" s="4"/>
      <c r="H4697" s="4"/>
      <c r="I4697" s="4"/>
      <c r="J4697" s="4"/>
      <c r="K4697" s="4"/>
      <c r="L4697" s="6"/>
      <c r="M4697" s="5"/>
    </row>
    <row r="4698" spans="1:13">
      <c r="A4698" s="48"/>
      <c r="B4698" s="4"/>
      <c r="C4698" s="4"/>
      <c r="D4698" s="6"/>
      <c r="E4698" s="4"/>
      <c r="F4698" s="4"/>
      <c r="G4698" s="4"/>
      <c r="H4698" s="4"/>
      <c r="I4698" s="4"/>
      <c r="J4698" s="4"/>
      <c r="K4698" s="9"/>
      <c r="L4698" s="10"/>
      <c r="M4698" s="11"/>
    </row>
    <row r="4699" spans="1:13">
      <c r="A4699" s="48"/>
      <c r="B4699" s="4"/>
      <c r="C4699" s="4"/>
      <c r="D4699" s="6"/>
      <c r="E4699" s="4"/>
      <c r="F4699" s="4"/>
      <c r="G4699" s="4"/>
      <c r="H4699" s="4"/>
      <c r="I4699" s="4"/>
      <c r="J4699" s="4"/>
      <c r="K4699" s="4"/>
      <c r="L4699" s="6"/>
      <c r="M4699" s="5"/>
    </row>
    <row r="4700" spans="1:13">
      <c r="A4700" s="48"/>
      <c r="B4700" s="4"/>
      <c r="C4700" s="4"/>
      <c r="D4700" s="6"/>
      <c r="E4700" s="4"/>
      <c r="F4700" s="4"/>
      <c r="G4700" s="4"/>
      <c r="H4700" s="4"/>
      <c r="I4700" s="4"/>
      <c r="J4700" s="4"/>
      <c r="K4700" s="4"/>
      <c r="L4700" s="6"/>
      <c r="M4700" s="5"/>
    </row>
    <row r="4701" spans="1:13">
      <c r="A4701" s="48"/>
      <c r="B4701" s="4"/>
      <c r="C4701" s="4"/>
      <c r="D4701" s="6"/>
      <c r="E4701" s="4"/>
      <c r="F4701" s="4"/>
      <c r="G4701" s="4"/>
      <c r="H4701" s="4"/>
      <c r="I4701" s="4"/>
      <c r="J4701" s="4"/>
      <c r="K4701" s="4"/>
      <c r="L4701" s="6"/>
      <c r="M4701" s="5"/>
    </row>
    <row r="4702" spans="1:13">
      <c r="A4702" s="48"/>
      <c r="B4702" s="4"/>
      <c r="C4702" s="4"/>
      <c r="D4702" s="6"/>
      <c r="E4702" s="4"/>
      <c r="F4702" s="4"/>
      <c r="G4702" s="4"/>
      <c r="H4702" s="4"/>
      <c r="I4702" s="4"/>
      <c r="J4702" s="4"/>
      <c r="K4702" s="4"/>
      <c r="L4702" s="6"/>
      <c r="M4702" s="5"/>
    </row>
    <row r="4703" spans="1:13">
      <c r="A4703" s="48"/>
      <c r="B4703" s="4"/>
      <c r="C4703" s="4"/>
      <c r="D4703" s="6"/>
      <c r="E4703" s="4"/>
      <c r="F4703" s="4"/>
      <c r="G4703" s="4"/>
      <c r="H4703" s="4"/>
      <c r="I4703" s="4"/>
      <c r="J4703" s="4"/>
      <c r="K4703" s="4"/>
      <c r="L4703" s="6"/>
      <c r="M4703" s="5"/>
    </row>
    <row r="4704" spans="1:13">
      <c r="A4704" s="48"/>
      <c r="B4704" s="4"/>
      <c r="C4704" s="4"/>
      <c r="D4704" s="6"/>
      <c r="E4704" s="4"/>
      <c r="F4704" s="4"/>
      <c r="G4704" s="4"/>
      <c r="H4704" s="4"/>
      <c r="I4704" s="4"/>
      <c r="J4704" s="4"/>
      <c r="K4704" s="9"/>
      <c r="L4704" s="10"/>
      <c r="M4704" s="11"/>
    </row>
    <row r="4705" spans="1:13">
      <c r="A4705" s="48"/>
      <c r="B4705" s="4"/>
      <c r="C4705" s="4"/>
      <c r="D4705" s="6"/>
      <c r="E4705" s="4"/>
      <c r="F4705" s="4"/>
      <c r="G4705" s="4"/>
      <c r="H4705" s="4"/>
      <c r="I4705" s="4"/>
      <c r="J4705" s="4"/>
      <c r="K4705" s="4"/>
      <c r="L4705" s="6"/>
      <c r="M4705" s="5"/>
    </row>
    <row r="4706" spans="1:13">
      <c r="A4706" s="48"/>
      <c r="B4706" s="4"/>
      <c r="C4706" s="4"/>
      <c r="D4706" s="6"/>
      <c r="E4706" s="4"/>
      <c r="F4706" s="4"/>
      <c r="G4706" s="4"/>
      <c r="H4706" s="4"/>
      <c r="I4706" s="4"/>
      <c r="J4706" s="4"/>
      <c r="K4706" s="4"/>
      <c r="L4706" s="6"/>
      <c r="M4706" s="5"/>
    </row>
    <row r="4707" spans="1:13">
      <c r="A4707" s="48"/>
      <c r="B4707" s="4"/>
      <c r="C4707" s="4"/>
      <c r="D4707" s="6"/>
      <c r="E4707" s="4"/>
      <c r="F4707" s="4"/>
      <c r="G4707" s="4"/>
      <c r="H4707" s="4"/>
      <c r="I4707" s="4"/>
      <c r="J4707" s="4"/>
      <c r="K4707" s="4"/>
      <c r="L4707" s="6"/>
      <c r="M4707" s="5"/>
    </row>
    <row r="4708" spans="1:13">
      <c r="A4708" s="48"/>
      <c r="B4708" s="4"/>
      <c r="C4708" s="4"/>
      <c r="D4708" s="6"/>
      <c r="E4708" s="4"/>
      <c r="F4708" s="4"/>
      <c r="G4708" s="4"/>
      <c r="H4708" s="4"/>
      <c r="I4708" s="4"/>
      <c r="J4708" s="4"/>
      <c r="K4708" s="4"/>
      <c r="L4708" s="6"/>
      <c r="M4708" s="5"/>
    </row>
    <row r="4709" spans="1:13">
      <c r="A4709" s="48"/>
      <c r="B4709" s="4"/>
      <c r="C4709" s="4"/>
      <c r="D4709" s="6"/>
      <c r="E4709" s="4"/>
      <c r="F4709" s="4"/>
      <c r="G4709" s="4"/>
      <c r="H4709" s="4"/>
      <c r="I4709" s="4"/>
      <c r="J4709" s="4"/>
      <c r="K4709" s="9"/>
      <c r="L4709" s="10"/>
      <c r="M4709" s="11"/>
    </row>
    <row r="4710" spans="1:13">
      <c r="A4710" s="48"/>
      <c r="B4710" s="4"/>
      <c r="C4710" s="4"/>
      <c r="D4710" s="6"/>
      <c r="E4710" s="4"/>
      <c r="F4710" s="4"/>
      <c r="G4710" s="4"/>
      <c r="H4710" s="4"/>
      <c r="I4710" s="4"/>
      <c r="J4710" s="4"/>
      <c r="K4710" s="9"/>
      <c r="L4710" s="10"/>
      <c r="M4710" s="11"/>
    </row>
    <row r="4711" spans="1:13">
      <c r="A4711" s="48"/>
      <c r="B4711" s="4"/>
      <c r="C4711" s="4"/>
      <c r="D4711" s="6"/>
      <c r="E4711" s="4"/>
      <c r="F4711" s="4"/>
      <c r="G4711" s="4"/>
      <c r="H4711" s="4"/>
      <c r="I4711" s="4"/>
      <c r="J4711" s="4"/>
      <c r="K4711" s="4"/>
      <c r="L4711" s="6"/>
      <c r="M4711" s="5"/>
    </row>
    <row r="4712" spans="1:13">
      <c r="A4712" s="48"/>
      <c r="B4712" s="4"/>
      <c r="C4712" s="4"/>
      <c r="D4712" s="6"/>
      <c r="E4712" s="4"/>
      <c r="F4712" s="4"/>
      <c r="G4712" s="4"/>
      <c r="H4712" s="4"/>
      <c r="I4712" s="4"/>
      <c r="J4712" s="4"/>
      <c r="K4712" s="4"/>
      <c r="L4712" s="6"/>
      <c r="M4712" s="5"/>
    </row>
    <row r="4713" spans="1:13">
      <c r="A4713" s="48"/>
      <c r="B4713" s="4"/>
      <c r="C4713" s="4"/>
      <c r="D4713" s="6"/>
      <c r="E4713" s="4"/>
      <c r="F4713" s="4"/>
      <c r="G4713" s="4"/>
      <c r="H4713" s="4"/>
      <c r="I4713" s="4"/>
      <c r="J4713" s="4"/>
      <c r="K4713" s="4"/>
      <c r="L4713" s="6"/>
      <c r="M4713" s="5"/>
    </row>
    <row r="4714" spans="1:13">
      <c r="A4714" s="48"/>
      <c r="B4714" s="4"/>
      <c r="C4714" s="4"/>
      <c r="D4714" s="6"/>
      <c r="E4714" s="4"/>
      <c r="F4714" s="4"/>
      <c r="G4714" s="4"/>
      <c r="H4714" s="4"/>
      <c r="I4714" s="4"/>
      <c r="J4714" s="4"/>
      <c r="K4714" s="4"/>
      <c r="L4714" s="6"/>
      <c r="M4714" s="5"/>
    </row>
    <row r="4715" spans="1:13">
      <c r="A4715" s="48"/>
      <c r="B4715" s="4"/>
      <c r="C4715" s="4"/>
      <c r="D4715" s="6"/>
      <c r="E4715" s="4"/>
      <c r="F4715" s="4"/>
      <c r="G4715" s="4"/>
      <c r="H4715" s="4"/>
      <c r="I4715" s="4"/>
      <c r="J4715" s="4"/>
      <c r="K4715" s="4"/>
      <c r="L4715" s="6"/>
      <c r="M4715" s="5"/>
    </row>
    <row r="4716" spans="1:13">
      <c r="A4716" s="48"/>
      <c r="B4716" s="4"/>
      <c r="C4716" s="4"/>
      <c r="D4716" s="6"/>
      <c r="E4716" s="4"/>
      <c r="F4716" s="4"/>
      <c r="G4716" s="4"/>
      <c r="H4716" s="4"/>
      <c r="I4716" s="4"/>
      <c r="J4716" s="4"/>
      <c r="K4716" s="4"/>
      <c r="L4716" s="6"/>
      <c r="M4716" s="5"/>
    </row>
    <row r="4717" spans="1:13">
      <c r="A4717" s="48"/>
      <c r="B4717" s="4"/>
      <c r="C4717" s="4"/>
      <c r="D4717" s="6"/>
      <c r="E4717" s="4"/>
      <c r="F4717" s="4"/>
      <c r="G4717" s="4"/>
      <c r="H4717" s="4"/>
      <c r="I4717" s="4"/>
      <c r="J4717" s="4"/>
      <c r="K4717" s="4"/>
      <c r="L4717" s="6"/>
      <c r="M4717" s="5"/>
    </row>
    <row r="4718" spans="1:13">
      <c r="A4718" s="48"/>
      <c r="B4718" s="4"/>
      <c r="C4718" s="4"/>
      <c r="D4718" s="6"/>
      <c r="E4718" s="4"/>
      <c r="F4718" s="4"/>
      <c r="G4718" s="4"/>
      <c r="H4718" s="4"/>
      <c r="I4718" s="4"/>
      <c r="J4718" s="4"/>
      <c r="K4718" s="9"/>
      <c r="L4718" s="10"/>
      <c r="M4718" s="11"/>
    </row>
    <row r="4719" spans="1:13">
      <c r="A4719" s="48"/>
      <c r="B4719" s="4"/>
      <c r="C4719" s="4"/>
      <c r="D4719" s="6"/>
      <c r="E4719" s="4"/>
      <c r="F4719" s="4"/>
      <c r="G4719" s="4"/>
      <c r="H4719" s="4"/>
      <c r="I4719" s="4"/>
      <c r="J4719" s="4"/>
      <c r="K4719" s="4"/>
      <c r="L4719" s="6"/>
      <c r="M4719" s="5"/>
    </row>
    <row r="4720" spans="1:13">
      <c r="A4720" s="48"/>
      <c r="B4720" s="4"/>
      <c r="C4720" s="4"/>
      <c r="D4720" s="6"/>
      <c r="E4720" s="4"/>
      <c r="F4720" s="4"/>
      <c r="G4720" s="4"/>
      <c r="H4720" s="4"/>
      <c r="I4720" s="4"/>
      <c r="J4720" s="4"/>
      <c r="K4720" s="4"/>
      <c r="L4720" s="6"/>
      <c r="M4720" s="5"/>
    </row>
    <row r="4721" spans="1:13">
      <c r="A4721" s="48"/>
      <c r="B4721" s="4"/>
      <c r="C4721" s="4"/>
      <c r="D4721" s="6"/>
      <c r="E4721" s="4"/>
      <c r="F4721" s="4"/>
      <c r="G4721" s="4"/>
      <c r="H4721" s="4"/>
      <c r="I4721" s="4"/>
      <c r="J4721" s="4"/>
      <c r="K4721" s="4"/>
      <c r="L4721" s="6"/>
      <c r="M4721" s="5"/>
    </row>
    <row r="4722" spans="1:13">
      <c r="A4722" s="48"/>
      <c r="B4722" s="4"/>
      <c r="C4722" s="4"/>
      <c r="D4722" s="6"/>
      <c r="E4722" s="4"/>
      <c r="F4722" s="4"/>
      <c r="G4722" s="4"/>
      <c r="H4722" s="4"/>
      <c r="I4722" s="4"/>
      <c r="J4722" s="4"/>
      <c r="K4722" s="9"/>
      <c r="L4722" s="10"/>
      <c r="M4722" s="11"/>
    </row>
    <row r="4723" spans="1:13">
      <c r="A4723" s="48"/>
      <c r="B4723" s="4"/>
      <c r="C4723" s="4"/>
      <c r="D4723" s="6"/>
      <c r="E4723" s="4"/>
      <c r="F4723" s="4"/>
      <c r="G4723" s="4"/>
      <c r="H4723" s="4"/>
      <c r="I4723" s="4"/>
      <c r="J4723" s="4"/>
      <c r="K4723" s="4"/>
      <c r="L4723" s="6"/>
      <c r="M4723" s="5"/>
    </row>
    <row r="4724" spans="1:13">
      <c r="A4724" s="48"/>
      <c r="B4724" s="4"/>
      <c r="C4724" s="4"/>
      <c r="D4724" s="6"/>
      <c r="E4724" s="4"/>
      <c r="F4724" s="4"/>
      <c r="G4724" s="4"/>
      <c r="H4724" s="4"/>
      <c r="I4724" s="4"/>
      <c r="J4724" s="4"/>
      <c r="K4724" s="4"/>
      <c r="L4724" s="6"/>
      <c r="M4724" s="5"/>
    </row>
    <row r="4725" spans="1:13">
      <c r="A4725" s="48"/>
      <c r="B4725" s="4"/>
      <c r="C4725" s="4"/>
      <c r="D4725" s="6"/>
      <c r="E4725" s="4"/>
      <c r="F4725" s="4"/>
      <c r="G4725" s="4"/>
      <c r="H4725" s="4"/>
      <c r="I4725" s="4"/>
      <c r="J4725" s="4"/>
      <c r="K4725" s="4"/>
      <c r="L4725" s="6"/>
      <c r="M4725" s="5"/>
    </row>
    <row r="4726" spans="1:13">
      <c r="A4726" s="48"/>
      <c r="B4726" s="4"/>
      <c r="C4726" s="4"/>
      <c r="D4726" s="6"/>
      <c r="E4726" s="4"/>
      <c r="F4726" s="4"/>
      <c r="G4726" s="4"/>
      <c r="H4726" s="4"/>
      <c r="I4726" s="4"/>
      <c r="J4726" s="4"/>
      <c r="K4726" s="4"/>
      <c r="L4726" s="6"/>
      <c r="M4726" s="5"/>
    </row>
    <row r="4727" spans="1:13">
      <c r="A4727" s="48"/>
      <c r="B4727" s="4"/>
      <c r="C4727" s="4"/>
      <c r="D4727" s="6"/>
      <c r="E4727" s="4"/>
      <c r="F4727" s="4"/>
      <c r="G4727" s="4"/>
      <c r="H4727" s="4"/>
      <c r="I4727" s="4"/>
      <c r="J4727" s="4"/>
      <c r="K4727" s="4"/>
      <c r="L4727" s="6"/>
      <c r="M4727" s="5"/>
    </row>
    <row r="4728" spans="1:13">
      <c r="A4728" s="48"/>
      <c r="B4728" s="4"/>
      <c r="C4728" s="4"/>
      <c r="D4728" s="6"/>
      <c r="E4728" s="4"/>
      <c r="F4728" s="4"/>
      <c r="G4728" s="4"/>
      <c r="H4728" s="4"/>
      <c r="I4728" s="4"/>
      <c r="J4728" s="4"/>
      <c r="K4728" s="4"/>
      <c r="L4728" s="6"/>
      <c r="M4728" s="5"/>
    </row>
    <row r="4729" spans="1:13">
      <c r="A4729" s="48"/>
      <c r="B4729" s="4"/>
      <c r="C4729" s="4"/>
      <c r="D4729" s="6"/>
      <c r="E4729" s="4"/>
      <c r="F4729" s="4"/>
      <c r="G4729" s="4"/>
      <c r="H4729" s="4"/>
      <c r="I4729" s="4"/>
      <c r="J4729" s="4"/>
      <c r="K4729" s="9"/>
      <c r="L4729" s="10"/>
      <c r="M4729" s="11"/>
    </row>
    <row r="4730" spans="1:13">
      <c r="A4730" s="48"/>
      <c r="B4730" s="4"/>
      <c r="C4730" s="4"/>
      <c r="D4730" s="6"/>
      <c r="E4730" s="4"/>
      <c r="F4730" s="4"/>
      <c r="G4730" s="4"/>
      <c r="H4730" s="4"/>
      <c r="I4730" s="4"/>
      <c r="J4730" s="4"/>
      <c r="K4730" s="9"/>
      <c r="L4730" s="10"/>
      <c r="M4730" s="11"/>
    </row>
    <row r="4731" spans="1:13">
      <c r="A4731" s="48"/>
      <c r="B4731" s="4"/>
      <c r="C4731" s="4"/>
      <c r="D4731" s="6"/>
      <c r="E4731" s="4"/>
      <c r="F4731" s="4"/>
      <c r="G4731" s="4"/>
      <c r="H4731" s="4"/>
      <c r="I4731" s="4"/>
      <c r="J4731" s="4"/>
      <c r="K4731" s="4"/>
      <c r="L4731" s="6"/>
      <c r="M4731" s="5"/>
    </row>
    <row r="4732" spans="1:13">
      <c r="A4732" s="48"/>
      <c r="B4732" s="4"/>
      <c r="C4732" s="4"/>
      <c r="D4732" s="6"/>
      <c r="E4732" s="4"/>
      <c r="F4732" s="4"/>
      <c r="G4732" s="4"/>
      <c r="H4732" s="4"/>
      <c r="I4732" s="4"/>
      <c r="J4732" s="4"/>
      <c r="K4732" s="4"/>
      <c r="L4732" s="6"/>
      <c r="M4732" s="5"/>
    </row>
    <row r="4733" spans="1:13">
      <c r="A4733" s="48"/>
      <c r="B4733" s="4"/>
      <c r="C4733" s="4"/>
      <c r="D4733" s="6"/>
      <c r="E4733" s="4"/>
      <c r="F4733" s="4"/>
      <c r="G4733" s="4"/>
      <c r="H4733" s="4"/>
      <c r="I4733" s="4"/>
      <c r="J4733" s="4"/>
      <c r="K4733" s="4"/>
      <c r="L4733" s="6"/>
      <c r="M4733" s="5"/>
    </row>
    <row r="4734" spans="1:13">
      <c r="A4734" s="48"/>
      <c r="B4734" s="4"/>
      <c r="C4734" s="4"/>
      <c r="D4734" s="6"/>
      <c r="E4734" s="4"/>
      <c r="F4734" s="4"/>
      <c r="G4734" s="4"/>
      <c r="H4734" s="4"/>
      <c r="I4734" s="4"/>
      <c r="J4734" s="4"/>
      <c r="K4734" s="4"/>
      <c r="L4734" s="6"/>
      <c r="M4734" s="5"/>
    </row>
    <row r="4735" spans="1:13">
      <c r="A4735" s="48"/>
      <c r="B4735" s="4"/>
      <c r="C4735" s="4"/>
      <c r="D4735" s="6"/>
      <c r="E4735" s="4"/>
      <c r="F4735" s="4"/>
      <c r="G4735" s="4"/>
      <c r="H4735" s="4"/>
      <c r="I4735" s="4"/>
      <c r="J4735" s="4"/>
      <c r="K4735" s="4"/>
      <c r="L4735" s="6"/>
      <c r="M4735" s="5"/>
    </row>
    <row r="4736" spans="1:13">
      <c r="A4736" s="48"/>
      <c r="B4736" s="4"/>
      <c r="C4736" s="4"/>
      <c r="D4736" s="6"/>
      <c r="E4736" s="4"/>
      <c r="F4736" s="4"/>
      <c r="G4736" s="4"/>
      <c r="H4736" s="4"/>
      <c r="I4736" s="4"/>
      <c r="J4736" s="4"/>
      <c r="K4736" s="4"/>
      <c r="L4736" s="6"/>
      <c r="M4736" s="5"/>
    </row>
    <row r="4737" spans="1:13">
      <c r="A4737" s="48"/>
      <c r="B4737" s="4"/>
      <c r="C4737" s="4"/>
      <c r="D4737" s="6"/>
      <c r="E4737" s="4"/>
      <c r="F4737" s="4"/>
      <c r="G4737" s="4"/>
      <c r="H4737" s="4"/>
      <c r="I4737" s="4"/>
      <c r="J4737" s="4"/>
      <c r="K4737" s="4"/>
      <c r="L4737" s="6"/>
      <c r="M4737" s="5"/>
    </row>
    <row r="4738" spans="1:13">
      <c r="A4738" s="48"/>
      <c r="B4738" s="4"/>
      <c r="C4738" s="4"/>
      <c r="D4738" s="6"/>
      <c r="E4738" s="4"/>
      <c r="F4738" s="4"/>
      <c r="G4738" s="4"/>
      <c r="H4738" s="4"/>
      <c r="I4738" s="4"/>
      <c r="J4738" s="4"/>
      <c r="K4738" s="4"/>
      <c r="L4738" s="6"/>
      <c r="M4738" s="5"/>
    </row>
    <row r="4739" spans="1:13">
      <c r="A4739" s="48"/>
      <c r="B4739" s="4"/>
      <c r="C4739" s="4"/>
      <c r="D4739" s="6"/>
      <c r="E4739" s="4"/>
      <c r="F4739" s="4"/>
      <c r="G4739" s="4"/>
      <c r="H4739" s="4"/>
      <c r="I4739" s="4"/>
      <c r="J4739" s="4"/>
      <c r="K4739" s="4"/>
      <c r="L4739" s="6"/>
      <c r="M4739" s="5"/>
    </row>
    <row r="4740" spans="1:13">
      <c r="A4740" s="48"/>
      <c r="B4740" s="4"/>
      <c r="C4740" s="4"/>
      <c r="D4740" s="6"/>
      <c r="E4740" s="4"/>
      <c r="F4740" s="4"/>
      <c r="G4740" s="4"/>
      <c r="H4740" s="4"/>
      <c r="I4740" s="4"/>
      <c r="J4740" s="4"/>
      <c r="K4740" s="4"/>
      <c r="L4740" s="6"/>
      <c r="M4740" s="5"/>
    </row>
    <row r="4741" spans="1:13">
      <c r="A4741" s="48"/>
      <c r="B4741" s="4"/>
      <c r="C4741" s="4"/>
      <c r="D4741" s="6"/>
      <c r="E4741" s="4"/>
      <c r="F4741" s="4"/>
      <c r="G4741" s="4"/>
      <c r="H4741" s="4"/>
      <c r="I4741" s="4"/>
      <c r="J4741" s="4"/>
      <c r="K4741" s="9"/>
      <c r="L4741" s="10"/>
      <c r="M4741" s="11"/>
    </row>
    <row r="4742" spans="1:13">
      <c r="A4742" s="48"/>
      <c r="B4742" s="4"/>
      <c r="C4742" s="4"/>
      <c r="D4742" s="6"/>
      <c r="E4742" s="4"/>
      <c r="F4742" s="4"/>
      <c r="G4742" s="4"/>
      <c r="H4742" s="4"/>
      <c r="I4742" s="4"/>
      <c r="J4742" s="4"/>
      <c r="K4742" s="4"/>
      <c r="L4742" s="6"/>
      <c r="M4742" s="5"/>
    </row>
    <row r="4743" spans="1:13">
      <c r="A4743" s="48"/>
      <c r="B4743" s="4"/>
      <c r="C4743" s="4"/>
      <c r="D4743" s="6"/>
      <c r="E4743" s="4"/>
      <c r="F4743" s="4"/>
      <c r="G4743" s="4"/>
      <c r="H4743" s="4"/>
      <c r="I4743" s="4"/>
      <c r="J4743" s="4"/>
      <c r="K4743" s="9"/>
      <c r="L4743" s="10"/>
      <c r="M4743" s="11"/>
    </row>
    <row r="4744" spans="1:13">
      <c r="A4744" s="48"/>
      <c r="B4744" s="4"/>
      <c r="C4744" s="4"/>
      <c r="D4744" s="6"/>
      <c r="E4744" s="4"/>
      <c r="F4744" s="4"/>
      <c r="G4744" s="4"/>
      <c r="H4744" s="4"/>
      <c r="I4744" s="4"/>
      <c r="J4744" s="4"/>
      <c r="K4744" s="4"/>
      <c r="L4744" s="6"/>
      <c r="M4744" s="5"/>
    </row>
    <row r="4745" spans="1:13">
      <c r="A4745" s="48"/>
      <c r="B4745" s="4"/>
      <c r="C4745" s="4"/>
      <c r="D4745" s="6"/>
      <c r="E4745" s="4"/>
      <c r="F4745" s="4"/>
      <c r="G4745" s="4"/>
      <c r="H4745" s="4"/>
      <c r="I4745" s="4"/>
      <c r="J4745" s="4"/>
      <c r="K4745" s="4"/>
      <c r="L4745" s="6"/>
      <c r="M4745" s="5"/>
    </row>
    <row r="4746" spans="1:13">
      <c r="A4746" s="48"/>
      <c r="B4746" s="4"/>
      <c r="C4746" s="4"/>
      <c r="D4746" s="6"/>
      <c r="E4746" s="4"/>
      <c r="F4746" s="4"/>
      <c r="G4746" s="4"/>
      <c r="H4746" s="4"/>
      <c r="I4746" s="4"/>
      <c r="J4746" s="4"/>
      <c r="K4746" s="4"/>
      <c r="L4746" s="6"/>
      <c r="M4746" s="5"/>
    </row>
    <row r="4747" spans="1:13">
      <c r="A4747" s="48"/>
      <c r="B4747" s="4"/>
      <c r="C4747" s="4"/>
      <c r="D4747" s="6"/>
      <c r="E4747" s="4"/>
      <c r="F4747" s="4"/>
      <c r="G4747" s="4"/>
      <c r="H4747" s="4"/>
      <c r="I4747" s="4"/>
      <c r="J4747" s="4"/>
      <c r="K4747" s="4"/>
      <c r="L4747" s="6"/>
      <c r="M4747" s="5"/>
    </row>
    <row r="4748" spans="1:13">
      <c r="A4748" s="48"/>
      <c r="B4748" s="4"/>
      <c r="C4748" s="4"/>
      <c r="D4748" s="6"/>
      <c r="E4748" s="4"/>
      <c r="F4748" s="4"/>
      <c r="G4748" s="4"/>
      <c r="H4748" s="4"/>
      <c r="I4748" s="4"/>
      <c r="J4748" s="4"/>
      <c r="K4748" s="4"/>
      <c r="L4748" s="6"/>
      <c r="M4748" s="5"/>
    </row>
    <row r="4749" spans="1:13">
      <c r="A4749" s="48"/>
      <c r="B4749" s="4"/>
      <c r="C4749" s="4"/>
      <c r="D4749" s="6"/>
      <c r="E4749" s="4"/>
      <c r="F4749" s="4"/>
      <c r="G4749" s="4"/>
      <c r="H4749" s="4"/>
      <c r="I4749" s="4"/>
      <c r="J4749" s="4"/>
      <c r="K4749" s="9"/>
      <c r="L4749" s="10"/>
      <c r="M4749" s="11"/>
    </row>
    <row r="4750" spans="1:13">
      <c r="A4750" s="48"/>
      <c r="B4750" s="4"/>
      <c r="C4750" s="4"/>
      <c r="D4750" s="6"/>
      <c r="E4750" s="4"/>
      <c r="F4750" s="4"/>
      <c r="G4750" s="4"/>
      <c r="H4750" s="4"/>
      <c r="I4750" s="4"/>
      <c r="J4750" s="4"/>
      <c r="K4750" s="4"/>
      <c r="L4750" s="6"/>
      <c r="M4750" s="5"/>
    </row>
    <row r="4751" spans="1:13">
      <c r="A4751" s="48"/>
      <c r="B4751" s="4"/>
      <c r="C4751" s="4"/>
      <c r="D4751" s="6"/>
      <c r="E4751" s="4"/>
      <c r="F4751" s="4"/>
      <c r="G4751" s="4"/>
      <c r="H4751" s="4"/>
      <c r="I4751" s="4"/>
      <c r="J4751" s="4"/>
      <c r="K4751" s="9"/>
      <c r="L4751" s="10"/>
      <c r="M4751" s="11"/>
    </row>
    <row r="4752" spans="1:13">
      <c r="A4752" s="48"/>
      <c r="B4752" s="4"/>
      <c r="C4752" s="4"/>
      <c r="D4752" s="6"/>
      <c r="E4752" s="4"/>
      <c r="F4752" s="4"/>
      <c r="G4752" s="4"/>
      <c r="H4752" s="4"/>
      <c r="I4752" s="4"/>
      <c r="J4752" s="4"/>
      <c r="K4752" s="4"/>
      <c r="L4752" s="6"/>
      <c r="M4752" s="5"/>
    </row>
    <row r="4753" spans="1:13">
      <c r="A4753" s="48"/>
      <c r="B4753" s="4"/>
      <c r="C4753" s="4"/>
      <c r="D4753" s="6"/>
      <c r="E4753" s="4"/>
      <c r="F4753" s="4"/>
      <c r="G4753" s="4"/>
      <c r="H4753" s="4"/>
      <c r="I4753" s="4"/>
      <c r="J4753" s="4"/>
      <c r="K4753" s="4"/>
      <c r="L4753" s="6"/>
      <c r="M4753" s="5"/>
    </row>
    <row r="4754" spans="1:13">
      <c r="A4754" s="48"/>
      <c r="B4754" s="4"/>
      <c r="C4754" s="4"/>
      <c r="D4754" s="6"/>
      <c r="E4754" s="4"/>
      <c r="F4754" s="4"/>
      <c r="G4754" s="4"/>
      <c r="H4754" s="4"/>
      <c r="I4754" s="4"/>
      <c r="J4754" s="4"/>
      <c r="K4754" s="4"/>
      <c r="L4754" s="6"/>
      <c r="M4754" s="5"/>
    </row>
    <row r="4755" spans="1:13">
      <c r="A4755" s="48"/>
      <c r="B4755" s="4"/>
      <c r="C4755" s="4"/>
      <c r="D4755" s="6"/>
      <c r="E4755" s="4"/>
      <c r="F4755" s="4"/>
      <c r="G4755" s="4"/>
      <c r="H4755" s="4"/>
      <c r="I4755" s="4"/>
      <c r="J4755" s="4"/>
      <c r="K4755" s="4"/>
      <c r="L4755" s="6"/>
      <c r="M4755" s="5"/>
    </row>
    <row r="4756" spans="1:13">
      <c r="A4756" s="48"/>
      <c r="B4756" s="4"/>
      <c r="C4756" s="4"/>
      <c r="D4756" s="6"/>
      <c r="E4756" s="4"/>
      <c r="F4756" s="4"/>
      <c r="G4756" s="4"/>
      <c r="H4756" s="4"/>
      <c r="I4756" s="4"/>
      <c r="J4756" s="4"/>
      <c r="K4756" s="4"/>
      <c r="L4756" s="6"/>
      <c r="M4756" s="5"/>
    </row>
    <row r="4757" spans="1:13">
      <c r="A4757" s="48"/>
      <c r="B4757" s="4"/>
      <c r="C4757" s="4"/>
      <c r="D4757" s="6"/>
      <c r="E4757" s="4"/>
      <c r="F4757" s="4"/>
      <c r="G4757" s="4"/>
      <c r="H4757" s="4"/>
      <c r="I4757" s="4"/>
      <c r="J4757" s="4"/>
      <c r="K4757" s="4"/>
      <c r="L4757" s="6"/>
      <c r="M4757" s="5"/>
    </row>
    <row r="4758" spans="1:13">
      <c r="A4758" s="48"/>
      <c r="B4758" s="4"/>
      <c r="C4758" s="4"/>
      <c r="D4758" s="6"/>
      <c r="E4758" s="4"/>
      <c r="F4758" s="4"/>
      <c r="G4758" s="4"/>
      <c r="H4758" s="4"/>
      <c r="I4758" s="4"/>
      <c r="J4758" s="4"/>
      <c r="K4758" s="4"/>
      <c r="L4758" s="6"/>
      <c r="M4758" s="5"/>
    </row>
    <row r="4759" spans="1:13">
      <c r="A4759" s="48"/>
      <c r="B4759" s="4"/>
      <c r="C4759" s="4"/>
      <c r="D4759" s="6"/>
      <c r="E4759" s="4"/>
      <c r="F4759" s="4"/>
      <c r="G4759" s="4"/>
      <c r="H4759" s="4"/>
      <c r="I4759" s="4"/>
      <c r="J4759" s="4"/>
      <c r="K4759" s="4"/>
      <c r="L4759" s="6"/>
      <c r="M4759" s="5"/>
    </row>
    <row r="4760" spans="1:13">
      <c r="A4760" s="48"/>
      <c r="B4760" s="4"/>
      <c r="C4760" s="4"/>
      <c r="D4760" s="6"/>
      <c r="E4760" s="4"/>
      <c r="F4760" s="4"/>
      <c r="G4760" s="4"/>
      <c r="H4760" s="4"/>
      <c r="I4760" s="4"/>
      <c r="J4760" s="4"/>
      <c r="K4760" s="4"/>
      <c r="L4760" s="6"/>
      <c r="M4760" s="5"/>
    </row>
    <row r="4761" spans="1:13">
      <c r="A4761" s="48"/>
      <c r="B4761" s="4"/>
      <c r="C4761" s="4"/>
      <c r="D4761" s="6"/>
      <c r="E4761" s="4"/>
      <c r="F4761" s="4"/>
      <c r="G4761" s="4"/>
      <c r="H4761" s="4"/>
      <c r="I4761" s="4"/>
      <c r="J4761" s="4"/>
      <c r="K4761" s="9"/>
      <c r="L4761" s="10"/>
      <c r="M4761" s="11"/>
    </row>
    <row r="4762" spans="1:13">
      <c r="A4762" s="48"/>
      <c r="B4762" s="4"/>
      <c r="C4762" s="4"/>
      <c r="D4762" s="6"/>
      <c r="E4762" s="4"/>
      <c r="F4762" s="4"/>
      <c r="G4762" s="4"/>
      <c r="H4762" s="4"/>
      <c r="I4762" s="4"/>
      <c r="J4762" s="4"/>
      <c r="K4762" s="4"/>
      <c r="L4762" s="6"/>
      <c r="M4762" s="5"/>
    </row>
    <row r="4763" spans="1:13">
      <c r="A4763" s="48"/>
      <c r="B4763" s="4"/>
      <c r="C4763" s="4"/>
      <c r="D4763" s="6"/>
      <c r="E4763" s="4"/>
      <c r="F4763" s="4"/>
      <c r="G4763" s="4"/>
      <c r="H4763" s="4"/>
      <c r="I4763" s="4"/>
      <c r="J4763" s="4"/>
      <c r="K4763" s="9"/>
      <c r="L4763" s="10"/>
      <c r="M4763" s="11"/>
    </row>
    <row r="4764" spans="1:13">
      <c r="A4764" s="48"/>
      <c r="B4764" s="4"/>
      <c r="C4764" s="4"/>
      <c r="D4764" s="6"/>
      <c r="E4764" s="4"/>
      <c r="F4764" s="4"/>
      <c r="G4764" s="4"/>
      <c r="H4764" s="4"/>
      <c r="I4764" s="4"/>
      <c r="J4764" s="4"/>
      <c r="K4764" s="4"/>
      <c r="L4764" s="6"/>
      <c r="M4764" s="5"/>
    </row>
    <row r="4765" spans="1:13">
      <c r="A4765" s="48"/>
      <c r="B4765" s="4"/>
      <c r="C4765" s="4"/>
      <c r="D4765" s="6"/>
      <c r="E4765" s="4"/>
      <c r="F4765" s="4"/>
      <c r="G4765" s="4"/>
      <c r="H4765" s="4"/>
      <c r="I4765" s="4"/>
      <c r="J4765" s="4"/>
      <c r="K4765" s="4"/>
      <c r="L4765" s="6"/>
      <c r="M4765" s="5"/>
    </row>
    <row r="4766" spans="1:13">
      <c r="A4766" s="48"/>
      <c r="B4766" s="4"/>
      <c r="C4766" s="4"/>
      <c r="D4766" s="6"/>
      <c r="E4766" s="4"/>
      <c r="F4766" s="4"/>
      <c r="G4766" s="4"/>
      <c r="H4766" s="4"/>
      <c r="I4766" s="4"/>
      <c r="J4766" s="4"/>
      <c r="K4766" s="4"/>
      <c r="L4766" s="6"/>
      <c r="M4766" s="5"/>
    </row>
    <row r="4767" spans="1:13">
      <c r="A4767" s="48"/>
      <c r="B4767" s="4"/>
      <c r="C4767" s="4"/>
      <c r="D4767" s="6"/>
      <c r="E4767" s="4"/>
      <c r="F4767" s="4"/>
      <c r="G4767" s="4"/>
      <c r="H4767" s="4"/>
      <c r="I4767" s="4"/>
      <c r="J4767" s="4"/>
      <c r="K4767" s="4"/>
      <c r="L4767" s="6"/>
      <c r="M4767" s="5"/>
    </row>
    <row r="4768" spans="1:13">
      <c r="A4768" s="48"/>
      <c r="B4768" s="4"/>
      <c r="C4768" s="4"/>
      <c r="D4768" s="6"/>
      <c r="E4768" s="4"/>
      <c r="F4768" s="4"/>
      <c r="G4768" s="4"/>
      <c r="H4768" s="4"/>
      <c r="I4768" s="4"/>
      <c r="J4768" s="4"/>
      <c r="K4768" s="4"/>
      <c r="L4768" s="6"/>
      <c r="M4768" s="5"/>
    </row>
    <row r="4769" spans="1:13">
      <c r="A4769" s="48"/>
      <c r="B4769" s="4"/>
      <c r="C4769" s="4"/>
      <c r="D4769" s="6"/>
      <c r="E4769" s="4"/>
      <c r="F4769" s="4"/>
      <c r="G4769" s="4"/>
      <c r="H4769" s="4"/>
      <c r="I4769" s="4"/>
      <c r="J4769" s="4"/>
      <c r="K4769" s="4"/>
      <c r="L4769" s="6"/>
      <c r="M4769" s="5"/>
    </row>
    <row r="4770" spans="1:13">
      <c r="A4770" s="48"/>
      <c r="B4770" s="4"/>
      <c r="C4770" s="4"/>
      <c r="D4770" s="6"/>
      <c r="E4770" s="4"/>
      <c r="F4770" s="4"/>
      <c r="G4770" s="4"/>
      <c r="H4770" s="4"/>
      <c r="I4770" s="4"/>
      <c r="J4770" s="4"/>
      <c r="K4770" s="4"/>
      <c r="L4770" s="6"/>
      <c r="M4770" s="5"/>
    </row>
    <row r="4771" spans="1:13">
      <c r="A4771" s="48"/>
      <c r="B4771" s="4"/>
      <c r="C4771" s="4"/>
      <c r="D4771" s="6"/>
      <c r="E4771" s="4"/>
      <c r="F4771" s="4"/>
      <c r="G4771" s="4"/>
      <c r="H4771" s="4"/>
      <c r="I4771" s="4"/>
      <c r="J4771" s="4"/>
      <c r="K4771" s="4"/>
      <c r="L4771" s="6"/>
      <c r="M4771" s="5"/>
    </row>
    <row r="4772" spans="1:13">
      <c r="A4772" s="48"/>
      <c r="B4772" s="4"/>
      <c r="C4772" s="4"/>
      <c r="D4772" s="6"/>
      <c r="E4772" s="4"/>
      <c r="F4772" s="4"/>
      <c r="G4772" s="4"/>
      <c r="H4772" s="4"/>
      <c r="I4772" s="4"/>
      <c r="J4772" s="4"/>
      <c r="K4772" s="9"/>
      <c r="L4772" s="10"/>
      <c r="M4772" s="11"/>
    </row>
    <row r="4773" spans="1:13">
      <c r="A4773" s="48"/>
      <c r="B4773" s="4"/>
      <c r="C4773" s="4"/>
      <c r="D4773" s="6"/>
      <c r="E4773" s="4"/>
      <c r="F4773" s="4"/>
      <c r="G4773" s="4"/>
      <c r="H4773" s="4"/>
      <c r="I4773" s="4"/>
      <c r="J4773" s="4"/>
      <c r="K4773" s="9"/>
      <c r="L4773" s="10"/>
      <c r="M4773" s="11"/>
    </row>
    <row r="4774" spans="1:13">
      <c r="A4774" s="48"/>
      <c r="B4774" s="4"/>
      <c r="C4774" s="4"/>
      <c r="D4774" s="6"/>
      <c r="E4774" s="4"/>
      <c r="F4774" s="4"/>
      <c r="G4774" s="4"/>
      <c r="H4774" s="4"/>
      <c r="I4774" s="4"/>
      <c r="J4774" s="4"/>
      <c r="K4774" s="4"/>
      <c r="L4774" s="6"/>
      <c r="M4774" s="5"/>
    </row>
    <row r="4775" spans="1:13">
      <c r="A4775" s="48"/>
      <c r="B4775" s="4"/>
      <c r="C4775" s="4"/>
      <c r="D4775" s="6"/>
      <c r="E4775" s="4"/>
      <c r="F4775" s="4"/>
      <c r="G4775" s="4"/>
      <c r="H4775" s="4"/>
      <c r="I4775" s="4"/>
      <c r="J4775" s="4"/>
      <c r="K4775" s="4"/>
      <c r="L4775" s="6"/>
      <c r="M4775" s="5"/>
    </row>
    <row r="4776" spans="1:13">
      <c r="A4776" s="48"/>
      <c r="B4776" s="4"/>
      <c r="C4776" s="4"/>
      <c r="D4776" s="6"/>
      <c r="E4776" s="4"/>
      <c r="F4776" s="4"/>
      <c r="G4776" s="4"/>
      <c r="H4776" s="4"/>
      <c r="I4776" s="4"/>
      <c r="J4776" s="4"/>
      <c r="K4776" s="4"/>
      <c r="L4776" s="6"/>
      <c r="M4776" s="5"/>
    </row>
    <row r="4777" spans="1:13">
      <c r="A4777" s="48"/>
      <c r="B4777" s="4"/>
      <c r="C4777" s="4"/>
      <c r="D4777" s="6"/>
      <c r="E4777" s="4"/>
      <c r="F4777" s="4"/>
      <c r="G4777" s="4"/>
      <c r="H4777" s="4"/>
      <c r="I4777" s="4"/>
      <c r="J4777" s="4"/>
      <c r="K4777" s="9"/>
      <c r="L4777" s="10"/>
      <c r="M4777" s="11"/>
    </row>
    <row r="4778" spans="1:13">
      <c r="A4778" s="48"/>
      <c r="B4778" s="4"/>
      <c r="C4778" s="4"/>
      <c r="D4778" s="6"/>
      <c r="E4778" s="4"/>
      <c r="F4778" s="4"/>
      <c r="G4778" s="4"/>
      <c r="H4778" s="4"/>
      <c r="I4778" s="4"/>
      <c r="J4778" s="4"/>
      <c r="K4778" s="4"/>
      <c r="L4778" s="6"/>
      <c r="M4778" s="5"/>
    </row>
    <row r="4779" spans="1:13">
      <c r="A4779" s="48"/>
      <c r="B4779" s="4"/>
      <c r="C4779" s="4"/>
      <c r="D4779" s="6"/>
      <c r="E4779" s="4"/>
      <c r="F4779" s="4"/>
      <c r="G4779" s="4"/>
      <c r="H4779" s="4"/>
      <c r="I4779" s="4"/>
      <c r="J4779" s="4"/>
      <c r="K4779" s="4"/>
      <c r="L4779" s="6"/>
      <c r="M4779" s="5"/>
    </row>
    <row r="4780" spans="1:13">
      <c r="A4780" s="48"/>
      <c r="B4780" s="4"/>
      <c r="C4780" s="4"/>
      <c r="D4780" s="6"/>
      <c r="E4780" s="4"/>
      <c r="F4780" s="4"/>
      <c r="G4780" s="4"/>
      <c r="H4780" s="4"/>
      <c r="I4780" s="4"/>
      <c r="J4780" s="4"/>
      <c r="K4780" s="4"/>
      <c r="L4780" s="6"/>
      <c r="M4780" s="5"/>
    </row>
    <row r="4781" spans="1:13">
      <c r="A4781" s="48"/>
      <c r="B4781" s="4"/>
      <c r="C4781" s="4"/>
      <c r="D4781" s="6"/>
      <c r="E4781" s="4"/>
      <c r="F4781" s="4"/>
      <c r="G4781" s="4"/>
      <c r="H4781" s="4"/>
      <c r="I4781" s="4"/>
      <c r="J4781" s="4"/>
      <c r="K4781" s="4"/>
      <c r="L4781" s="6"/>
      <c r="M4781" s="5"/>
    </row>
    <row r="4782" spans="1:13">
      <c r="A4782" s="48"/>
      <c r="B4782" s="4"/>
      <c r="C4782" s="4"/>
      <c r="D4782" s="6"/>
      <c r="E4782" s="4"/>
      <c r="F4782" s="4"/>
      <c r="G4782" s="4"/>
      <c r="H4782" s="4"/>
      <c r="I4782" s="4"/>
      <c r="J4782" s="4"/>
      <c r="K4782" s="4"/>
      <c r="L4782" s="6"/>
      <c r="M4782" s="5"/>
    </row>
    <row r="4783" spans="1:13">
      <c r="A4783" s="48"/>
      <c r="B4783" s="4"/>
      <c r="C4783" s="4"/>
      <c r="D4783" s="6"/>
      <c r="E4783" s="4"/>
      <c r="F4783" s="4"/>
      <c r="G4783" s="4"/>
      <c r="H4783" s="4"/>
      <c r="I4783" s="4"/>
      <c r="J4783" s="4"/>
      <c r="K4783" s="4"/>
      <c r="L4783" s="6"/>
      <c r="M4783" s="5"/>
    </row>
    <row r="4784" spans="1:13">
      <c r="A4784" s="48"/>
      <c r="B4784" s="4"/>
      <c r="C4784" s="4"/>
      <c r="D4784" s="6"/>
      <c r="E4784" s="4"/>
      <c r="F4784" s="4"/>
      <c r="G4784" s="4"/>
      <c r="H4784" s="4"/>
      <c r="I4784" s="4"/>
      <c r="J4784" s="4"/>
      <c r="K4784" s="4"/>
      <c r="L4784" s="6"/>
      <c r="M4784" s="5"/>
    </row>
    <row r="4785" spans="1:13">
      <c r="A4785" s="48"/>
      <c r="B4785" s="4"/>
      <c r="C4785" s="4"/>
      <c r="D4785" s="6"/>
      <c r="E4785" s="4"/>
      <c r="F4785" s="4"/>
      <c r="G4785" s="4"/>
      <c r="H4785" s="4"/>
      <c r="I4785" s="4"/>
      <c r="J4785" s="4"/>
      <c r="K4785" s="4"/>
      <c r="L4785" s="6"/>
      <c r="M4785" s="5"/>
    </row>
    <row r="4786" spans="1:13">
      <c r="A4786" s="48"/>
      <c r="B4786" s="4"/>
      <c r="C4786" s="4"/>
      <c r="D4786" s="6"/>
      <c r="E4786" s="4"/>
      <c r="F4786" s="4"/>
      <c r="G4786" s="4"/>
      <c r="H4786" s="4"/>
      <c r="I4786" s="4"/>
      <c r="J4786" s="4"/>
      <c r="K4786" s="9"/>
      <c r="L4786" s="10"/>
      <c r="M4786" s="11"/>
    </row>
    <row r="4787" spans="1:13" ht="15.75" thickBot="1">
      <c r="A4787" s="48"/>
      <c r="B4787" s="4"/>
      <c r="C4787" s="4"/>
      <c r="D4787" s="6"/>
      <c r="E4787" s="4"/>
      <c r="F4787" s="4"/>
      <c r="G4787" s="4"/>
      <c r="H4787" s="4"/>
      <c r="I4787" s="4"/>
      <c r="J4787" s="4"/>
      <c r="K4787" s="4"/>
      <c r="L4787" s="6"/>
      <c r="M4787" s="5"/>
    </row>
    <row r="4788" spans="1:13">
      <c r="A4788" s="51"/>
      <c r="B4788" s="15"/>
      <c r="C4788" s="15"/>
      <c r="D4788" s="16"/>
      <c r="E4788" s="15"/>
      <c r="F4788" s="15"/>
      <c r="G4788" s="15"/>
      <c r="H4788" s="15"/>
      <c r="I4788" s="15"/>
      <c r="J4788" s="15"/>
      <c r="K4788" s="15"/>
      <c r="L4788" s="16"/>
      <c r="M4788" s="17"/>
    </row>
    <row r="4789" spans="1:13" ht="15.75" thickBot="1">
      <c r="A4789" s="52"/>
      <c r="B4789" s="18"/>
      <c r="C4789" s="18"/>
      <c r="D4789" s="19"/>
      <c r="E4789" s="18"/>
      <c r="F4789" s="18"/>
      <c r="G4789" s="18"/>
      <c r="H4789" s="18"/>
      <c r="I4789" s="18"/>
      <c r="J4789" s="18"/>
      <c r="K4789" s="18"/>
      <c r="L4789" s="19"/>
      <c r="M4789" s="20"/>
    </row>
    <row r="4790" spans="1:13">
      <c r="A4790" s="48"/>
      <c r="B4790" s="4"/>
      <c r="C4790" s="4"/>
      <c r="D4790" s="6"/>
      <c r="E4790" s="4"/>
      <c r="F4790" s="4"/>
      <c r="G4790" s="4"/>
      <c r="H4790" s="4"/>
      <c r="I4790" s="4"/>
      <c r="J4790" s="4"/>
      <c r="K4790" s="4"/>
      <c r="L4790" s="6"/>
      <c r="M4790" s="5"/>
    </row>
    <row r="4791" spans="1:13">
      <c r="A4791" s="48"/>
      <c r="B4791" s="4"/>
      <c r="C4791" s="4"/>
      <c r="D4791" s="6"/>
      <c r="E4791" s="4"/>
      <c r="F4791" s="4"/>
      <c r="G4791" s="4"/>
      <c r="H4791" s="4"/>
      <c r="I4791" s="4"/>
      <c r="J4791" s="4"/>
      <c r="K4791" s="4"/>
      <c r="L4791" s="6"/>
      <c r="M4791" s="5"/>
    </row>
    <row r="4792" spans="1:13">
      <c r="A4792" s="48"/>
      <c r="B4792" s="4"/>
      <c r="C4792" s="4"/>
      <c r="D4792" s="6"/>
      <c r="E4792" s="4"/>
      <c r="F4792" s="4"/>
      <c r="G4792" s="4"/>
      <c r="H4792" s="4"/>
      <c r="I4792" s="4"/>
      <c r="J4792" s="4"/>
      <c r="K4792" s="4"/>
      <c r="L4792" s="6"/>
      <c r="M4792" s="5"/>
    </row>
    <row r="4793" spans="1:13">
      <c r="A4793" s="48"/>
      <c r="B4793" s="4"/>
      <c r="C4793" s="4"/>
      <c r="D4793" s="6"/>
      <c r="E4793" s="4"/>
      <c r="F4793" s="4"/>
      <c r="G4793" s="4"/>
      <c r="H4793" s="4"/>
      <c r="I4793" s="4"/>
      <c r="J4793" s="4"/>
      <c r="K4793" s="4"/>
      <c r="L4793" s="6"/>
      <c r="M4793" s="5"/>
    </row>
    <row r="4794" spans="1:13">
      <c r="A4794" s="48"/>
      <c r="B4794" s="4"/>
      <c r="C4794" s="4"/>
      <c r="D4794" s="6"/>
      <c r="E4794" s="4"/>
      <c r="F4794" s="4"/>
      <c r="G4794" s="4"/>
      <c r="H4794" s="4"/>
      <c r="I4794" s="4"/>
      <c r="J4794" s="4"/>
      <c r="K4794" s="4"/>
      <c r="L4794" s="6"/>
      <c r="M4794" s="5"/>
    </row>
    <row r="4795" spans="1:13">
      <c r="A4795" s="48"/>
      <c r="B4795" s="4"/>
      <c r="C4795" s="4"/>
      <c r="D4795" s="6"/>
      <c r="E4795" s="4"/>
      <c r="F4795" s="4"/>
      <c r="G4795" s="4"/>
      <c r="H4795" s="4"/>
      <c r="I4795" s="4"/>
      <c r="J4795" s="4"/>
      <c r="K4795" s="4"/>
      <c r="L4795" s="6"/>
      <c r="M4795" s="5"/>
    </row>
    <row r="4796" spans="1:13">
      <c r="A4796" s="48"/>
      <c r="B4796" s="4"/>
      <c r="C4796" s="4"/>
      <c r="D4796" s="6"/>
      <c r="E4796" s="4"/>
      <c r="F4796" s="4"/>
      <c r="G4796" s="4"/>
      <c r="H4796" s="4"/>
      <c r="I4796" s="4"/>
      <c r="J4796" s="4"/>
      <c r="K4796" s="4"/>
      <c r="L4796" s="6"/>
      <c r="M4796" s="5"/>
    </row>
    <row r="4797" spans="1:13">
      <c r="A4797" s="48"/>
      <c r="B4797" s="4"/>
      <c r="C4797" s="4"/>
      <c r="D4797" s="6"/>
      <c r="E4797" s="4"/>
      <c r="F4797" s="4"/>
      <c r="G4797" s="4"/>
      <c r="H4797" s="4"/>
      <c r="I4797" s="4"/>
      <c r="J4797" s="4"/>
      <c r="K4797" s="4"/>
      <c r="L4797" s="6"/>
      <c r="M4797" s="5"/>
    </row>
    <row r="4798" spans="1:13">
      <c r="A4798" s="48"/>
      <c r="B4798" s="4"/>
      <c r="C4798" s="4"/>
      <c r="D4798" s="6"/>
      <c r="E4798" s="4"/>
      <c r="F4798" s="4"/>
      <c r="G4798" s="4"/>
      <c r="H4798" s="4"/>
      <c r="I4798" s="4"/>
      <c r="J4798" s="4"/>
      <c r="K4798" s="4"/>
      <c r="L4798" s="6"/>
      <c r="M4798" s="5"/>
    </row>
    <row r="4799" spans="1:13">
      <c r="A4799" s="48"/>
      <c r="B4799" s="4"/>
      <c r="C4799" s="4"/>
      <c r="D4799" s="6"/>
      <c r="E4799" s="4"/>
      <c r="F4799" s="4"/>
      <c r="G4799" s="4"/>
      <c r="H4799" s="4"/>
      <c r="I4799" s="4"/>
      <c r="J4799" s="4"/>
      <c r="K4799" s="9"/>
      <c r="L4799" s="10"/>
      <c r="M4799" s="11"/>
    </row>
    <row r="4800" spans="1:13">
      <c r="A4800" s="48"/>
      <c r="B4800" s="4"/>
      <c r="C4800" s="4"/>
      <c r="D4800" s="6"/>
      <c r="E4800" s="4"/>
      <c r="F4800" s="4"/>
      <c r="G4800" s="4"/>
      <c r="H4800" s="4"/>
      <c r="I4800" s="4"/>
      <c r="J4800" s="4"/>
      <c r="K4800" s="4"/>
      <c r="L4800" s="6"/>
      <c r="M4800" s="5"/>
    </row>
    <row r="4801" spans="1:13">
      <c r="A4801" s="48"/>
      <c r="B4801" s="4"/>
      <c r="C4801" s="4"/>
      <c r="D4801" s="6"/>
      <c r="E4801" s="4"/>
      <c r="F4801" s="4"/>
      <c r="G4801" s="4"/>
      <c r="H4801" s="4"/>
      <c r="I4801" s="4"/>
      <c r="J4801" s="4"/>
      <c r="K4801" s="4"/>
      <c r="L4801" s="6"/>
      <c r="M4801" s="5"/>
    </row>
    <row r="4802" spans="1:13">
      <c r="A4802" s="48"/>
      <c r="B4802" s="4"/>
      <c r="C4802" s="4"/>
      <c r="D4802" s="6"/>
      <c r="E4802" s="4"/>
      <c r="F4802" s="4"/>
      <c r="G4802" s="4"/>
      <c r="H4802" s="4"/>
      <c r="I4802" s="4"/>
      <c r="J4802" s="4"/>
      <c r="K4802" s="9"/>
      <c r="L4802" s="10"/>
      <c r="M4802" s="11"/>
    </row>
    <row r="4803" spans="1:13">
      <c r="A4803" s="48"/>
      <c r="B4803" s="4"/>
      <c r="C4803" s="4"/>
      <c r="D4803" s="6"/>
      <c r="E4803" s="4"/>
      <c r="F4803" s="4"/>
      <c r="G4803" s="4"/>
      <c r="H4803" s="4"/>
      <c r="I4803" s="4"/>
      <c r="J4803" s="4"/>
      <c r="K4803" s="9"/>
      <c r="L4803" s="10"/>
      <c r="M4803" s="11"/>
    </row>
    <row r="4804" spans="1:13">
      <c r="A4804" s="48"/>
      <c r="B4804" s="4"/>
      <c r="C4804" s="4"/>
      <c r="D4804" s="6"/>
      <c r="E4804" s="4"/>
      <c r="F4804" s="4"/>
      <c r="G4804" s="4"/>
      <c r="H4804" s="4"/>
      <c r="I4804" s="4"/>
      <c r="J4804" s="4"/>
      <c r="K4804" s="9"/>
      <c r="L4804" s="10"/>
      <c r="M4804" s="11"/>
    </row>
    <row r="4805" spans="1:13">
      <c r="A4805" s="48"/>
      <c r="B4805" s="4"/>
      <c r="C4805" s="4"/>
      <c r="D4805" s="6"/>
      <c r="E4805" s="4"/>
      <c r="F4805" s="4"/>
      <c r="G4805" s="4"/>
      <c r="H4805" s="4"/>
      <c r="I4805" s="4"/>
      <c r="J4805" s="4"/>
      <c r="K4805" s="4"/>
      <c r="L4805" s="6"/>
      <c r="M4805" s="5"/>
    </row>
    <row r="4806" spans="1:13">
      <c r="A4806" s="48"/>
      <c r="B4806" s="4"/>
      <c r="C4806" s="4"/>
      <c r="D4806" s="6"/>
      <c r="E4806" s="4"/>
      <c r="F4806" s="4"/>
      <c r="G4806" s="4"/>
      <c r="H4806" s="4"/>
      <c r="I4806" s="4"/>
      <c r="J4806" s="4"/>
      <c r="K4806" s="4"/>
      <c r="L4806" s="6"/>
      <c r="M4806" s="5"/>
    </row>
    <row r="4807" spans="1:13">
      <c r="A4807" s="48"/>
      <c r="B4807" s="4"/>
      <c r="C4807" s="4"/>
      <c r="D4807" s="6"/>
      <c r="E4807" s="4"/>
      <c r="F4807" s="4"/>
      <c r="G4807" s="4"/>
      <c r="H4807" s="4"/>
      <c r="I4807" s="4"/>
      <c r="J4807" s="4"/>
      <c r="K4807" s="4"/>
      <c r="L4807" s="6"/>
      <c r="M4807" s="5"/>
    </row>
    <row r="4808" spans="1:13">
      <c r="A4808" s="48"/>
      <c r="B4808" s="4"/>
      <c r="C4808" s="4"/>
      <c r="D4808" s="6"/>
      <c r="E4808" s="4"/>
      <c r="F4808" s="4"/>
      <c r="G4808" s="4"/>
      <c r="H4808" s="4"/>
      <c r="I4808" s="4"/>
      <c r="J4808" s="4"/>
      <c r="K4808" s="9"/>
      <c r="L4808" s="10"/>
      <c r="M4808" s="11"/>
    </row>
    <row r="4809" spans="1:13">
      <c r="A4809" s="48"/>
      <c r="B4809" s="4"/>
      <c r="C4809" s="4"/>
      <c r="D4809" s="6"/>
      <c r="E4809" s="4"/>
      <c r="F4809" s="4"/>
      <c r="G4809" s="4"/>
      <c r="H4809" s="4"/>
      <c r="I4809" s="4"/>
      <c r="J4809" s="4"/>
      <c r="K4809" s="4"/>
      <c r="L4809" s="6"/>
      <c r="M4809" s="5"/>
    </row>
    <row r="4810" spans="1:13">
      <c r="A4810" s="48"/>
      <c r="B4810" s="4"/>
      <c r="C4810" s="4"/>
      <c r="D4810" s="6"/>
      <c r="E4810" s="4"/>
      <c r="F4810" s="4"/>
      <c r="G4810" s="4"/>
      <c r="H4810" s="4"/>
      <c r="I4810" s="4"/>
      <c r="J4810" s="4"/>
      <c r="K4810" s="4"/>
      <c r="L4810" s="6"/>
      <c r="M4810" s="5"/>
    </row>
    <row r="4811" spans="1:13">
      <c r="A4811" s="48"/>
      <c r="B4811" s="4"/>
      <c r="C4811" s="4"/>
      <c r="D4811" s="6"/>
      <c r="E4811" s="4"/>
      <c r="F4811" s="4"/>
      <c r="G4811" s="4"/>
      <c r="H4811" s="4"/>
      <c r="I4811" s="4"/>
      <c r="J4811" s="4"/>
      <c r="K4811" s="4"/>
      <c r="L4811" s="6"/>
      <c r="M4811" s="5"/>
    </row>
    <row r="4812" spans="1:13">
      <c r="A4812" s="48"/>
      <c r="B4812" s="4"/>
      <c r="C4812" s="4"/>
      <c r="D4812" s="6"/>
      <c r="E4812" s="4"/>
      <c r="F4812" s="4"/>
      <c r="G4812" s="4"/>
      <c r="H4812" s="4"/>
      <c r="I4812" s="4"/>
      <c r="J4812" s="4"/>
      <c r="K4812" s="4"/>
      <c r="L4812" s="6"/>
      <c r="M4812" s="5"/>
    </row>
    <row r="4813" spans="1:13">
      <c r="A4813" s="48"/>
      <c r="B4813" s="4"/>
      <c r="C4813" s="4"/>
      <c r="D4813" s="6"/>
      <c r="E4813" s="4"/>
      <c r="F4813" s="4"/>
      <c r="G4813" s="4"/>
      <c r="H4813" s="4"/>
      <c r="I4813" s="4"/>
      <c r="J4813" s="4"/>
      <c r="K4813" s="4"/>
      <c r="L4813" s="6"/>
      <c r="M4813" s="5"/>
    </row>
    <row r="4814" spans="1:13">
      <c r="A4814" s="48"/>
      <c r="B4814" s="4"/>
      <c r="C4814" s="4"/>
      <c r="D4814" s="6"/>
      <c r="E4814" s="4"/>
      <c r="F4814" s="4"/>
      <c r="G4814" s="4"/>
      <c r="H4814" s="4"/>
      <c r="I4814" s="4"/>
      <c r="J4814" s="4"/>
      <c r="K4814" s="4"/>
      <c r="L4814" s="6"/>
      <c r="M4814" s="5"/>
    </row>
    <row r="4815" spans="1:13">
      <c r="A4815" s="48"/>
      <c r="B4815" s="4"/>
      <c r="C4815" s="4"/>
      <c r="D4815" s="6"/>
      <c r="E4815" s="4"/>
      <c r="F4815" s="4"/>
      <c r="G4815" s="4"/>
      <c r="H4815" s="4"/>
      <c r="I4815" s="4"/>
      <c r="J4815" s="4"/>
      <c r="K4815" s="9"/>
      <c r="L4815" s="10"/>
      <c r="M4815" s="11"/>
    </row>
    <row r="4816" spans="1:13">
      <c r="A4816" s="48"/>
      <c r="B4816" s="4"/>
      <c r="C4816" s="4"/>
      <c r="D4816" s="6"/>
      <c r="E4816" s="4"/>
      <c r="F4816" s="4"/>
      <c r="G4816" s="4"/>
      <c r="H4816" s="4"/>
      <c r="I4816" s="4"/>
      <c r="J4816" s="4"/>
      <c r="K4816" s="4"/>
      <c r="L4816" s="6"/>
      <c r="M4816" s="5"/>
    </row>
    <row r="4817" spans="1:13">
      <c r="A4817" s="48"/>
      <c r="B4817" s="4"/>
      <c r="C4817" s="4"/>
      <c r="D4817" s="6"/>
      <c r="E4817" s="4"/>
      <c r="F4817" s="4"/>
      <c r="G4817" s="4"/>
      <c r="H4817" s="4"/>
      <c r="I4817" s="4"/>
      <c r="J4817" s="4"/>
      <c r="K4817" s="9"/>
      <c r="L4817" s="10"/>
      <c r="M4817" s="11"/>
    </row>
    <row r="4818" spans="1:13">
      <c r="A4818" s="48"/>
      <c r="B4818" s="4"/>
      <c r="C4818" s="4"/>
      <c r="D4818" s="6"/>
      <c r="E4818" s="4"/>
      <c r="F4818" s="4"/>
      <c r="G4818" s="4"/>
      <c r="H4818" s="4"/>
      <c r="I4818" s="4"/>
      <c r="J4818" s="4"/>
      <c r="K4818" s="4"/>
      <c r="L4818" s="6"/>
      <c r="M4818" s="5"/>
    </row>
    <row r="4819" spans="1:13">
      <c r="A4819" s="48"/>
      <c r="B4819" s="4"/>
      <c r="C4819" s="4"/>
      <c r="D4819" s="6"/>
      <c r="E4819" s="4"/>
      <c r="F4819" s="4"/>
      <c r="G4819" s="4"/>
      <c r="H4819" s="4"/>
      <c r="I4819" s="4"/>
      <c r="J4819" s="4"/>
      <c r="K4819" s="4"/>
      <c r="L4819" s="6"/>
      <c r="M4819" s="5"/>
    </row>
    <row r="4820" spans="1:13">
      <c r="A4820" s="48"/>
      <c r="B4820" s="4"/>
      <c r="C4820" s="4"/>
      <c r="D4820" s="6"/>
      <c r="E4820" s="4"/>
      <c r="F4820" s="4"/>
      <c r="G4820" s="4"/>
      <c r="H4820" s="4"/>
      <c r="I4820" s="4"/>
      <c r="J4820" s="4"/>
      <c r="K4820" s="4"/>
      <c r="L4820" s="6"/>
      <c r="M4820" s="5"/>
    </row>
    <row r="4821" spans="1:13">
      <c r="A4821" s="48"/>
      <c r="B4821" s="4"/>
      <c r="C4821" s="4"/>
      <c r="D4821" s="6"/>
      <c r="E4821" s="4"/>
      <c r="F4821" s="4"/>
      <c r="G4821" s="4"/>
      <c r="H4821" s="4"/>
      <c r="I4821" s="4"/>
      <c r="J4821" s="4"/>
      <c r="K4821" s="4"/>
      <c r="L4821" s="6"/>
      <c r="M4821" s="5"/>
    </row>
    <row r="4822" spans="1:13">
      <c r="A4822" s="48"/>
      <c r="B4822" s="4"/>
      <c r="C4822" s="4"/>
      <c r="D4822" s="6"/>
      <c r="E4822" s="4"/>
      <c r="F4822" s="4"/>
      <c r="G4822" s="4"/>
      <c r="H4822" s="4"/>
      <c r="I4822" s="4"/>
      <c r="J4822" s="4"/>
      <c r="K4822" s="4"/>
      <c r="L4822" s="6"/>
      <c r="M4822" s="5"/>
    </row>
    <row r="4823" spans="1:13">
      <c r="A4823" s="48"/>
      <c r="B4823" s="4"/>
      <c r="C4823" s="4"/>
      <c r="D4823" s="6"/>
      <c r="E4823" s="4"/>
      <c r="F4823" s="4"/>
      <c r="G4823" s="4"/>
      <c r="H4823" s="4"/>
      <c r="I4823" s="4"/>
      <c r="J4823" s="4"/>
      <c r="K4823" s="4"/>
      <c r="L4823" s="6"/>
      <c r="M4823" s="5"/>
    </row>
    <row r="4824" spans="1:13">
      <c r="A4824" s="48"/>
      <c r="B4824" s="4"/>
      <c r="C4824" s="4"/>
      <c r="D4824" s="6"/>
      <c r="E4824" s="4"/>
      <c r="F4824" s="4"/>
      <c r="G4824" s="4"/>
      <c r="H4824" s="4"/>
      <c r="I4824" s="4"/>
      <c r="J4824" s="4"/>
      <c r="K4824" s="4"/>
      <c r="L4824" s="6"/>
      <c r="M4824" s="5"/>
    </row>
    <row r="4825" spans="1:13">
      <c r="A4825" s="48"/>
      <c r="B4825" s="4"/>
      <c r="C4825" s="4"/>
      <c r="D4825" s="6"/>
      <c r="E4825" s="4"/>
      <c r="F4825" s="4"/>
      <c r="G4825" s="4"/>
      <c r="H4825" s="4"/>
      <c r="I4825" s="4"/>
      <c r="J4825" s="4"/>
      <c r="K4825" s="4"/>
      <c r="L4825" s="6"/>
      <c r="M4825" s="5"/>
    </row>
    <row r="4826" spans="1:13">
      <c r="A4826" s="48"/>
      <c r="B4826" s="4"/>
      <c r="C4826" s="4"/>
      <c r="D4826" s="6"/>
      <c r="E4826" s="4"/>
      <c r="F4826" s="4"/>
      <c r="G4826" s="4"/>
      <c r="H4826" s="4"/>
      <c r="I4826" s="4"/>
      <c r="J4826" s="4"/>
      <c r="K4826" s="4"/>
      <c r="L4826" s="6"/>
      <c r="M4826" s="5"/>
    </row>
    <row r="4827" spans="1:13">
      <c r="A4827" s="48"/>
      <c r="B4827" s="4"/>
      <c r="C4827" s="4"/>
      <c r="D4827" s="6"/>
      <c r="E4827" s="4"/>
      <c r="F4827" s="4"/>
      <c r="G4827" s="4"/>
      <c r="H4827" s="4"/>
      <c r="I4827" s="4"/>
      <c r="J4827" s="4"/>
      <c r="K4827" s="9"/>
      <c r="L4827" s="10"/>
      <c r="M4827" s="11"/>
    </row>
    <row r="4828" spans="1:13">
      <c r="A4828" s="48"/>
      <c r="B4828" s="4"/>
      <c r="C4828" s="4"/>
      <c r="D4828" s="6"/>
      <c r="E4828" s="4"/>
      <c r="F4828" s="4"/>
      <c r="G4828" s="4"/>
      <c r="H4828" s="4"/>
      <c r="I4828" s="4"/>
      <c r="J4828" s="4"/>
      <c r="K4828" s="4"/>
      <c r="L4828" s="6"/>
      <c r="M4828" s="5"/>
    </row>
    <row r="4829" spans="1:13">
      <c r="A4829" s="48"/>
      <c r="B4829" s="4"/>
      <c r="C4829" s="4"/>
      <c r="D4829" s="6"/>
      <c r="E4829" s="4"/>
      <c r="F4829" s="4"/>
      <c r="G4829" s="4"/>
      <c r="H4829" s="4"/>
      <c r="I4829" s="4"/>
      <c r="J4829" s="4"/>
      <c r="K4829" s="9"/>
      <c r="L4829" s="10"/>
      <c r="M4829" s="11"/>
    </row>
    <row r="4830" spans="1:13">
      <c r="A4830" s="48"/>
      <c r="B4830" s="4"/>
      <c r="C4830" s="4"/>
      <c r="D4830" s="6"/>
      <c r="E4830" s="4"/>
      <c r="F4830" s="4"/>
      <c r="G4830" s="4"/>
      <c r="H4830" s="4"/>
      <c r="I4830" s="4"/>
      <c r="J4830" s="4"/>
      <c r="K4830" s="4"/>
      <c r="L4830" s="6"/>
      <c r="M4830" s="5"/>
    </row>
    <row r="4831" spans="1:13">
      <c r="A4831" s="48"/>
      <c r="B4831" s="4"/>
      <c r="C4831" s="4"/>
      <c r="D4831" s="6"/>
      <c r="E4831" s="4"/>
      <c r="F4831" s="4"/>
      <c r="G4831" s="4"/>
      <c r="H4831" s="4"/>
      <c r="I4831" s="4"/>
      <c r="J4831" s="4"/>
      <c r="K4831" s="4"/>
      <c r="L4831" s="6"/>
      <c r="M4831" s="5"/>
    </row>
    <row r="4832" spans="1:13">
      <c r="A4832" s="48"/>
      <c r="B4832" s="4"/>
      <c r="C4832" s="4"/>
      <c r="D4832" s="6"/>
      <c r="E4832" s="4"/>
      <c r="F4832" s="4"/>
      <c r="G4832" s="4"/>
      <c r="H4832" s="4"/>
      <c r="I4832" s="4"/>
      <c r="J4832" s="4"/>
      <c r="K4832" s="4"/>
      <c r="L4832" s="6"/>
      <c r="M4832" s="5"/>
    </row>
    <row r="4833" spans="1:13">
      <c r="A4833" s="48"/>
      <c r="B4833" s="4"/>
      <c r="C4833" s="4"/>
      <c r="D4833" s="6"/>
      <c r="E4833" s="4"/>
      <c r="F4833" s="4"/>
      <c r="G4833" s="4"/>
      <c r="H4833" s="4"/>
      <c r="I4833" s="4"/>
      <c r="J4833" s="4"/>
      <c r="K4833" s="4"/>
      <c r="L4833" s="6"/>
      <c r="M4833" s="5"/>
    </row>
    <row r="4834" spans="1:13">
      <c r="A4834" s="48"/>
      <c r="B4834" s="4"/>
      <c r="C4834" s="4"/>
      <c r="D4834" s="6"/>
      <c r="E4834" s="4"/>
      <c r="F4834" s="4"/>
      <c r="G4834" s="4"/>
      <c r="H4834" s="4"/>
      <c r="I4834" s="4"/>
      <c r="J4834" s="4"/>
      <c r="K4834" s="4"/>
      <c r="L4834" s="6"/>
      <c r="M4834" s="5"/>
    </row>
    <row r="4835" spans="1:13">
      <c r="A4835" s="48"/>
      <c r="B4835" s="4"/>
      <c r="C4835" s="4"/>
      <c r="D4835" s="6"/>
      <c r="E4835" s="4"/>
      <c r="F4835" s="4"/>
      <c r="G4835" s="4"/>
      <c r="H4835" s="4"/>
      <c r="I4835" s="4"/>
      <c r="J4835" s="4"/>
      <c r="K4835" s="9"/>
      <c r="L4835" s="10"/>
      <c r="M4835" s="11"/>
    </row>
    <row r="4836" spans="1:13">
      <c r="A4836" s="48"/>
      <c r="B4836" s="4"/>
      <c r="C4836" s="4"/>
      <c r="D4836" s="6"/>
      <c r="E4836" s="4"/>
      <c r="F4836" s="4"/>
      <c r="G4836" s="4"/>
      <c r="H4836" s="4"/>
      <c r="I4836" s="4"/>
      <c r="J4836" s="4"/>
      <c r="K4836" s="4"/>
      <c r="L4836" s="6"/>
      <c r="M4836" s="5"/>
    </row>
    <row r="4837" spans="1:13">
      <c r="A4837" s="48"/>
      <c r="B4837" s="4"/>
      <c r="C4837" s="4"/>
      <c r="D4837" s="6"/>
      <c r="E4837" s="4"/>
      <c r="F4837" s="4"/>
      <c r="G4837" s="4"/>
      <c r="H4837" s="4"/>
      <c r="I4837" s="4"/>
      <c r="J4837" s="4"/>
      <c r="K4837" s="4"/>
      <c r="L4837" s="6"/>
      <c r="M4837" s="5"/>
    </row>
    <row r="4838" spans="1:13">
      <c r="A4838" s="48"/>
      <c r="B4838" s="4"/>
      <c r="C4838" s="4"/>
      <c r="D4838" s="6"/>
      <c r="E4838" s="4"/>
      <c r="F4838" s="4"/>
      <c r="G4838" s="4"/>
      <c r="H4838" s="4"/>
      <c r="I4838" s="4"/>
      <c r="J4838" s="4"/>
      <c r="K4838" s="4"/>
      <c r="L4838" s="6"/>
      <c r="M4838" s="5"/>
    </row>
    <row r="4839" spans="1:13">
      <c r="A4839" s="48"/>
      <c r="B4839" s="4"/>
      <c r="C4839" s="4"/>
      <c r="D4839" s="6"/>
      <c r="E4839" s="4"/>
      <c r="F4839" s="4"/>
      <c r="G4839" s="4"/>
      <c r="H4839" s="4"/>
      <c r="I4839" s="4"/>
      <c r="J4839" s="4"/>
      <c r="K4839" s="4"/>
      <c r="L4839" s="6"/>
      <c r="M4839" s="5"/>
    </row>
    <row r="4840" spans="1:13">
      <c r="A4840" s="48"/>
      <c r="B4840" s="4"/>
      <c r="C4840" s="4"/>
      <c r="D4840" s="6"/>
      <c r="E4840" s="4"/>
      <c r="F4840" s="4"/>
      <c r="G4840" s="4"/>
      <c r="H4840" s="4"/>
      <c r="I4840" s="4"/>
      <c r="J4840" s="4"/>
      <c r="K4840" s="9"/>
      <c r="L4840" s="10"/>
      <c r="M4840" s="11"/>
    </row>
    <row r="4841" spans="1:13">
      <c r="A4841" s="48"/>
      <c r="B4841" s="4"/>
      <c r="C4841" s="4"/>
      <c r="D4841" s="6"/>
      <c r="E4841" s="4"/>
      <c r="F4841" s="4"/>
      <c r="G4841" s="4"/>
      <c r="H4841" s="4"/>
      <c r="I4841" s="4"/>
      <c r="J4841" s="4"/>
      <c r="K4841" s="9"/>
      <c r="L4841" s="10"/>
      <c r="M4841" s="11"/>
    </row>
    <row r="4842" spans="1:13">
      <c r="A4842" s="48"/>
      <c r="B4842" s="4"/>
      <c r="C4842" s="4"/>
      <c r="D4842" s="6"/>
      <c r="E4842" s="4"/>
      <c r="F4842" s="4"/>
      <c r="G4842" s="4"/>
      <c r="H4842" s="4"/>
      <c r="I4842" s="4"/>
      <c r="J4842" s="4"/>
      <c r="K4842" s="4"/>
      <c r="L4842" s="6"/>
      <c r="M4842" s="5"/>
    </row>
    <row r="4843" spans="1:13">
      <c r="A4843" s="48"/>
      <c r="B4843" s="4"/>
      <c r="C4843" s="4"/>
      <c r="D4843" s="6"/>
      <c r="E4843" s="4"/>
      <c r="F4843" s="4"/>
      <c r="G4843" s="4"/>
      <c r="H4843" s="4"/>
      <c r="I4843" s="4"/>
      <c r="J4843" s="4"/>
      <c r="K4843" s="4"/>
      <c r="L4843" s="6"/>
      <c r="M4843" s="5"/>
    </row>
    <row r="4844" spans="1:13">
      <c r="A4844" s="48"/>
      <c r="B4844" s="4"/>
      <c r="C4844" s="4"/>
      <c r="D4844" s="6"/>
      <c r="E4844" s="4"/>
      <c r="F4844" s="4"/>
      <c r="G4844" s="4"/>
      <c r="H4844" s="4"/>
      <c r="I4844" s="4"/>
      <c r="J4844" s="4"/>
      <c r="K4844" s="4"/>
      <c r="L4844" s="6"/>
      <c r="M4844" s="5"/>
    </row>
    <row r="4845" spans="1:13">
      <c r="A4845" s="48"/>
      <c r="B4845" s="4"/>
      <c r="C4845" s="4"/>
      <c r="D4845" s="6"/>
      <c r="E4845" s="4"/>
      <c r="F4845" s="4"/>
      <c r="G4845" s="4"/>
      <c r="H4845" s="4"/>
      <c r="I4845" s="4"/>
      <c r="J4845" s="4"/>
      <c r="K4845" s="9"/>
      <c r="L4845" s="10"/>
      <c r="M4845" s="11"/>
    </row>
    <row r="4846" spans="1:13">
      <c r="A4846" s="48"/>
      <c r="B4846" s="4"/>
      <c r="C4846" s="4"/>
      <c r="D4846" s="6"/>
      <c r="E4846" s="4"/>
      <c r="F4846" s="4"/>
      <c r="G4846" s="4"/>
      <c r="H4846" s="4"/>
      <c r="I4846" s="4"/>
      <c r="J4846" s="4"/>
      <c r="K4846" s="4"/>
      <c r="L4846" s="6"/>
      <c r="M4846" s="5"/>
    </row>
    <row r="4847" spans="1:13">
      <c r="A4847" s="48"/>
      <c r="B4847" s="4"/>
      <c r="C4847" s="4"/>
      <c r="D4847" s="6"/>
      <c r="E4847" s="4"/>
      <c r="F4847" s="4"/>
      <c r="G4847" s="4"/>
      <c r="H4847" s="4"/>
      <c r="I4847" s="4"/>
      <c r="J4847" s="4"/>
      <c r="K4847" s="4"/>
      <c r="L4847" s="6"/>
      <c r="M4847" s="5"/>
    </row>
    <row r="4848" spans="1:13">
      <c r="A4848" s="48"/>
      <c r="B4848" s="4"/>
      <c r="C4848" s="4"/>
      <c r="D4848" s="6"/>
      <c r="E4848" s="4"/>
      <c r="F4848" s="4"/>
      <c r="G4848" s="4"/>
      <c r="H4848" s="4"/>
      <c r="I4848" s="4"/>
      <c r="J4848" s="4"/>
      <c r="K4848" s="4"/>
      <c r="L4848" s="6"/>
      <c r="M4848" s="5"/>
    </row>
    <row r="4849" spans="1:13">
      <c r="A4849" s="48"/>
      <c r="B4849" s="4"/>
      <c r="C4849" s="4"/>
      <c r="D4849" s="6"/>
      <c r="E4849" s="4"/>
      <c r="F4849" s="4"/>
      <c r="G4849" s="4"/>
      <c r="H4849" s="4"/>
      <c r="I4849" s="4"/>
      <c r="J4849" s="4"/>
      <c r="K4849" s="9"/>
      <c r="L4849" s="10"/>
      <c r="M4849" s="11"/>
    </row>
    <row r="4850" spans="1:13">
      <c r="A4850" s="48"/>
      <c r="B4850" s="4"/>
      <c r="C4850" s="4"/>
      <c r="D4850" s="6"/>
      <c r="E4850" s="4"/>
      <c r="F4850" s="4"/>
      <c r="G4850" s="4"/>
      <c r="H4850" s="4"/>
      <c r="I4850" s="4"/>
      <c r="J4850" s="4"/>
      <c r="K4850" s="4"/>
      <c r="L4850" s="6"/>
      <c r="M4850" s="5"/>
    </row>
    <row r="4851" spans="1:13">
      <c r="A4851" s="48"/>
      <c r="B4851" s="4"/>
      <c r="C4851" s="4"/>
      <c r="D4851" s="6"/>
      <c r="E4851" s="4"/>
      <c r="F4851" s="4"/>
      <c r="G4851" s="4"/>
      <c r="H4851" s="4"/>
      <c r="I4851" s="4"/>
      <c r="J4851" s="4"/>
      <c r="K4851" s="9"/>
      <c r="L4851" s="10"/>
      <c r="M4851" s="11"/>
    </row>
    <row r="4852" spans="1:13">
      <c r="A4852" s="48"/>
      <c r="B4852" s="4"/>
      <c r="C4852" s="4"/>
      <c r="D4852" s="6"/>
      <c r="E4852" s="4"/>
      <c r="F4852" s="4"/>
      <c r="G4852" s="4"/>
      <c r="H4852" s="4"/>
      <c r="I4852" s="4"/>
      <c r="J4852" s="4"/>
      <c r="K4852" s="9"/>
      <c r="L4852" s="10"/>
      <c r="M4852" s="11"/>
    </row>
    <row r="4853" spans="1:13">
      <c r="A4853" s="48"/>
      <c r="B4853" s="4"/>
      <c r="C4853" s="4"/>
      <c r="D4853" s="6"/>
      <c r="E4853" s="4"/>
      <c r="F4853" s="4"/>
      <c r="G4853" s="4"/>
      <c r="H4853" s="4"/>
      <c r="I4853" s="4"/>
      <c r="J4853" s="4"/>
      <c r="K4853" s="4"/>
      <c r="L4853" s="6"/>
      <c r="M4853" s="5"/>
    </row>
    <row r="4854" spans="1:13">
      <c r="A4854" s="48"/>
      <c r="B4854" s="4"/>
      <c r="C4854" s="4"/>
      <c r="D4854" s="6"/>
      <c r="E4854" s="4"/>
      <c r="F4854" s="4"/>
      <c r="G4854" s="4"/>
      <c r="H4854" s="4"/>
      <c r="I4854" s="4"/>
      <c r="J4854" s="4"/>
      <c r="K4854" s="4"/>
      <c r="L4854" s="6"/>
      <c r="M4854" s="5"/>
    </row>
    <row r="4855" spans="1:13">
      <c r="A4855" s="48"/>
      <c r="B4855" s="4"/>
      <c r="C4855" s="4"/>
      <c r="D4855" s="6"/>
      <c r="E4855" s="4"/>
      <c r="F4855" s="4"/>
      <c r="G4855" s="4"/>
      <c r="H4855" s="4"/>
      <c r="I4855" s="4"/>
      <c r="J4855" s="4"/>
      <c r="K4855" s="4"/>
      <c r="L4855" s="6"/>
      <c r="M4855" s="5"/>
    </row>
    <row r="4856" spans="1:13">
      <c r="A4856" s="48"/>
      <c r="B4856" s="4"/>
      <c r="C4856" s="4"/>
      <c r="D4856" s="6"/>
      <c r="E4856" s="4"/>
      <c r="F4856" s="4"/>
      <c r="G4856" s="4"/>
      <c r="H4856" s="4"/>
      <c r="I4856" s="4"/>
      <c r="J4856" s="4"/>
      <c r="K4856" s="4"/>
      <c r="L4856" s="6"/>
      <c r="M4856" s="5"/>
    </row>
    <row r="4857" spans="1:13">
      <c r="A4857" s="48"/>
      <c r="B4857" s="4"/>
      <c r="C4857" s="4"/>
      <c r="D4857" s="6"/>
      <c r="E4857" s="4"/>
      <c r="F4857" s="4"/>
      <c r="G4857" s="4"/>
      <c r="H4857" s="4"/>
      <c r="I4857" s="4"/>
      <c r="J4857" s="4"/>
      <c r="K4857" s="9"/>
      <c r="L4857" s="10"/>
      <c r="M4857" s="11"/>
    </row>
    <row r="4858" spans="1:13">
      <c r="A4858" s="48"/>
      <c r="B4858" s="4"/>
      <c r="C4858" s="4"/>
      <c r="D4858" s="6"/>
      <c r="E4858" s="4"/>
      <c r="F4858" s="4"/>
      <c r="G4858" s="4"/>
      <c r="H4858" s="4"/>
      <c r="I4858" s="4"/>
      <c r="J4858" s="4"/>
      <c r="K4858" s="4"/>
      <c r="L4858" s="6"/>
      <c r="M4858" s="5"/>
    </row>
    <row r="4859" spans="1:13">
      <c r="A4859" s="48"/>
      <c r="B4859" s="4"/>
      <c r="C4859" s="4"/>
      <c r="D4859" s="6"/>
      <c r="E4859" s="4"/>
      <c r="F4859" s="4"/>
      <c r="G4859" s="4"/>
      <c r="H4859" s="4"/>
      <c r="I4859" s="4"/>
      <c r="J4859" s="4"/>
      <c r="K4859" s="4"/>
      <c r="L4859" s="6"/>
      <c r="M4859" s="5"/>
    </row>
    <row r="4860" spans="1:13">
      <c r="A4860" s="48"/>
      <c r="B4860" s="4"/>
      <c r="C4860" s="4"/>
      <c r="D4860" s="6"/>
      <c r="E4860" s="4"/>
      <c r="F4860" s="4"/>
      <c r="G4860" s="4"/>
      <c r="H4860" s="4"/>
      <c r="I4860" s="4"/>
      <c r="J4860" s="4"/>
      <c r="K4860" s="4"/>
      <c r="L4860" s="6"/>
      <c r="M4860" s="5"/>
    </row>
    <row r="4861" spans="1:13">
      <c r="A4861" s="48"/>
      <c r="B4861" s="4"/>
      <c r="C4861" s="4"/>
      <c r="D4861" s="6"/>
      <c r="E4861" s="4"/>
      <c r="F4861" s="4"/>
      <c r="G4861" s="4"/>
      <c r="H4861" s="4"/>
      <c r="I4861" s="4"/>
      <c r="J4861" s="4"/>
      <c r="K4861" s="4"/>
      <c r="L4861" s="6"/>
      <c r="M4861" s="5"/>
    </row>
    <row r="4862" spans="1:13">
      <c r="A4862" s="48"/>
      <c r="B4862" s="4"/>
      <c r="C4862" s="4"/>
      <c r="D4862" s="6"/>
      <c r="E4862" s="4"/>
      <c r="F4862" s="4"/>
      <c r="G4862" s="4"/>
      <c r="H4862" s="4"/>
      <c r="I4862" s="4"/>
      <c r="J4862" s="4"/>
      <c r="K4862" s="4"/>
      <c r="L4862" s="6"/>
      <c r="M4862" s="5"/>
    </row>
    <row r="4863" spans="1:13">
      <c r="A4863" s="48"/>
      <c r="B4863" s="4"/>
      <c r="C4863" s="4"/>
      <c r="D4863" s="6"/>
      <c r="E4863" s="4"/>
      <c r="F4863" s="4"/>
      <c r="G4863" s="4"/>
      <c r="H4863" s="4"/>
      <c r="I4863" s="4"/>
      <c r="J4863" s="4"/>
      <c r="K4863" s="4"/>
      <c r="L4863" s="6"/>
      <c r="M4863" s="5"/>
    </row>
    <row r="4864" spans="1:13">
      <c r="A4864" s="48"/>
      <c r="B4864" s="4"/>
      <c r="C4864" s="4"/>
      <c r="D4864" s="6"/>
      <c r="E4864" s="4"/>
      <c r="F4864" s="4"/>
      <c r="G4864" s="4"/>
      <c r="H4864" s="4"/>
      <c r="I4864" s="4"/>
      <c r="J4864" s="4"/>
      <c r="K4864" s="4"/>
      <c r="L4864" s="6"/>
      <c r="M4864" s="5"/>
    </row>
    <row r="4865" spans="1:13" ht="15.75" thickBot="1">
      <c r="A4865" s="48"/>
      <c r="B4865" s="4"/>
      <c r="C4865" s="4"/>
      <c r="D4865" s="6"/>
      <c r="E4865" s="4"/>
      <c r="F4865" s="4"/>
      <c r="G4865" s="4"/>
      <c r="H4865" s="4"/>
      <c r="I4865" s="4"/>
      <c r="J4865" s="4"/>
      <c r="K4865" s="4"/>
      <c r="L4865" s="6"/>
      <c r="M4865" s="5"/>
    </row>
    <row r="4866" spans="1:13">
      <c r="A4866" s="51"/>
      <c r="B4866" s="15"/>
      <c r="C4866" s="15"/>
      <c r="D4866" s="16"/>
      <c r="E4866" s="15"/>
      <c r="F4866" s="15"/>
      <c r="G4866" s="15"/>
      <c r="H4866" s="15"/>
      <c r="I4866" s="15"/>
      <c r="J4866" s="15"/>
      <c r="K4866" s="15"/>
      <c r="L4866" s="16"/>
      <c r="M4866" s="17"/>
    </row>
    <row r="4867" spans="1:13" ht="15.75" thickBot="1">
      <c r="A4867" s="52"/>
      <c r="B4867" s="18"/>
      <c r="C4867" s="18"/>
      <c r="D4867" s="19"/>
      <c r="E4867" s="18"/>
      <c r="F4867" s="18"/>
      <c r="G4867" s="18"/>
      <c r="H4867" s="18"/>
      <c r="I4867" s="18"/>
      <c r="J4867" s="18"/>
      <c r="K4867" s="18"/>
      <c r="L4867" s="19"/>
      <c r="M4867" s="20"/>
    </row>
    <row r="4868" spans="1:13">
      <c r="A4868" s="48"/>
      <c r="B4868" s="4"/>
      <c r="C4868" s="4"/>
      <c r="D4868" s="6"/>
      <c r="E4868" s="4"/>
      <c r="F4868" s="4"/>
      <c r="G4868" s="4"/>
      <c r="H4868" s="4"/>
      <c r="I4868" s="4"/>
      <c r="J4868" s="4"/>
      <c r="K4868" s="4"/>
      <c r="L4868" s="6"/>
      <c r="M4868" s="5"/>
    </row>
    <row r="4869" spans="1:13">
      <c r="A4869" s="48"/>
      <c r="B4869" s="4"/>
      <c r="C4869" s="4"/>
      <c r="D4869" s="6"/>
      <c r="E4869" s="4"/>
      <c r="F4869" s="4"/>
      <c r="G4869" s="4"/>
      <c r="H4869" s="4"/>
      <c r="I4869" s="4"/>
      <c r="J4869" s="4"/>
      <c r="K4869" s="4"/>
      <c r="L4869" s="6"/>
      <c r="M4869" s="5"/>
    </row>
    <row r="4870" spans="1:13">
      <c r="A4870" s="48"/>
      <c r="B4870" s="4"/>
      <c r="C4870" s="4"/>
      <c r="D4870" s="6"/>
      <c r="E4870" s="4"/>
      <c r="F4870" s="4"/>
      <c r="G4870" s="4"/>
      <c r="H4870" s="4"/>
      <c r="I4870" s="4"/>
      <c r="J4870" s="4"/>
      <c r="K4870" s="4"/>
      <c r="L4870" s="6"/>
      <c r="M4870" s="5"/>
    </row>
    <row r="4871" spans="1:13">
      <c r="A4871" s="48"/>
      <c r="B4871" s="4"/>
      <c r="C4871" s="4"/>
      <c r="D4871" s="6"/>
      <c r="E4871" s="4"/>
      <c r="F4871" s="4"/>
      <c r="G4871" s="4"/>
      <c r="H4871" s="4"/>
      <c r="I4871" s="4"/>
      <c r="J4871" s="4"/>
      <c r="K4871" s="9"/>
      <c r="L4871" s="10"/>
      <c r="M4871" s="11"/>
    </row>
    <row r="4872" spans="1:13">
      <c r="A4872" s="48"/>
      <c r="B4872" s="4"/>
      <c r="C4872" s="4"/>
      <c r="D4872" s="6"/>
      <c r="E4872" s="4"/>
      <c r="F4872" s="4"/>
      <c r="G4872" s="4"/>
      <c r="H4872" s="4"/>
      <c r="I4872" s="4"/>
      <c r="J4872" s="4"/>
      <c r="K4872" s="4"/>
      <c r="L4872" s="6"/>
      <c r="M4872" s="5"/>
    </row>
    <row r="4873" spans="1:13">
      <c r="A4873" s="48"/>
      <c r="B4873" s="4"/>
      <c r="C4873" s="4"/>
      <c r="D4873" s="6"/>
      <c r="E4873" s="4"/>
      <c r="F4873" s="4"/>
      <c r="G4873" s="4"/>
      <c r="H4873" s="4"/>
      <c r="I4873" s="4"/>
      <c r="J4873" s="4"/>
      <c r="K4873" s="4"/>
      <c r="L4873" s="6"/>
      <c r="M4873" s="5"/>
    </row>
    <row r="4874" spans="1:13">
      <c r="A4874" s="48"/>
      <c r="B4874" s="4"/>
      <c r="C4874" s="4"/>
      <c r="D4874" s="6"/>
      <c r="E4874" s="4"/>
      <c r="F4874" s="4"/>
      <c r="G4874" s="4"/>
      <c r="H4874" s="4"/>
      <c r="I4874" s="4"/>
      <c r="J4874" s="4"/>
      <c r="K4874" s="4"/>
      <c r="L4874" s="6"/>
      <c r="M4874" s="5"/>
    </row>
    <row r="4875" spans="1:13">
      <c r="A4875" s="48"/>
      <c r="B4875" s="4"/>
      <c r="C4875" s="4"/>
      <c r="D4875" s="6"/>
      <c r="E4875" s="4"/>
      <c r="F4875" s="4"/>
      <c r="G4875" s="4"/>
      <c r="H4875" s="4"/>
      <c r="I4875" s="4"/>
      <c r="J4875" s="4"/>
      <c r="K4875" s="4"/>
      <c r="L4875" s="6"/>
      <c r="M4875" s="5"/>
    </row>
    <row r="4876" spans="1:13">
      <c r="A4876" s="48"/>
      <c r="B4876" s="4"/>
      <c r="C4876" s="4"/>
      <c r="D4876" s="6"/>
      <c r="E4876" s="4"/>
      <c r="F4876" s="4"/>
      <c r="G4876" s="4"/>
      <c r="H4876" s="4"/>
      <c r="I4876" s="4"/>
      <c r="J4876" s="4"/>
      <c r="K4876" s="9"/>
      <c r="L4876" s="10"/>
      <c r="M4876" s="11"/>
    </row>
    <row r="4877" spans="1:13">
      <c r="A4877" s="48"/>
      <c r="B4877" s="4"/>
      <c r="C4877" s="4"/>
      <c r="D4877" s="6"/>
      <c r="E4877" s="4"/>
      <c r="F4877" s="4"/>
      <c r="G4877" s="4"/>
      <c r="H4877" s="4"/>
      <c r="I4877" s="4"/>
      <c r="J4877" s="4"/>
      <c r="K4877" s="9"/>
      <c r="L4877" s="10"/>
      <c r="M4877" s="11"/>
    </row>
    <row r="4878" spans="1:13">
      <c r="A4878" s="48"/>
      <c r="B4878" s="4"/>
      <c r="C4878" s="4"/>
      <c r="D4878" s="6"/>
      <c r="E4878" s="4"/>
      <c r="F4878" s="4"/>
      <c r="G4878" s="4"/>
      <c r="H4878" s="4"/>
      <c r="I4878" s="4"/>
      <c r="J4878" s="4"/>
      <c r="K4878" s="4"/>
      <c r="L4878" s="6"/>
      <c r="M4878" s="5"/>
    </row>
    <row r="4879" spans="1:13">
      <c r="A4879" s="48"/>
      <c r="B4879" s="4"/>
      <c r="C4879" s="4"/>
      <c r="D4879" s="6"/>
      <c r="E4879" s="4"/>
      <c r="F4879" s="4"/>
      <c r="G4879" s="4"/>
      <c r="H4879" s="4"/>
      <c r="I4879" s="4"/>
      <c r="J4879" s="4"/>
      <c r="K4879" s="4"/>
      <c r="L4879" s="6"/>
      <c r="M4879" s="5"/>
    </row>
    <row r="4880" spans="1:13">
      <c r="A4880" s="48"/>
      <c r="B4880" s="4"/>
      <c r="C4880" s="4"/>
      <c r="D4880" s="6"/>
      <c r="E4880" s="4"/>
      <c r="F4880" s="4"/>
      <c r="G4880" s="4"/>
      <c r="H4880" s="4"/>
      <c r="I4880" s="4"/>
      <c r="J4880" s="4"/>
      <c r="K4880" s="4"/>
      <c r="L4880" s="6"/>
      <c r="M4880" s="5"/>
    </row>
    <row r="4881" spans="1:13">
      <c r="A4881" s="48"/>
      <c r="B4881" s="4"/>
      <c r="C4881" s="4"/>
      <c r="D4881" s="6"/>
      <c r="E4881" s="4"/>
      <c r="F4881" s="4"/>
      <c r="G4881" s="4"/>
      <c r="H4881" s="4"/>
      <c r="I4881" s="4"/>
      <c r="J4881" s="4"/>
      <c r="K4881" s="4"/>
      <c r="L4881" s="6"/>
      <c r="M4881" s="5"/>
    </row>
    <row r="4882" spans="1:13">
      <c r="A4882" s="48"/>
      <c r="B4882" s="4"/>
      <c r="C4882" s="4"/>
      <c r="D4882" s="6"/>
      <c r="E4882" s="4"/>
      <c r="F4882" s="4"/>
      <c r="G4882" s="4"/>
      <c r="H4882" s="4"/>
      <c r="I4882" s="4"/>
      <c r="J4882" s="4"/>
      <c r="K4882" s="4"/>
      <c r="L4882" s="6"/>
      <c r="M4882" s="5"/>
    </row>
    <row r="4883" spans="1:13">
      <c r="A4883" s="48"/>
      <c r="B4883" s="4"/>
      <c r="C4883" s="4"/>
      <c r="D4883" s="6"/>
      <c r="E4883" s="4"/>
      <c r="F4883" s="4"/>
      <c r="G4883" s="4"/>
      <c r="H4883" s="4"/>
      <c r="I4883" s="4"/>
      <c r="J4883" s="4"/>
      <c r="K4883" s="4"/>
      <c r="L4883" s="6"/>
      <c r="M4883" s="5"/>
    </row>
    <row r="4884" spans="1:13">
      <c r="A4884" s="48"/>
      <c r="B4884" s="4"/>
      <c r="C4884" s="4"/>
      <c r="D4884" s="6"/>
      <c r="E4884" s="4"/>
      <c r="F4884" s="4"/>
      <c r="G4884" s="4"/>
      <c r="H4884" s="4"/>
      <c r="I4884" s="4"/>
      <c r="J4884" s="4"/>
      <c r="K4884" s="4"/>
      <c r="L4884" s="6"/>
      <c r="M4884" s="5"/>
    </row>
    <row r="4885" spans="1:13">
      <c r="A4885" s="48"/>
      <c r="B4885" s="4"/>
      <c r="C4885" s="4"/>
      <c r="D4885" s="6"/>
      <c r="E4885" s="4"/>
      <c r="F4885" s="4"/>
      <c r="G4885" s="4"/>
      <c r="H4885" s="4"/>
      <c r="I4885" s="4"/>
      <c r="J4885" s="4"/>
      <c r="K4885" s="4"/>
      <c r="L4885" s="6"/>
      <c r="M4885" s="5"/>
    </row>
    <row r="4886" spans="1:13">
      <c r="A4886" s="48"/>
      <c r="B4886" s="4"/>
      <c r="C4886" s="4"/>
      <c r="D4886" s="6"/>
      <c r="E4886" s="4"/>
      <c r="F4886" s="4"/>
      <c r="G4886" s="4"/>
      <c r="H4886" s="4"/>
      <c r="I4886" s="4"/>
      <c r="J4886" s="4"/>
      <c r="K4886" s="4"/>
      <c r="L4886" s="6"/>
      <c r="M4886" s="5"/>
    </row>
    <row r="4887" spans="1:13">
      <c r="A4887" s="48"/>
      <c r="B4887" s="4"/>
      <c r="C4887" s="4"/>
      <c r="D4887" s="6"/>
      <c r="E4887" s="4"/>
      <c r="F4887" s="4"/>
      <c r="G4887" s="4"/>
      <c r="H4887" s="4"/>
      <c r="I4887" s="4"/>
      <c r="J4887" s="4"/>
      <c r="K4887" s="4"/>
      <c r="L4887" s="6"/>
      <c r="M4887" s="5"/>
    </row>
    <row r="4888" spans="1:13">
      <c r="A4888" s="48"/>
      <c r="B4888" s="4"/>
      <c r="C4888" s="4"/>
      <c r="D4888" s="6"/>
      <c r="E4888" s="4"/>
      <c r="F4888" s="4"/>
      <c r="G4888" s="4"/>
      <c r="H4888" s="4"/>
      <c r="I4888" s="4"/>
      <c r="J4888" s="4"/>
      <c r="K4888" s="4"/>
      <c r="L4888" s="6"/>
      <c r="M4888" s="5"/>
    </row>
    <row r="4889" spans="1:13">
      <c r="A4889" s="48"/>
      <c r="B4889" s="4"/>
      <c r="C4889" s="4"/>
      <c r="D4889" s="6"/>
      <c r="E4889" s="4"/>
      <c r="F4889" s="4"/>
      <c r="G4889" s="4"/>
      <c r="H4889" s="4"/>
      <c r="I4889" s="4"/>
      <c r="J4889" s="4"/>
      <c r="K4889" s="4"/>
      <c r="L4889" s="6"/>
      <c r="M4889" s="5"/>
    </row>
    <row r="4890" spans="1:13">
      <c r="A4890" s="48"/>
      <c r="B4890" s="4"/>
      <c r="C4890" s="4"/>
      <c r="D4890" s="6"/>
      <c r="E4890" s="4"/>
      <c r="F4890" s="4"/>
      <c r="G4890" s="4"/>
      <c r="H4890" s="4"/>
      <c r="I4890" s="4"/>
      <c r="J4890" s="4"/>
      <c r="K4890" s="4"/>
      <c r="L4890" s="6"/>
      <c r="M4890" s="5"/>
    </row>
    <row r="4891" spans="1:13">
      <c r="A4891" s="48"/>
      <c r="B4891" s="4"/>
      <c r="C4891" s="4"/>
      <c r="D4891" s="6"/>
      <c r="E4891" s="4"/>
      <c r="F4891" s="4"/>
      <c r="G4891" s="4"/>
      <c r="H4891" s="4"/>
      <c r="I4891" s="4"/>
      <c r="J4891" s="4"/>
      <c r="K4891" s="9"/>
      <c r="L4891" s="10"/>
      <c r="M4891" s="11"/>
    </row>
    <row r="4892" spans="1:13">
      <c r="A4892" s="48"/>
      <c r="B4892" s="4"/>
      <c r="C4892" s="4"/>
      <c r="D4892" s="6"/>
      <c r="E4892" s="4"/>
      <c r="F4892" s="4"/>
      <c r="G4892" s="4"/>
      <c r="H4892" s="4"/>
      <c r="I4892" s="4"/>
      <c r="J4892" s="4"/>
      <c r="K4892" s="9"/>
      <c r="L4892" s="10"/>
      <c r="M4892" s="11"/>
    </row>
    <row r="4893" spans="1:13">
      <c r="A4893" s="48"/>
      <c r="B4893" s="4"/>
      <c r="C4893" s="4"/>
      <c r="D4893" s="6"/>
      <c r="E4893" s="4"/>
      <c r="F4893" s="4"/>
      <c r="G4893" s="4"/>
      <c r="H4893" s="4"/>
      <c r="I4893" s="4"/>
      <c r="J4893" s="4"/>
      <c r="K4893" s="4"/>
      <c r="L4893" s="6"/>
      <c r="M4893" s="5"/>
    </row>
    <row r="4894" spans="1:13">
      <c r="A4894" s="48"/>
      <c r="B4894" s="4"/>
      <c r="C4894" s="4"/>
      <c r="D4894" s="6"/>
      <c r="E4894" s="4"/>
      <c r="F4894" s="4"/>
      <c r="G4894" s="4"/>
      <c r="H4894" s="4"/>
      <c r="I4894" s="4"/>
      <c r="J4894" s="4"/>
      <c r="K4894" s="4"/>
      <c r="L4894" s="6"/>
      <c r="M4894" s="5"/>
    </row>
    <row r="4895" spans="1:13">
      <c r="A4895" s="48"/>
      <c r="B4895" s="4"/>
      <c r="C4895" s="4"/>
      <c r="D4895" s="6"/>
      <c r="E4895" s="4"/>
      <c r="F4895" s="4"/>
      <c r="G4895" s="4"/>
      <c r="H4895" s="4"/>
      <c r="I4895" s="4"/>
      <c r="J4895" s="4"/>
      <c r="K4895" s="9"/>
      <c r="L4895" s="10"/>
      <c r="M4895" s="11"/>
    </row>
    <row r="4896" spans="1:13">
      <c r="A4896" s="48"/>
      <c r="B4896" s="4"/>
      <c r="C4896" s="4"/>
      <c r="D4896" s="6"/>
      <c r="E4896" s="4"/>
      <c r="F4896" s="4"/>
      <c r="G4896" s="4"/>
      <c r="H4896" s="4"/>
      <c r="I4896" s="4"/>
      <c r="J4896" s="4"/>
      <c r="K4896" s="9"/>
      <c r="L4896" s="10"/>
      <c r="M4896" s="11"/>
    </row>
    <row r="4897" spans="1:13">
      <c r="A4897" s="48"/>
      <c r="B4897" s="4"/>
      <c r="C4897" s="4"/>
      <c r="D4897" s="6"/>
      <c r="E4897" s="4"/>
      <c r="F4897" s="4"/>
      <c r="G4897" s="4"/>
      <c r="H4897" s="4"/>
      <c r="I4897" s="4"/>
      <c r="J4897" s="4"/>
      <c r="K4897" s="4"/>
      <c r="L4897" s="6"/>
      <c r="M4897" s="5"/>
    </row>
    <row r="4898" spans="1:13">
      <c r="A4898" s="48"/>
      <c r="B4898" s="4"/>
      <c r="C4898" s="4"/>
      <c r="D4898" s="6"/>
      <c r="E4898" s="4"/>
      <c r="F4898" s="4"/>
      <c r="G4898" s="4"/>
      <c r="H4898" s="4"/>
      <c r="I4898" s="4"/>
      <c r="J4898" s="4"/>
      <c r="K4898" s="4"/>
      <c r="L4898" s="6"/>
      <c r="M4898" s="5"/>
    </row>
    <row r="4899" spans="1:13">
      <c r="A4899" s="48"/>
      <c r="B4899" s="4"/>
      <c r="C4899" s="4"/>
      <c r="D4899" s="6"/>
      <c r="E4899" s="4"/>
      <c r="F4899" s="4"/>
      <c r="G4899" s="4"/>
      <c r="H4899" s="4"/>
      <c r="I4899" s="4"/>
      <c r="J4899" s="4"/>
      <c r="K4899" s="4"/>
      <c r="L4899" s="6"/>
      <c r="M4899" s="5"/>
    </row>
    <row r="4900" spans="1:13">
      <c r="A4900" s="48"/>
      <c r="B4900" s="4"/>
      <c r="C4900" s="4"/>
      <c r="D4900" s="6"/>
      <c r="E4900" s="4"/>
      <c r="F4900" s="4"/>
      <c r="G4900" s="4"/>
      <c r="H4900" s="4"/>
      <c r="I4900" s="4"/>
      <c r="J4900" s="4"/>
      <c r="K4900" s="9"/>
      <c r="L4900" s="10"/>
      <c r="M4900" s="11"/>
    </row>
    <row r="4901" spans="1:13">
      <c r="A4901" s="48"/>
      <c r="B4901" s="4"/>
      <c r="C4901" s="4"/>
      <c r="D4901" s="6"/>
      <c r="E4901" s="4"/>
      <c r="F4901" s="4"/>
      <c r="G4901" s="4"/>
      <c r="H4901" s="4"/>
      <c r="I4901" s="4"/>
      <c r="J4901" s="4"/>
      <c r="K4901" s="4"/>
      <c r="L4901" s="6"/>
      <c r="M4901" s="5"/>
    </row>
    <row r="4902" spans="1:13">
      <c r="A4902" s="48"/>
      <c r="B4902" s="4"/>
      <c r="C4902" s="4"/>
      <c r="D4902" s="6"/>
      <c r="E4902" s="4"/>
      <c r="F4902" s="4"/>
      <c r="G4902" s="4"/>
      <c r="H4902" s="4"/>
      <c r="I4902" s="4"/>
      <c r="J4902" s="4"/>
      <c r="K4902" s="9"/>
      <c r="L4902" s="10"/>
      <c r="M4902" s="11"/>
    </row>
    <row r="4903" spans="1:13">
      <c r="A4903" s="48"/>
      <c r="B4903" s="4"/>
      <c r="C4903" s="4"/>
      <c r="D4903" s="6"/>
      <c r="E4903" s="4"/>
      <c r="F4903" s="4"/>
      <c r="G4903" s="4"/>
      <c r="H4903" s="4"/>
      <c r="I4903" s="4"/>
      <c r="J4903" s="4"/>
      <c r="K4903" s="4"/>
      <c r="L4903" s="6"/>
      <c r="M4903" s="5"/>
    </row>
    <row r="4904" spans="1:13">
      <c r="A4904" s="48"/>
      <c r="B4904" s="4"/>
      <c r="C4904" s="4"/>
      <c r="D4904" s="6"/>
      <c r="E4904" s="4"/>
      <c r="F4904" s="4"/>
      <c r="G4904" s="4"/>
      <c r="H4904" s="4"/>
      <c r="I4904" s="4"/>
      <c r="J4904" s="4"/>
      <c r="K4904" s="4"/>
      <c r="L4904" s="6"/>
      <c r="M4904" s="5"/>
    </row>
    <row r="4905" spans="1:13">
      <c r="A4905" s="48"/>
      <c r="B4905" s="4"/>
      <c r="C4905" s="4"/>
      <c r="D4905" s="6"/>
      <c r="E4905" s="4"/>
      <c r="F4905" s="4"/>
      <c r="G4905" s="4"/>
      <c r="H4905" s="4"/>
      <c r="I4905" s="4"/>
      <c r="J4905" s="4"/>
      <c r="K4905" s="4"/>
      <c r="L4905" s="6"/>
      <c r="M4905" s="5"/>
    </row>
    <row r="4906" spans="1:13">
      <c r="A4906" s="48"/>
      <c r="B4906" s="4"/>
      <c r="C4906" s="4"/>
      <c r="D4906" s="6"/>
      <c r="E4906" s="4"/>
      <c r="F4906" s="4"/>
      <c r="G4906" s="4"/>
      <c r="H4906" s="4"/>
      <c r="I4906" s="4"/>
      <c r="J4906" s="4"/>
      <c r="K4906" s="4"/>
      <c r="L4906" s="6"/>
      <c r="M4906" s="5"/>
    </row>
    <row r="4907" spans="1:13">
      <c r="A4907" s="48"/>
      <c r="B4907" s="4"/>
      <c r="C4907" s="4"/>
      <c r="D4907" s="6"/>
      <c r="E4907" s="4"/>
      <c r="F4907" s="4"/>
      <c r="G4907" s="4"/>
      <c r="H4907" s="4"/>
      <c r="I4907" s="4"/>
      <c r="J4907" s="4"/>
      <c r="K4907" s="4"/>
      <c r="L4907" s="6"/>
      <c r="M4907" s="5"/>
    </row>
    <row r="4908" spans="1:13">
      <c r="A4908" s="48"/>
      <c r="B4908" s="4"/>
      <c r="C4908" s="4"/>
      <c r="D4908" s="6"/>
      <c r="E4908" s="4"/>
      <c r="F4908" s="4"/>
      <c r="G4908" s="4"/>
      <c r="H4908" s="4"/>
      <c r="I4908" s="4"/>
      <c r="J4908" s="4"/>
      <c r="K4908" s="4"/>
      <c r="L4908" s="6"/>
      <c r="M4908" s="5"/>
    </row>
    <row r="4909" spans="1:13">
      <c r="A4909" s="48"/>
      <c r="B4909" s="4"/>
      <c r="C4909" s="4"/>
      <c r="D4909" s="6"/>
      <c r="E4909" s="4"/>
      <c r="F4909" s="4"/>
      <c r="G4909" s="4"/>
      <c r="H4909" s="4"/>
      <c r="I4909" s="4"/>
      <c r="J4909" s="4"/>
      <c r="K4909" s="9"/>
      <c r="L4909" s="10"/>
      <c r="M4909" s="11"/>
    </row>
    <row r="4910" spans="1:13">
      <c r="A4910" s="48"/>
      <c r="B4910" s="4"/>
      <c r="C4910" s="4"/>
      <c r="D4910" s="6"/>
      <c r="E4910" s="4"/>
      <c r="F4910" s="4"/>
      <c r="G4910" s="4"/>
      <c r="H4910" s="4"/>
      <c r="I4910" s="4"/>
      <c r="J4910" s="4"/>
      <c r="K4910" s="4"/>
      <c r="L4910" s="6"/>
      <c r="M4910" s="5"/>
    </row>
    <row r="4911" spans="1:13">
      <c r="A4911" s="48"/>
      <c r="B4911" s="4"/>
      <c r="C4911" s="4"/>
      <c r="D4911" s="6"/>
      <c r="E4911" s="4"/>
      <c r="F4911" s="4"/>
      <c r="G4911" s="4"/>
      <c r="H4911" s="4"/>
      <c r="I4911" s="4"/>
      <c r="J4911" s="4"/>
      <c r="K4911" s="4"/>
      <c r="L4911" s="6"/>
      <c r="M4911" s="5"/>
    </row>
    <row r="4912" spans="1:13">
      <c r="A4912" s="48"/>
      <c r="B4912" s="4"/>
      <c r="C4912" s="4"/>
      <c r="D4912" s="6"/>
      <c r="E4912" s="4"/>
      <c r="F4912" s="4"/>
      <c r="G4912" s="4"/>
      <c r="H4912" s="4"/>
      <c r="I4912" s="4"/>
      <c r="J4912" s="4"/>
      <c r="K4912" s="4"/>
      <c r="L4912" s="6"/>
      <c r="M4912" s="5"/>
    </row>
    <row r="4913" spans="1:13">
      <c r="A4913" s="48"/>
      <c r="B4913" s="4"/>
      <c r="C4913" s="4"/>
      <c r="D4913" s="6"/>
      <c r="E4913" s="4"/>
      <c r="F4913" s="4"/>
      <c r="G4913" s="4"/>
      <c r="H4913" s="4"/>
      <c r="I4913" s="4"/>
      <c r="J4913" s="4"/>
      <c r="K4913" s="4"/>
      <c r="L4913" s="6"/>
      <c r="M4913" s="5"/>
    </row>
    <row r="4914" spans="1:13">
      <c r="A4914" s="48"/>
      <c r="B4914" s="4"/>
      <c r="C4914" s="4"/>
      <c r="D4914" s="6"/>
      <c r="E4914" s="4"/>
      <c r="F4914" s="4"/>
      <c r="G4914" s="4"/>
      <c r="H4914" s="4"/>
      <c r="I4914" s="4"/>
      <c r="J4914" s="4"/>
      <c r="K4914" s="4"/>
      <c r="L4914" s="6"/>
      <c r="M4914" s="5"/>
    </row>
    <row r="4915" spans="1:13">
      <c r="A4915" s="48"/>
      <c r="B4915" s="4"/>
      <c r="C4915" s="4"/>
      <c r="D4915" s="6"/>
      <c r="E4915" s="4"/>
      <c r="F4915" s="4"/>
      <c r="G4915" s="4"/>
      <c r="H4915" s="4"/>
      <c r="I4915" s="4"/>
      <c r="J4915" s="4"/>
      <c r="K4915" s="4"/>
      <c r="L4915" s="6"/>
      <c r="M4915" s="5"/>
    </row>
    <row r="4916" spans="1:13">
      <c r="A4916" s="48"/>
      <c r="B4916" s="4"/>
      <c r="C4916" s="4"/>
      <c r="D4916" s="6"/>
      <c r="E4916" s="4"/>
      <c r="F4916" s="4"/>
      <c r="G4916" s="4"/>
      <c r="H4916" s="4"/>
      <c r="I4916" s="4"/>
      <c r="J4916" s="4"/>
      <c r="K4916" s="4"/>
      <c r="L4916" s="6"/>
      <c r="M4916" s="5"/>
    </row>
    <row r="4917" spans="1:13">
      <c r="A4917" s="48"/>
      <c r="B4917" s="4"/>
      <c r="C4917" s="4"/>
      <c r="D4917" s="6"/>
      <c r="E4917" s="4"/>
      <c r="F4917" s="4"/>
      <c r="G4917" s="4"/>
      <c r="H4917" s="4"/>
      <c r="I4917" s="4"/>
      <c r="J4917" s="4"/>
      <c r="K4917" s="4"/>
      <c r="L4917" s="6"/>
      <c r="M4917" s="5"/>
    </row>
    <row r="4918" spans="1:13">
      <c r="A4918" s="48"/>
      <c r="B4918" s="4"/>
      <c r="C4918" s="4"/>
      <c r="D4918" s="6"/>
      <c r="E4918" s="4"/>
      <c r="F4918" s="4"/>
      <c r="G4918" s="4"/>
      <c r="H4918" s="4"/>
      <c r="I4918" s="4"/>
      <c r="J4918" s="4"/>
      <c r="K4918" s="4"/>
      <c r="L4918" s="6"/>
      <c r="M4918" s="5"/>
    </row>
    <row r="4919" spans="1:13">
      <c r="A4919" s="48"/>
      <c r="B4919" s="4"/>
      <c r="C4919" s="4"/>
      <c r="D4919" s="6"/>
      <c r="E4919" s="4"/>
      <c r="F4919" s="4"/>
      <c r="G4919" s="4"/>
      <c r="H4919" s="4"/>
      <c r="I4919" s="4"/>
      <c r="J4919" s="4"/>
      <c r="K4919" s="4"/>
      <c r="L4919" s="6"/>
      <c r="M4919" s="5"/>
    </row>
    <row r="4920" spans="1:13">
      <c r="A4920" s="48"/>
      <c r="B4920" s="4"/>
      <c r="C4920" s="4"/>
      <c r="D4920" s="6"/>
      <c r="E4920" s="4"/>
      <c r="F4920" s="4"/>
      <c r="G4920" s="4"/>
      <c r="H4920" s="4"/>
      <c r="I4920" s="4"/>
      <c r="J4920" s="4"/>
      <c r="K4920" s="4"/>
      <c r="L4920" s="6"/>
      <c r="M4920" s="5"/>
    </row>
    <row r="4921" spans="1:13">
      <c r="A4921" s="48"/>
      <c r="B4921" s="4"/>
      <c r="C4921" s="4"/>
      <c r="D4921" s="6"/>
      <c r="E4921" s="4"/>
      <c r="F4921" s="4"/>
      <c r="G4921" s="4"/>
      <c r="H4921" s="4"/>
      <c r="I4921" s="4"/>
      <c r="J4921" s="4"/>
      <c r="K4921" s="4"/>
      <c r="L4921" s="6"/>
      <c r="M4921" s="5"/>
    </row>
    <row r="4922" spans="1:13">
      <c r="A4922" s="48"/>
      <c r="B4922" s="4"/>
      <c r="C4922" s="4"/>
      <c r="D4922" s="6"/>
      <c r="E4922" s="4"/>
      <c r="F4922" s="4"/>
      <c r="G4922" s="4"/>
      <c r="H4922" s="4"/>
      <c r="I4922" s="4"/>
      <c r="J4922" s="4"/>
      <c r="K4922" s="4"/>
      <c r="L4922" s="6"/>
      <c r="M4922" s="5"/>
    </row>
    <row r="4923" spans="1:13">
      <c r="A4923" s="48"/>
      <c r="B4923" s="4"/>
      <c r="C4923" s="4"/>
      <c r="D4923" s="6"/>
      <c r="E4923" s="4"/>
      <c r="F4923" s="4"/>
      <c r="G4923" s="4"/>
      <c r="H4923" s="4"/>
      <c r="I4923" s="4"/>
      <c r="J4923" s="4"/>
      <c r="K4923" s="4"/>
      <c r="L4923" s="6"/>
      <c r="M4923" s="5"/>
    </row>
    <row r="4924" spans="1:13">
      <c r="A4924" s="48"/>
      <c r="B4924" s="4"/>
      <c r="C4924" s="4"/>
      <c r="D4924" s="6"/>
      <c r="E4924" s="4"/>
      <c r="F4924" s="4"/>
      <c r="G4924" s="4"/>
      <c r="H4924" s="4"/>
      <c r="I4924" s="4"/>
      <c r="J4924" s="4"/>
      <c r="K4924" s="4"/>
      <c r="L4924" s="6"/>
      <c r="M4924" s="5"/>
    </row>
    <row r="4925" spans="1:13">
      <c r="A4925" s="48"/>
      <c r="B4925" s="4"/>
      <c r="C4925" s="4"/>
      <c r="D4925" s="6"/>
      <c r="E4925" s="4"/>
      <c r="F4925" s="4"/>
      <c r="G4925" s="4"/>
      <c r="H4925" s="4"/>
      <c r="I4925" s="4"/>
      <c r="J4925" s="4"/>
      <c r="K4925" s="9"/>
      <c r="L4925" s="10"/>
      <c r="M4925" s="11"/>
    </row>
    <row r="4926" spans="1:13">
      <c r="A4926" s="48"/>
      <c r="B4926" s="4"/>
      <c r="C4926" s="4"/>
      <c r="D4926" s="6"/>
      <c r="E4926" s="4"/>
      <c r="F4926" s="4"/>
      <c r="G4926" s="4"/>
      <c r="H4926" s="4"/>
      <c r="I4926" s="4"/>
      <c r="J4926" s="4"/>
      <c r="K4926" s="4"/>
      <c r="L4926" s="6"/>
      <c r="M4926" s="5"/>
    </row>
    <row r="4927" spans="1:13">
      <c r="A4927" s="48"/>
      <c r="B4927" s="4"/>
      <c r="C4927" s="4"/>
      <c r="D4927" s="6"/>
      <c r="E4927" s="4"/>
      <c r="F4927" s="4"/>
      <c r="G4927" s="4"/>
      <c r="H4927" s="4"/>
      <c r="I4927" s="4"/>
      <c r="J4927" s="4"/>
      <c r="K4927" s="9"/>
      <c r="L4927" s="10"/>
      <c r="M4927" s="11"/>
    </row>
    <row r="4928" spans="1:13">
      <c r="A4928" s="48"/>
      <c r="B4928" s="4"/>
      <c r="C4928" s="4"/>
      <c r="D4928" s="6"/>
      <c r="E4928" s="4"/>
      <c r="F4928" s="4"/>
      <c r="G4928" s="4"/>
      <c r="H4928" s="4"/>
      <c r="I4928" s="4"/>
      <c r="J4928" s="4"/>
      <c r="K4928" s="4"/>
      <c r="L4928" s="6"/>
      <c r="M4928" s="5"/>
    </row>
    <row r="4929" spans="1:13">
      <c r="A4929" s="48"/>
      <c r="B4929" s="4"/>
      <c r="C4929" s="4"/>
      <c r="D4929" s="6"/>
      <c r="E4929" s="4"/>
      <c r="F4929" s="4"/>
      <c r="G4929" s="4"/>
      <c r="H4929" s="4"/>
      <c r="I4929" s="4"/>
      <c r="J4929" s="4"/>
      <c r="K4929" s="4"/>
      <c r="L4929" s="6"/>
      <c r="M4929" s="5"/>
    </row>
    <row r="4930" spans="1:13">
      <c r="A4930" s="48"/>
      <c r="B4930" s="4"/>
      <c r="C4930" s="4"/>
      <c r="D4930" s="6"/>
      <c r="E4930" s="4"/>
      <c r="F4930" s="4"/>
      <c r="G4930" s="4"/>
      <c r="H4930" s="4"/>
      <c r="I4930" s="4"/>
      <c r="J4930" s="4"/>
      <c r="K4930" s="4"/>
      <c r="L4930" s="6"/>
      <c r="M4930" s="5"/>
    </row>
    <row r="4931" spans="1:13">
      <c r="A4931" s="48"/>
      <c r="B4931" s="4"/>
      <c r="C4931" s="4"/>
      <c r="D4931" s="6"/>
      <c r="E4931" s="4"/>
      <c r="F4931" s="4"/>
      <c r="G4931" s="4"/>
      <c r="H4931" s="4"/>
      <c r="I4931" s="4"/>
      <c r="J4931" s="4"/>
      <c r="K4931" s="4"/>
      <c r="L4931" s="6"/>
      <c r="M4931" s="5"/>
    </row>
    <row r="4932" spans="1:13">
      <c r="A4932" s="48"/>
      <c r="B4932" s="4"/>
      <c r="C4932" s="4"/>
      <c r="D4932" s="6"/>
      <c r="E4932" s="4"/>
      <c r="F4932" s="4"/>
      <c r="G4932" s="4"/>
      <c r="H4932" s="4"/>
      <c r="I4932" s="4"/>
      <c r="J4932" s="4"/>
      <c r="K4932" s="4"/>
      <c r="L4932" s="6"/>
      <c r="M4932" s="5"/>
    </row>
    <row r="4933" spans="1:13">
      <c r="A4933" s="48"/>
      <c r="B4933" s="4"/>
      <c r="C4933" s="4"/>
      <c r="D4933" s="6"/>
      <c r="E4933" s="4"/>
      <c r="F4933" s="4"/>
      <c r="G4933" s="4"/>
      <c r="H4933" s="4"/>
      <c r="I4933" s="4"/>
      <c r="J4933" s="4"/>
      <c r="K4933" s="9"/>
      <c r="L4933" s="10"/>
      <c r="M4933" s="11"/>
    </row>
    <row r="4934" spans="1:13">
      <c r="A4934" s="48"/>
      <c r="B4934" s="4"/>
      <c r="C4934" s="4"/>
      <c r="D4934" s="6"/>
      <c r="E4934" s="4"/>
      <c r="F4934" s="4"/>
      <c r="G4934" s="4"/>
      <c r="H4934" s="4"/>
      <c r="I4934" s="4"/>
      <c r="J4934" s="4"/>
      <c r="K4934" s="4"/>
      <c r="L4934" s="6"/>
      <c r="M4934" s="5"/>
    </row>
    <row r="4935" spans="1:13">
      <c r="A4935" s="48"/>
      <c r="B4935" s="4"/>
      <c r="C4935" s="4"/>
      <c r="D4935" s="6"/>
      <c r="E4935" s="4"/>
      <c r="F4935" s="4"/>
      <c r="G4935" s="4"/>
      <c r="H4935" s="4"/>
      <c r="I4935" s="4"/>
      <c r="J4935" s="4"/>
      <c r="K4935" s="4"/>
      <c r="L4935" s="6"/>
      <c r="M4935" s="5"/>
    </row>
    <row r="4936" spans="1:13">
      <c r="A4936" s="48"/>
      <c r="B4936" s="4"/>
      <c r="C4936" s="4"/>
      <c r="D4936" s="6"/>
      <c r="E4936" s="4"/>
      <c r="F4936" s="4"/>
      <c r="G4936" s="4"/>
      <c r="H4936" s="4"/>
      <c r="I4936" s="4"/>
      <c r="J4936" s="4"/>
      <c r="K4936" s="4"/>
      <c r="L4936" s="6"/>
      <c r="M4936" s="5"/>
    </row>
    <row r="4937" spans="1:13">
      <c r="A4937" s="48"/>
      <c r="B4937" s="4"/>
      <c r="C4937" s="4"/>
      <c r="D4937" s="6"/>
      <c r="E4937" s="4"/>
      <c r="F4937" s="4"/>
      <c r="G4937" s="4"/>
      <c r="H4937" s="4"/>
      <c r="I4937" s="4"/>
      <c r="J4937" s="4"/>
      <c r="K4937" s="9"/>
      <c r="L4937" s="10"/>
      <c r="M4937" s="11"/>
    </row>
    <row r="4938" spans="1:13">
      <c r="A4938" s="48"/>
      <c r="B4938" s="4"/>
      <c r="C4938" s="4"/>
      <c r="D4938" s="6"/>
      <c r="E4938" s="4"/>
      <c r="F4938" s="4"/>
      <c r="G4938" s="4"/>
      <c r="H4938" s="4"/>
      <c r="I4938" s="4"/>
      <c r="J4938" s="4"/>
      <c r="K4938" s="4"/>
      <c r="L4938" s="6"/>
      <c r="M4938" s="5"/>
    </row>
    <row r="4939" spans="1:13">
      <c r="A4939" s="48"/>
      <c r="B4939" s="4"/>
      <c r="C4939" s="4"/>
      <c r="D4939" s="6"/>
      <c r="E4939" s="4"/>
      <c r="F4939" s="4"/>
      <c r="G4939" s="4"/>
      <c r="H4939" s="4"/>
      <c r="I4939" s="4"/>
      <c r="J4939" s="4"/>
      <c r="K4939" s="4"/>
      <c r="L4939" s="6"/>
      <c r="M4939" s="5"/>
    </row>
    <row r="4940" spans="1:13">
      <c r="A4940" s="48"/>
      <c r="B4940" s="4"/>
      <c r="C4940" s="4"/>
      <c r="D4940" s="6"/>
      <c r="E4940" s="4"/>
      <c r="F4940" s="4"/>
      <c r="G4940" s="4"/>
      <c r="H4940" s="4"/>
      <c r="I4940" s="4"/>
      <c r="J4940" s="4"/>
      <c r="K4940" s="9"/>
      <c r="L4940" s="10"/>
      <c r="M4940" s="11"/>
    </row>
    <row r="4941" spans="1:13">
      <c r="A4941" s="48"/>
      <c r="B4941" s="4"/>
      <c r="C4941" s="4"/>
      <c r="D4941" s="6"/>
      <c r="E4941" s="4"/>
      <c r="F4941" s="4"/>
      <c r="G4941" s="4"/>
      <c r="H4941" s="4"/>
      <c r="I4941" s="4"/>
      <c r="J4941" s="4"/>
      <c r="K4941" s="4"/>
      <c r="L4941" s="6"/>
      <c r="M4941" s="5"/>
    </row>
    <row r="4942" spans="1:13">
      <c r="A4942" s="48"/>
      <c r="B4942" s="4"/>
      <c r="C4942" s="4"/>
      <c r="D4942" s="6"/>
      <c r="E4942" s="4"/>
      <c r="F4942" s="4"/>
      <c r="G4942" s="4"/>
      <c r="H4942" s="4"/>
      <c r="I4942" s="4"/>
      <c r="J4942" s="4"/>
      <c r="K4942" s="4"/>
      <c r="L4942" s="6"/>
      <c r="M4942" s="5"/>
    </row>
    <row r="4943" spans="1:13">
      <c r="A4943" s="48"/>
      <c r="B4943" s="4"/>
      <c r="C4943" s="4"/>
      <c r="D4943" s="6"/>
      <c r="E4943" s="4"/>
      <c r="F4943" s="4"/>
      <c r="G4943" s="4"/>
      <c r="H4943" s="4"/>
      <c r="I4943" s="4"/>
      <c r="J4943" s="4"/>
      <c r="K4943" s="4"/>
      <c r="L4943" s="6"/>
      <c r="M4943" s="5"/>
    </row>
    <row r="4944" spans="1:13">
      <c r="A4944" s="48"/>
      <c r="B4944" s="4"/>
      <c r="C4944" s="4"/>
      <c r="D4944" s="6"/>
      <c r="E4944" s="4"/>
      <c r="F4944" s="4"/>
      <c r="G4944" s="4"/>
      <c r="H4944" s="4"/>
      <c r="I4944" s="4"/>
      <c r="J4944" s="4"/>
      <c r="K4944" s="4"/>
      <c r="L4944" s="6"/>
      <c r="M4944" s="5"/>
    </row>
    <row r="4945" spans="1:13">
      <c r="A4945" s="48"/>
      <c r="B4945" s="4"/>
      <c r="C4945" s="4"/>
      <c r="D4945" s="6"/>
      <c r="E4945" s="4"/>
      <c r="F4945" s="4"/>
      <c r="G4945" s="4"/>
      <c r="H4945" s="4"/>
      <c r="I4945" s="4"/>
      <c r="J4945" s="4"/>
      <c r="K4945" s="4"/>
      <c r="L4945" s="6"/>
      <c r="M4945" s="5"/>
    </row>
    <row r="4946" spans="1:13">
      <c r="A4946" s="48"/>
      <c r="B4946" s="4"/>
      <c r="C4946" s="4"/>
      <c r="D4946" s="6"/>
      <c r="E4946" s="4"/>
      <c r="F4946" s="4"/>
      <c r="G4946" s="4"/>
      <c r="H4946" s="4"/>
      <c r="I4946" s="4"/>
      <c r="J4946" s="4"/>
      <c r="K4946" s="4"/>
      <c r="L4946" s="6"/>
      <c r="M4946" s="5"/>
    </row>
    <row r="4947" spans="1:13">
      <c r="A4947" s="48"/>
      <c r="B4947" s="4"/>
      <c r="C4947" s="4"/>
      <c r="D4947" s="6"/>
      <c r="E4947" s="4"/>
      <c r="F4947" s="4"/>
      <c r="G4947" s="4"/>
      <c r="H4947" s="4"/>
      <c r="I4947" s="4"/>
      <c r="J4947" s="4"/>
      <c r="K4947" s="9"/>
      <c r="L4947" s="10"/>
      <c r="M4947" s="11"/>
    </row>
    <row r="4948" spans="1:13">
      <c r="A4948" s="48"/>
      <c r="B4948" s="4"/>
      <c r="C4948" s="4"/>
      <c r="D4948" s="6"/>
      <c r="E4948" s="4"/>
      <c r="F4948" s="4"/>
      <c r="G4948" s="4"/>
      <c r="H4948" s="4"/>
      <c r="I4948" s="4"/>
      <c r="J4948" s="4"/>
      <c r="K4948" s="4"/>
      <c r="L4948" s="6"/>
      <c r="M4948" s="5"/>
    </row>
    <row r="4949" spans="1:13">
      <c r="A4949" s="48"/>
      <c r="B4949" s="4"/>
      <c r="C4949" s="4"/>
      <c r="D4949" s="6"/>
      <c r="E4949" s="4"/>
      <c r="F4949" s="4"/>
      <c r="G4949" s="4"/>
      <c r="H4949" s="4"/>
      <c r="I4949" s="4"/>
      <c r="J4949" s="4"/>
      <c r="K4949" s="4"/>
      <c r="L4949" s="6"/>
      <c r="M4949" s="5"/>
    </row>
    <row r="4950" spans="1:13">
      <c r="A4950" s="48"/>
      <c r="B4950" s="4"/>
      <c r="C4950" s="4"/>
      <c r="D4950" s="6"/>
      <c r="E4950" s="4"/>
      <c r="F4950" s="4"/>
      <c r="G4950" s="4"/>
      <c r="H4950" s="4"/>
      <c r="I4950" s="4"/>
      <c r="J4950" s="4"/>
      <c r="K4950" s="4"/>
      <c r="L4950" s="6"/>
      <c r="M4950" s="5"/>
    </row>
    <row r="4951" spans="1:13">
      <c r="A4951" s="48"/>
      <c r="B4951" s="4"/>
      <c r="C4951" s="4"/>
      <c r="D4951" s="6"/>
      <c r="E4951" s="4"/>
      <c r="F4951" s="4"/>
      <c r="G4951" s="4"/>
      <c r="H4951" s="4"/>
      <c r="I4951" s="4"/>
      <c r="J4951" s="4"/>
      <c r="K4951" s="4"/>
      <c r="L4951" s="6"/>
      <c r="M4951" s="5"/>
    </row>
    <row r="4952" spans="1:13">
      <c r="A4952" s="48"/>
      <c r="B4952" s="4"/>
      <c r="C4952" s="4"/>
      <c r="D4952" s="6"/>
      <c r="E4952" s="4"/>
      <c r="F4952" s="4"/>
      <c r="G4952" s="4"/>
      <c r="H4952" s="4"/>
      <c r="I4952" s="4"/>
      <c r="J4952" s="4"/>
      <c r="K4952" s="9"/>
      <c r="L4952" s="10"/>
      <c r="M4952" s="11"/>
    </row>
    <row r="4953" spans="1:13">
      <c r="A4953" s="48"/>
      <c r="B4953" s="4"/>
      <c r="C4953" s="4"/>
      <c r="D4953" s="6"/>
      <c r="E4953" s="4"/>
      <c r="F4953" s="4"/>
      <c r="G4953" s="4"/>
      <c r="H4953" s="4"/>
      <c r="I4953" s="4"/>
      <c r="J4953" s="4"/>
      <c r="K4953" s="4"/>
      <c r="L4953" s="6"/>
      <c r="M4953" s="5"/>
    </row>
    <row r="4954" spans="1:13">
      <c r="A4954" s="48"/>
      <c r="B4954" s="4"/>
      <c r="C4954" s="4"/>
      <c r="D4954" s="6"/>
      <c r="E4954" s="4"/>
      <c r="F4954" s="4"/>
      <c r="G4954" s="4"/>
      <c r="H4954" s="4"/>
      <c r="I4954" s="4"/>
      <c r="J4954" s="4"/>
      <c r="K4954" s="4"/>
      <c r="L4954" s="6"/>
      <c r="M4954" s="5"/>
    </row>
    <row r="4955" spans="1:13">
      <c r="A4955" s="48"/>
      <c r="B4955" s="4"/>
      <c r="C4955" s="4"/>
      <c r="D4955" s="6"/>
      <c r="E4955" s="4"/>
      <c r="F4955" s="4"/>
      <c r="G4955" s="4"/>
      <c r="H4955" s="4"/>
      <c r="I4955" s="4"/>
      <c r="J4955" s="4"/>
      <c r="K4955" s="4"/>
      <c r="L4955" s="6"/>
      <c r="M4955" s="5"/>
    </row>
    <row r="4956" spans="1:13">
      <c r="A4956" s="48"/>
      <c r="B4956" s="4"/>
      <c r="C4956" s="4"/>
      <c r="D4956" s="6"/>
      <c r="E4956" s="4"/>
      <c r="F4956" s="4"/>
      <c r="G4956" s="4"/>
      <c r="H4956" s="4"/>
      <c r="I4956" s="4"/>
      <c r="J4956" s="4"/>
      <c r="K4956" s="9"/>
      <c r="L4956" s="10"/>
      <c r="M4956" s="11"/>
    </row>
    <row r="4957" spans="1:13">
      <c r="A4957" s="48"/>
      <c r="B4957" s="4"/>
      <c r="C4957" s="4"/>
      <c r="D4957" s="6"/>
      <c r="E4957" s="4"/>
      <c r="F4957" s="4"/>
      <c r="G4957" s="4"/>
      <c r="H4957" s="4"/>
      <c r="I4957" s="4"/>
      <c r="J4957" s="4"/>
      <c r="K4957" s="4"/>
      <c r="L4957" s="6"/>
      <c r="M4957" s="5"/>
    </row>
    <row r="4958" spans="1:13">
      <c r="A4958" s="48"/>
      <c r="B4958" s="4"/>
      <c r="C4958" s="4"/>
      <c r="D4958" s="6"/>
      <c r="E4958" s="4"/>
      <c r="F4958" s="4"/>
      <c r="G4958" s="4"/>
      <c r="H4958" s="4"/>
      <c r="I4958" s="4"/>
      <c r="J4958" s="4"/>
      <c r="K4958" s="4"/>
      <c r="L4958" s="6"/>
      <c r="M4958" s="5"/>
    </row>
    <row r="4959" spans="1:13">
      <c r="A4959" s="48"/>
      <c r="B4959" s="4"/>
      <c r="C4959" s="4"/>
      <c r="D4959" s="6"/>
      <c r="E4959" s="4"/>
      <c r="F4959" s="4"/>
      <c r="G4959" s="4"/>
      <c r="H4959" s="4"/>
      <c r="I4959" s="4"/>
      <c r="J4959" s="4"/>
      <c r="K4959" s="4"/>
      <c r="L4959" s="6"/>
      <c r="M4959" s="5"/>
    </row>
    <row r="4960" spans="1:13">
      <c r="A4960" s="48"/>
      <c r="B4960" s="4"/>
      <c r="C4960" s="4"/>
      <c r="D4960" s="6"/>
      <c r="E4960" s="4"/>
      <c r="F4960" s="4"/>
      <c r="G4960" s="4"/>
      <c r="H4960" s="4"/>
      <c r="I4960" s="4"/>
      <c r="J4960" s="4"/>
      <c r="K4960" s="4"/>
      <c r="L4960" s="6"/>
      <c r="M4960" s="5"/>
    </row>
    <row r="4961" spans="1:13" ht="15.75" thickBot="1">
      <c r="A4961" s="48"/>
      <c r="B4961" s="4"/>
      <c r="C4961" s="4"/>
      <c r="D4961" s="6"/>
      <c r="E4961" s="4"/>
      <c r="F4961" s="4"/>
      <c r="G4961" s="4"/>
      <c r="H4961" s="4"/>
      <c r="I4961" s="4"/>
      <c r="J4961" s="4"/>
      <c r="K4961" s="9"/>
      <c r="L4961" s="10"/>
      <c r="M4961" s="11"/>
    </row>
    <row r="4962" spans="1:13">
      <c r="A4962" s="51"/>
      <c r="B4962" s="15"/>
      <c r="C4962" s="15"/>
      <c r="D4962" s="16"/>
      <c r="E4962" s="15"/>
      <c r="F4962" s="15"/>
      <c r="G4962" s="15"/>
      <c r="H4962" s="15"/>
      <c r="I4962" s="15"/>
      <c r="J4962" s="15"/>
      <c r="K4962" s="15"/>
      <c r="L4962" s="16"/>
      <c r="M4962" s="17"/>
    </row>
    <row r="4963" spans="1:13" ht="15.75" thickBot="1">
      <c r="A4963" s="52"/>
      <c r="B4963" s="18"/>
      <c r="C4963" s="18"/>
      <c r="D4963" s="19"/>
      <c r="E4963" s="18"/>
      <c r="F4963" s="18"/>
      <c r="G4963" s="18"/>
      <c r="H4963" s="18"/>
      <c r="I4963" s="18"/>
      <c r="J4963" s="18"/>
      <c r="K4963" s="18"/>
      <c r="L4963" s="19"/>
      <c r="M4963" s="20"/>
    </row>
    <row r="4964" spans="1:13">
      <c r="A4964" s="48"/>
      <c r="B4964" s="4"/>
      <c r="C4964" s="4"/>
      <c r="D4964" s="6"/>
      <c r="E4964" s="4"/>
      <c r="F4964" s="4"/>
      <c r="G4964" s="4"/>
      <c r="H4964" s="4"/>
      <c r="I4964" s="4"/>
      <c r="J4964" s="4"/>
      <c r="K4964" s="9"/>
      <c r="L4964" s="10"/>
      <c r="M4964" s="11"/>
    </row>
    <row r="4965" spans="1:13">
      <c r="A4965" s="48"/>
      <c r="B4965" s="4"/>
      <c r="C4965" s="4"/>
      <c r="D4965" s="6"/>
      <c r="E4965" s="4"/>
      <c r="F4965" s="4"/>
      <c r="G4965" s="4"/>
      <c r="H4965" s="4"/>
      <c r="I4965" s="4"/>
      <c r="J4965" s="4"/>
      <c r="K4965" s="4"/>
      <c r="L4965" s="6"/>
      <c r="M4965" s="5"/>
    </row>
    <row r="4966" spans="1:13">
      <c r="A4966" s="48"/>
      <c r="B4966" s="4"/>
      <c r="C4966" s="4"/>
      <c r="D4966" s="6"/>
      <c r="E4966" s="4"/>
      <c r="F4966" s="4"/>
      <c r="G4966" s="4"/>
      <c r="H4966" s="4"/>
      <c r="I4966" s="4"/>
      <c r="J4966" s="4"/>
      <c r="K4966" s="4"/>
      <c r="L4966" s="6"/>
      <c r="M4966" s="5"/>
    </row>
    <row r="4967" spans="1:13">
      <c r="A4967" s="48"/>
      <c r="B4967" s="4"/>
      <c r="C4967" s="4"/>
      <c r="D4967" s="6"/>
      <c r="E4967" s="4"/>
      <c r="F4967" s="4"/>
      <c r="G4967" s="4"/>
      <c r="H4967" s="4"/>
      <c r="I4967" s="4"/>
      <c r="J4967" s="4"/>
      <c r="K4967" s="4"/>
      <c r="L4967" s="6"/>
      <c r="M4967" s="5"/>
    </row>
    <row r="4968" spans="1:13">
      <c r="A4968" s="48"/>
      <c r="B4968" s="4"/>
      <c r="C4968" s="4"/>
      <c r="D4968" s="6"/>
      <c r="E4968" s="4"/>
      <c r="F4968" s="4"/>
      <c r="G4968" s="4"/>
      <c r="H4968" s="4"/>
      <c r="I4968" s="4"/>
      <c r="J4968" s="4"/>
      <c r="K4968" s="4"/>
      <c r="L4968" s="6"/>
      <c r="M4968" s="5"/>
    </row>
    <row r="4969" spans="1:13">
      <c r="A4969" s="48"/>
      <c r="B4969" s="4"/>
      <c r="C4969" s="4"/>
      <c r="D4969" s="6"/>
      <c r="E4969" s="4"/>
      <c r="F4969" s="4"/>
      <c r="G4969" s="4"/>
      <c r="H4969" s="4"/>
      <c r="I4969" s="4"/>
      <c r="J4969" s="4"/>
      <c r="K4969" s="4"/>
      <c r="L4969" s="6"/>
      <c r="M4969" s="5"/>
    </row>
    <row r="4970" spans="1:13">
      <c r="A4970" s="48"/>
      <c r="B4970" s="4"/>
      <c r="C4970" s="4"/>
      <c r="D4970" s="6"/>
      <c r="E4970" s="4"/>
      <c r="F4970" s="4"/>
      <c r="G4970" s="4"/>
      <c r="H4970" s="4"/>
      <c r="I4970" s="4"/>
      <c r="J4970" s="4"/>
      <c r="K4970" s="4"/>
      <c r="L4970" s="6"/>
      <c r="M4970" s="5"/>
    </row>
    <row r="4971" spans="1:13">
      <c r="A4971" s="48"/>
      <c r="B4971" s="4"/>
      <c r="C4971" s="4"/>
      <c r="D4971" s="6"/>
      <c r="E4971" s="4"/>
      <c r="F4971" s="4"/>
      <c r="G4971" s="4"/>
      <c r="H4971" s="4"/>
      <c r="I4971" s="4"/>
      <c r="J4971" s="4"/>
      <c r="K4971" s="4"/>
      <c r="L4971" s="6"/>
      <c r="M4971" s="5"/>
    </row>
    <row r="4972" spans="1:13">
      <c r="A4972" s="48"/>
      <c r="B4972" s="4"/>
      <c r="C4972" s="4"/>
      <c r="D4972" s="6"/>
      <c r="E4972" s="4"/>
      <c r="F4972" s="4"/>
      <c r="G4972" s="4"/>
      <c r="H4972" s="4"/>
      <c r="I4972" s="4"/>
      <c r="J4972" s="4"/>
      <c r="K4972" s="4"/>
      <c r="L4972" s="6"/>
      <c r="M4972" s="5"/>
    </row>
    <row r="4973" spans="1:13">
      <c r="A4973" s="48"/>
      <c r="B4973" s="4"/>
      <c r="C4973" s="4"/>
      <c r="D4973" s="6"/>
      <c r="E4973" s="4"/>
      <c r="F4973" s="4"/>
      <c r="G4973" s="4"/>
      <c r="H4973" s="4"/>
      <c r="I4973" s="4"/>
      <c r="J4973" s="4"/>
      <c r="K4973" s="4"/>
      <c r="L4973" s="6"/>
      <c r="M4973" s="5"/>
    </row>
    <row r="4974" spans="1:13">
      <c r="A4974" s="48"/>
      <c r="B4974" s="4"/>
      <c r="C4974" s="4"/>
      <c r="D4974" s="6"/>
      <c r="E4974" s="4"/>
      <c r="F4974" s="4"/>
      <c r="G4974" s="4"/>
      <c r="H4974" s="4"/>
      <c r="I4974" s="4"/>
      <c r="J4974" s="4"/>
      <c r="K4974" s="4"/>
      <c r="L4974" s="6"/>
      <c r="M4974" s="5"/>
    </row>
    <row r="4975" spans="1:13">
      <c r="A4975" s="48"/>
      <c r="B4975" s="4"/>
      <c r="C4975" s="4"/>
      <c r="D4975" s="6"/>
      <c r="E4975" s="4"/>
      <c r="F4975" s="4"/>
      <c r="G4975" s="4"/>
      <c r="H4975" s="4"/>
      <c r="I4975" s="4"/>
      <c r="J4975" s="4"/>
      <c r="K4975" s="4"/>
      <c r="L4975" s="6"/>
      <c r="M4975" s="5"/>
    </row>
    <row r="4976" spans="1:13">
      <c r="A4976" s="48"/>
      <c r="B4976" s="4"/>
      <c r="C4976" s="4"/>
      <c r="D4976" s="6"/>
      <c r="E4976" s="4"/>
      <c r="F4976" s="4"/>
      <c r="G4976" s="4"/>
      <c r="H4976" s="4"/>
      <c r="I4976" s="4"/>
      <c r="J4976" s="4"/>
      <c r="K4976" s="4"/>
      <c r="L4976" s="6"/>
      <c r="M4976" s="5"/>
    </row>
    <row r="4977" spans="1:13">
      <c r="A4977" s="48"/>
      <c r="B4977" s="4"/>
      <c r="C4977" s="4"/>
      <c r="D4977" s="6"/>
      <c r="E4977" s="4"/>
      <c r="F4977" s="4"/>
      <c r="G4977" s="4"/>
      <c r="H4977" s="4"/>
      <c r="I4977" s="4"/>
      <c r="J4977" s="4"/>
      <c r="K4977" s="4"/>
      <c r="L4977" s="6"/>
      <c r="M4977" s="5"/>
    </row>
    <row r="4978" spans="1:13">
      <c r="A4978" s="48"/>
      <c r="B4978" s="4"/>
      <c r="C4978" s="4"/>
      <c r="D4978" s="6"/>
      <c r="E4978" s="4"/>
      <c r="F4978" s="4"/>
      <c r="G4978" s="4"/>
      <c r="H4978" s="4"/>
      <c r="I4978" s="4"/>
      <c r="J4978" s="4"/>
      <c r="K4978" s="4"/>
      <c r="L4978" s="6"/>
      <c r="M4978" s="5"/>
    </row>
    <row r="4979" spans="1:13">
      <c r="A4979" s="48"/>
      <c r="B4979" s="4"/>
      <c r="C4979" s="4"/>
      <c r="D4979" s="6"/>
      <c r="E4979" s="4"/>
      <c r="F4979" s="4"/>
      <c r="G4979" s="4"/>
      <c r="H4979" s="4"/>
      <c r="I4979" s="4"/>
      <c r="J4979" s="4"/>
      <c r="K4979" s="4"/>
      <c r="L4979" s="6"/>
      <c r="M4979" s="5"/>
    </row>
    <row r="4980" spans="1:13">
      <c r="A4980" s="48"/>
      <c r="B4980" s="4"/>
      <c r="C4980" s="4"/>
      <c r="D4980" s="6"/>
      <c r="E4980" s="4"/>
      <c r="F4980" s="4"/>
      <c r="G4980" s="4"/>
      <c r="H4980" s="4"/>
      <c r="I4980" s="4"/>
      <c r="J4980" s="4"/>
      <c r="K4980" s="4"/>
      <c r="L4980" s="6"/>
      <c r="M4980" s="5"/>
    </row>
    <row r="4981" spans="1:13">
      <c r="A4981" s="48"/>
      <c r="B4981" s="4"/>
      <c r="C4981" s="4"/>
      <c r="D4981" s="6"/>
      <c r="E4981" s="4"/>
      <c r="F4981" s="4"/>
      <c r="G4981" s="4"/>
      <c r="H4981" s="4"/>
      <c r="I4981" s="4"/>
      <c r="J4981" s="4"/>
      <c r="K4981" s="4"/>
      <c r="L4981" s="6"/>
      <c r="M4981" s="5"/>
    </row>
    <row r="4982" spans="1:13">
      <c r="A4982" s="48"/>
      <c r="B4982" s="4"/>
      <c r="C4982" s="4"/>
      <c r="D4982" s="6"/>
      <c r="E4982" s="4"/>
      <c r="F4982" s="4"/>
      <c r="G4982" s="4"/>
      <c r="H4982" s="4"/>
      <c r="I4982" s="4"/>
      <c r="J4982" s="4"/>
      <c r="K4982" s="4"/>
      <c r="L4982" s="6"/>
      <c r="M4982" s="5"/>
    </row>
    <row r="4983" spans="1:13">
      <c r="A4983" s="48"/>
      <c r="B4983" s="4"/>
      <c r="C4983" s="4"/>
      <c r="D4983" s="6"/>
      <c r="E4983" s="4"/>
      <c r="F4983" s="4"/>
      <c r="G4983" s="4"/>
      <c r="H4983" s="4"/>
      <c r="I4983" s="4"/>
      <c r="J4983" s="4"/>
      <c r="K4983" s="4"/>
      <c r="L4983" s="6"/>
      <c r="M4983" s="5"/>
    </row>
    <row r="4984" spans="1:13">
      <c r="A4984" s="48"/>
      <c r="B4984" s="4"/>
      <c r="C4984" s="4"/>
      <c r="D4984" s="6"/>
      <c r="E4984" s="4"/>
      <c r="F4984" s="4"/>
      <c r="G4984" s="4"/>
      <c r="H4984" s="4"/>
      <c r="I4984" s="4"/>
      <c r="J4984" s="4"/>
      <c r="K4984" s="4"/>
      <c r="L4984" s="6"/>
      <c r="M4984" s="5"/>
    </row>
    <row r="4985" spans="1:13">
      <c r="A4985" s="48"/>
      <c r="B4985" s="4"/>
      <c r="C4985" s="4"/>
      <c r="D4985" s="6"/>
      <c r="E4985" s="4"/>
      <c r="F4985" s="4"/>
      <c r="G4985" s="4"/>
      <c r="H4985" s="4"/>
      <c r="I4985" s="4"/>
      <c r="J4985" s="4"/>
      <c r="K4985" s="4"/>
      <c r="L4985" s="6"/>
      <c r="M4985" s="5"/>
    </row>
    <row r="4986" spans="1:13">
      <c r="A4986" s="48"/>
      <c r="B4986" s="4"/>
      <c r="C4986" s="4"/>
      <c r="D4986" s="6"/>
      <c r="E4986" s="4"/>
      <c r="F4986" s="4"/>
      <c r="G4986" s="4"/>
      <c r="H4986" s="4"/>
      <c r="I4986" s="4"/>
      <c r="J4986" s="4"/>
      <c r="K4986" s="4"/>
      <c r="L4986" s="6"/>
      <c r="M4986" s="5"/>
    </row>
    <row r="4987" spans="1:13">
      <c r="A4987" s="48"/>
      <c r="B4987" s="4"/>
      <c r="C4987" s="4"/>
      <c r="D4987" s="6"/>
      <c r="E4987" s="4"/>
      <c r="F4987" s="4"/>
      <c r="G4987" s="4"/>
      <c r="H4987" s="4"/>
      <c r="I4987" s="4"/>
      <c r="J4987" s="4"/>
      <c r="K4987" s="4"/>
      <c r="L4987" s="6"/>
      <c r="M4987" s="5"/>
    </row>
    <row r="4988" spans="1:13">
      <c r="A4988" s="48"/>
      <c r="B4988" s="4"/>
      <c r="C4988" s="4"/>
      <c r="D4988" s="6"/>
      <c r="E4988" s="4"/>
      <c r="F4988" s="4"/>
      <c r="G4988" s="4"/>
      <c r="H4988" s="4"/>
      <c r="I4988" s="4"/>
      <c r="J4988" s="4"/>
      <c r="K4988" s="4"/>
      <c r="L4988" s="6"/>
      <c r="M4988" s="5"/>
    </row>
    <row r="4989" spans="1:13">
      <c r="A4989" s="48"/>
      <c r="B4989" s="4"/>
      <c r="C4989" s="4"/>
      <c r="D4989" s="6"/>
      <c r="E4989" s="4"/>
      <c r="F4989" s="4"/>
      <c r="G4989" s="4"/>
      <c r="H4989" s="4"/>
      <c r="I4989" s="4"/>
      <c r="J4989" s="4"/>
      <c r="K4989" s="9"/>
      <c r="L4989" s="10"/>
      <c r="M4989" s="11"/>
    </row>
    <row r="4990" spans="1:13">
      <c r="A4990" s="48"/>
      <c r="B4990" s="4"/>
      <c r="C4990" s="4"/>
      <c r="D4990" s="6"/>
      <c r="E4990" s="4"/>
      <c r="F4990" s="4"/>
      <c r="G4990" s="4"/>
      <c r="H4990" s="4"/>
      <c r="I4990" s="4"/>
      <c r="J4990" s="4"/>
      <c r="K4990" s="4"/>
      <c r="L4990" s="6"/>
      <c r="M4990" s="5"/>
    </row>
    <row r="4991" spans="1:13">
      <c r="A4991" s="48"/>
      <c r="B4991" s="4"/>
      <c r="C4991" s="4"/>
      <c r="D4991" s="6"/>
      <c r="E4991" s="4"/>
      <c r="F4991" s="4"/>
      <c r="G4991" s="4"/>
      <c r="H4991" s="4"/>
      <c r="I4991" s="4"/>
      <c r="J4991" s="4"/>
      <c r="K4991" s="4"/>
      <c r="L4991" s="6"/>
      <c r="M4991" s="5"/>
    </row>
    <row r="4992" spans="1:13">
      <c r="A4992" s="48"/>
      <c r="B4992" s="4"/>
      <c r="C4992" s="4"/>
      <c r="D4992" s="6"/>
      <c r="E4992" s="4"/>
      <c r="F4992" s="4"/>
      <c r="G4992" s="4"/>
      <c r="H4992" s="4"/>
      <c r="I4992" s="4"/>
      <c r="J4992" s="4"/>
      <c r="K4992" s="4"/>
      <c r="L4992" s="6"/>
      <c r="M4992" s="5"/>
    </row>
    <row r="4993" spans="1:13">
      <c r="A4993" s="48"/>
      <c r="B4993" s="4"/>
      <c r="C4993" s="4"/>
      <c r="D4993" s="6"/>
      <c r="E4993" s="4"/>
      <c r="F4993" s="4"/>
      <c r="G4993" s="4"/>
      <c r="H4993" s="4"/>
      <c r="I4993" s="4"/>
      <c r="J4993" s="4"/>
      <c r="K4993" s="9"/>
      <c r="L4993" s="10"/>
      <c r="M4993" s="11"/>
    </row>
    <row r="4994" spans="1:13">
      <c r="A4994" s="48"/>
      <c r="B4994" s="4"/>
      <c r="C4994" s="4"/>
      <c r="D4994" s="6"/>
      <c r="E4994" s="4"/>
      <c r="F4994" s="4"/>
      <c r="G4994" s="4"/>
      <c r="H4994" s="4"/>
      <c r="I4994" s="4"/>
      <c r="J4994" s="4"/>
      <c r="K4994" s="4"/>
      <c r="L4994" s="6"/>
      <c r="M4994" s="5"/>
    </row>
    <row r="4995" spans="1:13">
      <c r="A4995" s="48"/>
      <c r="B4995" s="4"/>
      <c r="C4995" s="4"/>
      <c r="D4995" s="6"/>
      <c r="E4995" s="4"/>
      <c r="F4995" s="4"/>
      <c r="G4995" s="4"/>
      <c r="H4995" s="4"/>
      <c r="I4995" s="4"/>
      <c r="J4995" s="4"/>
      <c r="K4995" s="4"/>
      <c r="L4995" s="6"/>
      <c r="M4995" s="5"/>
    </row>
    <row r="4996" spans="1:13">
      <c r="A4996" s="48"/>
      <c r="B4996" s="4"/>
      <c r="C4996" s="4"/>
      <c r="D4996" s="6"/>
      <c r="E4996" s="4"/>
      <c r="F4996" s="4"/>
      <c r="G4996" s="4"/>
      <c r="H4996" s="4"/>
      <c r="I4996" s="4"/>
      <c r="J4996" s="4"/>
      <c r="K4996" s="4"/>
      <c r="L4996" s="6"/>
      <c r="M4996" s="5"/>
    </row>
    <row r="4997" spans="1:13">
      <c r="A4997" s="48"/>
      <c r="B4997" s="4"/>
      <c r="C4997" s="4"/>
      <c r="D4997" s="6"/>
      <c r="E4997" s="4"/>
      <c r="F4997" s="4"/>
      <c r="G4997" s="4"/>
      <c r="H4997" s="4"/>
      <c r="I4997" s="4"/>
      <c r="J4997" s="4"/>
      <c r="K4997" s="4"/>
      <c r="L4997" s="6"/>
      <c r="M4997" s="5"/>
    </row>
    <row r="4998" spans="1:13">
      <c r="A4998" s="48"/>
      <c r="B4998" s="4"/>
      <c r="C4998" s="4"/>
      <c r="D4998" s="6"/>
      <c r="E4998" s="4"/>
      <c r="F4998" s="4"/>
      <c r="G4998" s="4"/>
      <c r="H4998" s="4"/>
      <c r="I4998" s="4"/>
      <c r="J4998" s="4"/>
      <c r="K4998" s="4"/>
      <c r="L4998" s="6"/>
      <c r="M4998" s="5"/>
    </row>
    <row r="4999" spans="1:13">
      <c r="A4999" s="48"/>
      <c r="B4999" s="4"/>
      <c r="C4999" s="4"/>
      <c r="D4999" s="6"/>
      <c r="E4999" s="4"/>
      <c r="F4999" s="4"/>
      <c r="G4999" s="4"/>
      <c r="H4999" s="4"/>
      <c r="I4999" s="4"/>
      <c r="J4999" s="4"/>
      <c r="K4999" s="4"/>
      <c r="L4999" s="6"/>
      <c r="M4999" s="5"/>
    </row>
    <row r="5000" spans="1:13">
      <c r="A5000" s="48"/>
      <c r="B5000" s="4"/>
      <c r="C5000" s="4"/>
      <c r="D5000" s="6"/>
      <c r="E5000" s="4"/>
      <c r="F5000" s="4"/>
      <c r="G5000" s="4"/>
      <c r="H5000" s="4"/>
      <c r="I5000" s="4"/>
      <c r="J5000" s="4"/>
      <c r="K5000" s="4"/>
      <c r="L5000" s="6"/>
      <c r="M5000" s="5"/>
    </row>
    <row r="5001" spans="1:13">
      <c r="A5001" s="48"/>
      <c r="B5001" s="4"/>
      <c r="C5001" s="4"/>
      <c r="D5001" s="6"/>
      <c r="E5001" s="4"/>
      <c r="F5001" s="4"/>
      <c r="G5001" s="4"/>
      <c r="H5001" s="4"/>
      <c r="I5001" s="4"/>
      <c r="J5001" s="4"/>
      <c r="K5001" s="4"/>
      <c r="L5001" s="6"/>
      <c r="M5001" s="5"/>
    </row>
    <row r="5002" spans="1:13">
      <c r="A5002" s="48"/>
      <c r="B5002" s="4"/>
      <c r="C5002" s="4"/>
      <c r="D5002" s="6"/>
      <c r="E5002" s="4"/>
      <c r="F5002" s="4"/>
      <c r="G5002" s="4"/>
      <c r="H5002" s="4"/>
      <c r="I5002" s="4"/>
      <c r="J5002" s="4"/>
      <c r="K5002" s="4"/>
      <c r="L5002" s="6"/>
      <c r="M5002" s="5"/>
    </row>
    <row r="5003" spans="1:13">
      <c r="A5003" s="48"/>
      <c r="B5003" s="4"/>
      <c r="C5003" s="4"/>
      <c r="D5003" s="6"/>
      <c r="E5003" s="4"/>
      <c r="F5003" s="4"/>
      <c r="G5003" s="4"/>
      <c r="H5003" s="4"/>
      <c r="I5003" s="4"/>
      <c r="J5003" s="4"/>
      <c r="K5003" s="4"/>
      <c r="L5003" s="6"/>
      <c r="M5003" s="5"/>
    </row>
    <row r="5004" spans="1:13">
      <c r="A5004" s="48"/>
      <c r="B5004" s="4"/>
      <c r="C5004" s="4"/>
      <c r="D5004" s="6"/>
      <c r="E5004" s="4"/>
      <c r="F5004" s="4"/>
      <c r="G5004" s="4"/>
      <c r="H5004" s="4"/>
      <c r="I5004" s="4"/>
      <c r="J5004" s="4"/>
      <c r="K5004" s="4"/>
      <c r="L5004" s="6"/>
      <c r="M5004" s="5"/>
    </row>
    <row r="5005" spans="1:13">
      <c r="A5005" s="48"/>
      <c r="B5005" s="4"/>
      <c r="C5005" s="4"/>
      <c r="D5005" s="6"/>
      <c r="E5005" s="4"/>
      <c r="F5005" s="4"/>
      <c r="G5005" s="4"/>
      <c r="H5005" s="4"/>
      <c r="I5005" s="4"/>
      <c r="J5005" s="4"/>
      <c r="K5005" s="4"/>
      <c r="L5005" s="6"/>
      <c r="M5005" s="5"/>
    </row>
    <row r="5006" spans="1:13">
      <c r="A5006" s="48"/>
      <c r="B5006" s="4"/>
      <c r="C5006" s="4"/>
      <c r="D5006" s="6"/>
      <c r="E5006" s="4"/>
      <c r="F5006" s="4"/>
      <c r="G5006" s="4"/>
      <c r="H5006" s="4"/>
      <c r="I5006" s="4"/>
      <c r="J5006" s="4"/>
      <c r="K5006" s="4"/>
      <c r="L5006" s="6"/>
      <c r="M5006" s="5"/>
    </row>
    <row r="5007" spans="1:13">
      <c r="A5007" s="48"/>
      <c r="B5007" s="4"/>
      <c r="C5007" s="4"/>
      <c r="D5007" s="6"/>
      <c r="E5007" s="4"/>
      <c r="F5007" s="4"/>
      <c r="G5007" s="4"/>
      <c r="H5007" s="4"/>
      <c r="I5007" s="4"/>
      <c r="J5007" s="4"/>
      <c r="K5007" s="4"/>
      <c r="L5007" s="6"/>
      <c r="M5007" s="5"/>
    </row>
    <row r="5008" spans="1:13">
      <c r="A5008" s="48"/>
      <c r="B5008" s="4"/>
      <c r="C5008" s="4"/>
      <c r="D5008" s="6"/>
      <c r="E5008" s="4"/>
      <c r="F5008" s="4"/>
      <c r="G5008" s="4"/>
      <c r="H5008" s="4"/>
      <c r="I5008" s="4"/>
      <c r="J5008" s="4"/>
      <c r="K5008" s="4"/>
      <c r="L5008" s="6"/>
      <c r="M5008" s="5"/>
    </row>
    <row r="5009" spans="1:13">
      <c r="A5009" s="48"/>
      <c r="B5009" s="4"/>
      <c r="C5009" s="4"/>
      <c r="D5009" s="6"/>
      <c r="E5009" s="4"/>
      <c r="F5009" s="4"/>
      <c r="G5009" s="4"/>
      <c r="H5009" s="4"/>
      <c r="I5009" s="4"/>
      <c r="J5009" s="4"/>
      <c r="K5009" s="9"/>
      <c r="L5009" s="10"/>
      <c r="M5009" s="11"/>
    </row>
    <row r="5010" spans="1:13">
      <c r="A5010" s="48"/>
      <c r="B5010" s="4"/>
      <c r="C5010" s="4"/>
      <c r="D5010" s="6"/>
      <c r="E5010" s="4"/>
      <c r="F5010" s="4"/>
      <c r="G5010" s="4"/>
      <c r="H5010" s="4"/>
      <c r="I5010" s="4"/>
      <c r="J5010" s="4"/>
      <c r="K5010" s="4"/>
      <c r="L5010" s="6"/>
      <c r="M5010" s="5"/>
    </row>
    <row r="5011" spans="1:13">
      <c r="A5011" s="48"/>
      <c r="B5011" s="4"/>
      <c r="C5011" s="4"/>
      <c r="D5011" s="6"/>
      <c r="E5011" s="4"/>
      <c r="F5011" s="4"/>
      <c r="G5011" s="4"/>
      <c r="H5011" s="4"/>
      <c r="I5011" s="4"/>
      <c r="J5011" s="4"/>
      <c r="K5011" s="4"/>
      <c r="L5011" s="6"/>
      <c r="M5011" s="5"/>
    </row>
    <row r="5012" spans="1:13">
      <c r="A5012" s="48"/>
      <c r="B5012" s="4"/>
      <c r="C5012" s="4"/>
      <c r="D5012" s="6"/>
      <c r="E5012" s="4"/>
      <c r="F5012" s="4"/>
      <c r="G5012" s="4"/>
      <c r="H5012" s="4"/>
      <c r="I5012" s="4"/>
      <c r="J5012" s="4"/>
      <c r="K5012" s="4"/>
      <c r="L5012" s="6"/>
      <c r="M5012" s="5"/>
    </row>
    <row r="5013" spans="1:13">
      <c r="A5013" s="48"/>
      <c r="B5013" s="4"/>
      <c r="C5013" s="4"/>
      <c r="D5013" s="6"/>
      <c r="E5013" s="4"/>
      <c r="F5013" s="4"/>
      <c r="G5013" s="4"/>
      <c r="H5013" s="4"/>
      <c r="I5013" s="4"/>
      <c r="J5013" s="4"/>
      <c r="K5013" s="4"/>
      <c r="L5013" s="6"/>
      <c r="M5013" s="5"/>
    </row>
    <row r="5014" spans="1:13">
      <c r="A5014" s="48"/>
      <c r="B5014" s="4"/>
      <c r="C5014" s="4"/>
      <c r="D5014" s="6"/>
      <c r="E5014" s="4"/>
      <c r="F5014" s="4"/>
      <c r="G5014" s="4"/>
      <c r="H5014" s="4"/>
      <c r="I5014" s="4"/>
      <c r="J5014" s="4"/>
      <c r="K5014" s="4"/>
      <c r="L5014" s="6"/>
      <c r="M5014" s="5"/>
    </row>
    <row r="5015" spans="1:13">
      <c r="A5015" s="48"/>
      <c r="B5015" s="4"/>
      <c r="C5015" s="4"/>
      <c r="D5015" s="6"/>
      <c r="E5015" s="4"/>
      <c r="F5015" s="4"/>
      <c r="G5015" s="4"/>
      <c r="H5015" s="4"/>
      <c r="I5015" s="4"/>
      <c r="J5015" s="4"/>
      <c r="K5015" s="4"/>
      <c r="L5015" s="6"/>
      <c r="M5015" s="5"/>
    </row>
    <row r="5016" spans="1:13">
      <c r="A5016" s="48"/>
      <c r="B5016" s="4"/>
      <c r="C5016" s="4"/>
      <c r="D5016" s="6"/>
      <c r="E5016" s="4"/>
      <c r="F5016" s="4"/>
      <c r="G5016" s="4"/>
      <c r="H5016" s="4"/>
      <c r="I5016" s="4"/>
      <c r="J5016" s="4"/>
      <c r="K5016" s="4"/>
      <c r="L5016" s="6"/>
      <c r="M5016" s="5"/>
    </row>
    <row r="5017" spans="1:13">
      <c r="A5017" s="48"/>
      <c r="B5017" s="4"/>
      <c r="C5017" s="4"/>
      <c r="D5017" s="6"/>
      <c r="E5017" s="4"/>
      <c r="F5017" s="4"/>
      <c r="G5017" s="4"/>
      <c r="H5017" s="4"/>
      <c r="I5017" s="4"/>
      <c r="J5017" s="4"/>
      <c r="K5017" s="4"/>
      <c r="L5017" s="6"/>
      <c r="M5017" s="5"/>
    </row>
    <row r="5018" spans="1:13">
      <c r="A5018" s="48"/>
      <c r="B5018" s="4"/>
      <c r="C5018" s="4"/>
      <c r="D5018" s="6"/>
      <c r="E5018" s="4"/>
      <c r="F5018" s="4"/>
      <c r="G5018" s="4"/>
      <c r="H5018" s="4"/>
      <c r="I5018" s="4"/>
      <c r="J5018" s="4"/>
      <c r="K5018" s="9"/>
      <c r="L5018" s="10"/>
      <c r="M5018" s="11"/>
    </row>
    <row r="5019" spans="1:13">
      <c r="A5019" s="48"/>
      <c r="B5019" s="4"/>
      <c r="C5019" s="4"/>
      <c r="D5019" s="6"/>
      <c r="E5019" s="4"/>
      <c r="F5019" s="4"/>
      <c r="G5019" s="4"/>
      <c r="H5019" s="4"/>
      <c r="I5019" s="4"/>
      <c r="J5019" s="4"/>
      <c r="K5019" s="9"/>
      <c r="L5019" s="10"/>
      <c r="M5019" s="11"/>
    </row>
    <row r="5020" spans="1:13">
      <c r="A5020" s="48"/>
      <c r="B5020" s="4"/>
      <c r="C5020" s="4"/>
      <c r="D5020" s="6"/>
      <c r="E5020" s="4"/>
      <c r="F5020" s="4"/>
      <c r="G5020" s="4"/>
      <c r="H5020" s="4"/>
      <c r="I5020" s="4"/>
      <c r="J5020" s="4"/>
      <c r="K5020" s="4"/>
      <c r="L5020" s="6"/>
      <c r="M5020" s="5"/>
    </row>
    <row r="5021" spans="1:13">
      <c r="A5021" s="48"/>
      <c r="B5021" s="4"/>
      <c r="C5021" s="4"/>
      <c r="D5021" s="6"/>
      <c r="E5021" s="4"/>
      <c r="F5021" s="4"/>
      <c r="G5021" s="4"/>
      <c r="H5021" s="4"/>
      <c r="I5021" s="4"/>
      <c r="J5021" s="4"/>
      <c r="K5021" s="4"/>
      <c r="L5021" s="6"/>
      <c r="M5021" s="5"/>
    </row>
    <row r="5022" spans="1:13">
      <c r="A5022" s="48"/>
      <c r="B5022" s="4"/>
      <c r="C5022" s="4"/>
      <c r="D5022" s="6"/>
      <c r="E5022" s="4"/>
      <c r="F5022" s="4"/>
      <c r="G5022" s="4"/>
      <c r="H5022" s="4"/>
      <c r="I5022" s="4"/>
      <c r="J5022" s="4"/>
      <c r="K5022" s="4"/>
      <c r="L5022" s="6"/>
      <c r="M5022" s="5"/>
    </row>
    <row r="5023" spans="1:13">
      <c r="A5023" s="48"/>
      <c r="B5023" s="4"/>
      <c r="C5023" s="4"/>
      <c r="D5023" s="6"/>
      <c r="E5023" s="4"/>
      <c r="F5023" s="4"/>
      <c r="G5023" s="4"/>
      <c r="H5023" s="4"/>
      <c r="I5023" s="4"/>
      <c r="J5023" s="4"/>
      <c r="K5023" s="4"/>
      <c r="L5023" s="6"/>
      <c r="M5023" s="5"/>
    </row>
    <row r="5024" spans="1:13">
      <c r="A5024" s="48"/>
      <c r="B5024" s="4"/>
      <c r="C5024" s="4"/>
      <c r="D5024" s="6"/>
      <c r="E5024" s="4"/>
      <c r="F5024" s="4"/>
      <c r="G5024" s="4"/>
      <c r="H5024" s="4"/>
      <c r="I5024" s="4"/>
      <c r="J5024" s="4"/>
      <c r="K5024" s="4"/>
      <c r="L5024" s="6"/>
      <c r="M5024" s="5"/>
    </row>
    <row r="5025" spans="1:13">
      <c r="A5025" s="48"/>
      <c r="B5025" s="4"/>
      <c r="C5025" s="4"/>
      <c r="D5025" s="6"/>
      <c r="E5025" s="4"/>
      <c r="F5025" s="4"/>
      <c r="G5025" s="4"/>
      <c r="H5025" s="4"/>
      <c r="I5025" s="4"/>
      <c r="J5025" s="4"/>
      <c r="K5025" s="4"/>
      <c r="L5025" s="6"/>
      <c r="M5025" s="5"/>
    </row>
    <row r="5026" spans="1:13">
      <c r="A5026" s="48"/>
      <c r="B5026" s="4"/>
      <c r="C5026" s="4"/>
      <c r="D5026" s="6"/>
      <c r="E5026" s="4"/>
      <c r="F5026" s="4"/>
      <c r="G5026" s="4"/>
      <c r="H5026" s="4"/>
      <c r="I5026" s="4"/>
      <c r="J5026" s="4"/>
      <c r="K5026" s="4"/>
      <c r="L5026" s="6"/>
      <c r="M5026" s="5"/>
    </row>
    <row r="5027" spans="1:13">
      <c r="A5027" s="48"/>
      <c r="B5027" s="4"/>
      <c r="C5027" s="4"/>
      <c r="D5027" s="6"/>
      <c r="E5027" s="4"/>
      <c r="F5027" s="4"/>
      <c r="G5027" s="4"/>
      <c r="H5027" s="4"/>
      <c r="I5027" s="4"/>
      <c r="J5027" s="4"/>
      <c r="K5027" s="4"/>
      <c r="L5027" s="6"/>
      <c r="M5027" s="5"/>
    </row>
    <row r="5028" spans="1:13">
      <c r="A5028" s="48"/>
      <c r="B5028" s="4"/>
      <c r="C5028" s="4"/>
      <c r="D5028" s="6"/>
      <c r="E5028" s="4"/>
      <c r="F5028" s="4"/>
      <c r="G5028" s="4"/>
      <c r="H5028" s="4"/>
      <c r="I5028" s="4"/>
      <c r="J5028" s="4"/>
      <c r="K5028" s="4"/>
      <c r="L5028" s="6"/>
      <c r="M5028" s="5"/>
    </row>
    <row r="5029" spans="1:13">
      <c r="A5029" s="48"/>
      <c r="B5029" s="4"/>
      <c r="C5029" s="4"/>
      <c r="D5029" s="6"/>
      <c r="E5029" s="4"/>
      <c r="F5029" s="4"/>
      <c r="G5029" s="4"/>
      <c r="H5029" s="4"/>
      <c r="I5029" s="4"/>
      <c r="J5029" s="4"/>
      <c r="K5029" s="9"/>
      <c r="L5029" s="10"/>
      <c r="M5029" s="11"/>
    </row>
    <row r="5030" spans="1:13">
      <c r="A5030" s="48"/>
      <c r="B5030" s="4"/>
      <c r="C5030" s="4"/>
      <c r="D5030" s="6"/>
      <c r="E5030" s="4"/>
      <c r="F5030" s="4"/>
      <c r="G5030" s="4"/>
      <c r="H5030" s="4"/>
      <c r="I5030" s="4"/>
      <c r="J5030" s="4"/>
      <c r="K5030" s="9"/>
      <c r="L5030" s="10"/>
      <c r="M5030" s="11"/>
    </row>
    <row r="5031" spans="1:13">
      <c r="A5031" s="48"/>
      <c r="B5031" s="4"/>
      <c r="C5031" s="4"/>
      <c r="D5031" s="6"/>
      <c r="E5031" s="4"/>
      <c r="F5031" s="4"/>
      <c r="G5031" s="4"/>
      <c r="H5031" s="4"/>
      <c r="I5031" s="4"/>
      <c r="J5031" s="4"/>
      <c r="K5031" s="4"/>
      <c r="L5031" s="6"/>
      <c r="M5031" s="5"/>
    </row>
    <row r="5032" spans="1:13">
      <c r="A5032" s="48"/>
      <c r="B5032" s="4"/>
      <c r="C5032" s="4"/>
      <c r="D5032" s="6"/>
      <c r="E5032" s="4"/>
      <c r="F5032" s="4"/>
      <c r="G5032" s="4"/>
      <c r="H5032" s="4"/>
      <c r="I5032" s="4"/>
      <c r="J5032" s="4"/>
      <c r="K5032" s="4"/>
      <c r="L5032" s="6"/>
      <c r="M5032" s="5"/>
    </row>
    <row r="5033" spans="1:13">
      <c r="A5033" s="48"/>
      <c r="B5033" s="4"/>
      <c r="C5033" s="4"/>
      <c r="D5033" s="6"/>
      <c r="E5033" s="4"/>
      <c r="F5033" s="4"/>
      <c r="G5033" s="4"/>
      <c r="H5033" s="4"/>
      <c r="I5033" s="4"/>
      <c r="J5033" s="4"/>
      <c r="K5033" s="4"/>
      <c r="L5033" s="6"/>
      <c r="M5033" s="5"/>
    </row>
    <row r="5034" spans="1:13">
      <c r="A5034" s="48"/>
      <c r="B5034" s="4"/>
      <c r="C5034" s="4"/>
      <c r="D5034" s="6"/>
      <c r="E5034" s="4"/>
      <c r="F5034" s="4"/>
      <c r="G5034" s="4"/>
      <c r="H5034" s="4"/>
      <c r="I5034" s="4"/>
      <c r="J5034" s="4"/>
      <c r="K5034" s="4"/>
      <c r="L5034" s="6"/>
      <c r="M5034" s="5"/>
    </row>
    <row r="5035" spans="1:13">
      <c r="A5035" s="48"/>
      <c r="B5035" s="4"/>
      <c r="C5035" s="4"/>
      <c r="D5035" s="6"/>
      <c r="E5035" s="4"/>
      <c r="F5035" s="4"/>
      <c r="G5035" s="4"/>
      <c r="H5035" s="4"/>
      <c r="I5035" s="4"/>
      <c r="J5035" s="4"/>
      <c r="K5035" s="4"/>
      <c r="L5035" s="6"/>
      <c r="M5035" s="5"/>
    </row>
    <row r="5036" spans="1:13">
      <c r="A5036" s="48"/>
      <c r="B5036" s="4"/>
      <c r="C5036" s="4"/>
      <c r="D5036" s="6"/>
      <c r="E5036" s="4"/>
      <c r="F5036" s="4"/>
      <c r="G5036" s="4"/>
      <c r="H5036" s="4"/>
      <c r="I5036" s="4"/>
      <c r="J5036" s="4"/>
      <c r="K5036" s="4"/>
      <c r="L5036" s="6"/>
      <c r="M5036" s="5"/>
    </row>
    <row r="5037" spans="1:13">
      <c r="A5037" s="48"/>
      <c r="B5037" s="4"/>
      <c r="C5037" s="4"/>
      <c r="D5037" s="6"/>
      <c r="E5037" s="4"/>
      <c r="F5037" s="4"/>
      <c r="G5037" s="4"/>
      <c r="H5037" s="4"/>
      <c r="I5037" s="4"/>
      <c r="J5037" s="4"/>
      <c r="K5037" s="9"/>
      <c r="L5037" s="10"/>
      <c r="M5037" s="11"/>
    </row>
    <row r="5038" spans="1:13">
      <c r="A5038" s="48"/>
      <c r="B5038" s="4"/>
      <c r="C5038" s="4"/>
      <c r="D5038" s="6"/>
      <c r="E5038" s="4"/>
      <c r="F5038" s="4"/>
      <c r="G5038" s="4"/>
      <c r="H5038" s="4"/>
      <c r="I5038" s="4"/>
      <c r="J5038" s="4"/>
      <c r="K5038" s="4"/>
      <c r="L5038" s="6"/>
      <c r="M5038" s="5"/>
    </row>
    <row r="5039" spans="1:13">
      <c r="A5039" s="48"/>
      <c r="B5039" s="4"/>
      <c r="C5039" s="4"/>
      <c r="D5039" s="6"/>
      <c r="E5039" s="4"/>
      <c r="F5039" s="4"/>
      <c r="G5039" s="4"/>
      <c r="H5039" s="4"/>
      <c r="I5039" s="4"/>
      <c r="J5039" s="4"/>
      <c r="K5039" s="4"/>
      <c r="L5039" s="6"/>
      <c r="M5039" s="5"/>
    </row>
    <row r="5040" spans="1:13">
      <c r="A5040" s="48"/>
      <c r="B5040" s="4"/>
      <c r="C5040" s="4"/>
      <c r="D5040" s="6"/>
      <c r="E5040" s="4"/>
      <c r="F5040" s="4"/>
      <c r="G5040" s="4"/>
      <c r="H5040" s="4"/>
      <c r="I5040" s="4"/>
      <c r="J5040" s="4"/>
      <c r="K5040" s="4"/>
      <c r="L5040" s="6"/>
      <c r="M5040" s="5"/>
    </row>
    <row r="5041" spans="1:13">
      <c r="A5041" s="48"/>
      <c r="B5041" s="4"/>
      <c r="C5041" s="4"/>
      <c r="D5041" s="6"/>
      <c r="E5041" s="4"/>
      <c r="F5041" s="4"/>
      <c r="G5041" s="4"/>
      <c r="H5041" s="4"/>
      <c r="I5041" s="4"/>
      <c r="J5041" s="4"/>
      <c r="K5041" s="4"/>
      <c r="L5041" s="6"/>
      <c r="M5041" s="5"/>
    </row>
    <row r="5042" spans="1:13">
      <c r="A5042" s="48"/>
      <c r="B5042" s="4"/>
      <c r="C5042" s="4"/>
      <c r="D5042" s="6"/>
      <c r="E5042" s="4"/>
      <c r="F5042" s="4"/>
      <c r="G5042" s="4"/>
      <c r="H5042" s="4"/>
      <c r="I5042" s="4"/>
      <c r="J5042" s="4"/>
      <c r="K5042" s="4"/>
      <c r="L5042" s="6"/>
      <c r="M5042" s="5"/>
    </row>
    <row r="5043" spans="1:13">
      <c r="A5043" s="48"/>
      <c r="B5043" s="4"/>
      <c r="C5043" s="4"/>
      <c r="D5043" s="6"/>
      <c r="E5043" s="4"/>
      <c r="F5043" s="4"/>
      <c r="G5043" s="4"/>
      <c r="H5043" s="4"/>
      <c r="I5043" s="4"/>
      <c r="J5043" s="4"/>
      <c r="K5043" s="4"/>
      <c r="L5043" s="6"/>
      <c r="M5043" s="5"/>
    </row>
    <row r="5044" spans="1:13">
      <c r="A5044" s="48"/>
      <c r="B5044" s="4"/>
      <c r="C5044" s="4"/>
      <c r="D5044" s="6"/>
      <c r="E5044" s="4"/>
      <c r="F5044" s="4"/>
      <c r="G5044" s="4"/>
      <c r="H5044" s="4"/>
      <c r="I5044" s="4"/>
      <c r="J5044" s="4"/>
      <c r="K5044" s="4"/>
      <c r="L5044" s="6"/>
      <c r="M5044" s="5"/>
    </row>
    <row r="5045" spans="1:13">
      <c r="A5045" s="48"/>
      <c r="B5045" s="4"/>
      <c r="C5045" s="4"/>
      <c r="D5045" s="6"/>
      <c r="E5045" s="4"/>
      <c r="F5045" s="4"/>
      <c r="G5045" s="4"/>
      <c r="H5045" s="4"/>
      <c r="I5045" s="4"/>
      <c r="J5045" s="4"/>
      <c r="K5045" s="4"/>
      <c r="L5045" s="6"/>
      <c r="M5045" s="5"/>
    </row>
    <row r="5046" spans="1:13">
      <c r="A5046" s="48"/>
      <c r="B5046" s="4"/>
      <c r="C5046" s="4"/>
      <c r="D5046" s="6"/>
      <c r="E5046" s="4"/>
      <c r="F5046" s="4"/>
      <c r="G5046" s="4"/>
      <c r="H5046" s="4"/>
      <c r="I5046" s="4"/>
      <c r="J5046" s="4"/>
      <c r="K5046" s="9"/>
      <c r="L5046" s="10"/>
      <c r="M5046" s="11"/>
    </row>
    <row r="5047" spans="1:13">
      <c r="A5047" s="48"/>
      <c r="B5047" s="4"/>
      <c r="C5047" s="4"/>
      <c r="D5047" s="6"/>
      <c r="E5047" s="4"/>
      <c r="F5047" s="4"/>
      <c r="G5047" s="4"/>
      <c r="H5047" s="4"/>
      <c r="I5047" s="4"/>
      <c r="J5047" s="4"/>
      <c r="K5047" s="9"/>
      <c r="L5047" s="10"/>
      <c r="M5047" s="11"/>
    </row>
    <row r="5048" spans="1:13">
      <c r="A5048" s="48"/>
      <c r="B5048" s="4"/>
      <c r="C5048" s="4"/>
      <c r="D5048" s="6"/>
      <c r="E5048" s="4"/>
      <c r="F5048" s="4"/>
      <c r="G5048" s="4"/>
      <c r="H5048" s="4"/>
      <c r="I5048" s="4"/>
      <c r="J5048" s="4"/>
      <c r="K5048" s="4"/>
      <c r="L5048" s="6"/>
      <c r="M5048" s="5"/>
    </row>
    <row r="5049" spans="1:13">
      <c r="A5049" s="48"/>
      <c r="B5049" s="4"/>
      <c r="C5049" s="4"/>
      <c r="D5049" s="6"/>
      <c r="E5049" s="4"/>
      <c r="F5049" s="4"/>
      <c r="G5049" s="4"/>
      <c r="H5049" s="4"/>
      <c r="I5049" s="4"/>
      <c r="J5049" s="4"/>
      <c r="K5049" s="4"/>
      <c r="L5049" s="6"/>
      <c r="M5049" s="5"/>
    </row>
    <row r="5050" spans="1:13">
      <c r="A5050" s="48"/>
      <c r="B5050" s="4"/>
      <c r="C5050" s="4"/>
      <c r="D5050" s="6"/>
      <c r="E5050" s="4"/>
      <c r="F5050" s="4"/>
      <c r="G5050" s="4"/>
      <c r="H5050" s="4"/>
      <c r="I5050" s="4"/>
      <c r="J5050" s="4"/>
      <c r="K5050" s="4"/>
      <c r="L5050" s="6"/>
      <c r="M5050" s="5"/>
    </row>
    <row r="5051" spans="1:13">
      <c r="A5051" s="48"/>
      <c r="B5051" s="4"/>
      <c r="C5051" s="4"/>
      <c r="D5051" s="6"/>
      <c r="E5051" s="4"/>
      <c r="F5051" s="4"/>
      <c r="G5051" s="4"/>
      <c r="H5051" s="4"/>
      <c r="I5051" s="4"/>
      <c r="J5051" s="4"/>
      <c r="K5051" s="4"/>
      <c r="L5051" s="6"/>
      <c r="M5051" s="5"/>
    </row>
    <row r="5052" spans="1:13">
      <c r="A5052" s="48"/>
      <c r="B5052" s="4"/>
      <c r="C5052" s="4"/>
      <c r="D5052" s="6"/>
      <c r="E5052" s="4"/>
      <c r="F5052" s="4"/>
      <c r="G5052" s="4"/>
      <c r="H5052" s="4"/>
      <c r="I5052" s="4"/>
      <c r="J5052" s="4"/>
      <c r="K5052" s="4"/>
      <c r="L5052" s="6"/>
      <c r="M5052" s="5"/>
    </row>
    <row r="5053" spans="1:13">
      <c r="A5053" s="48"/>
      <c r="B5053" s="4"/>
      <c r="C5053" s="4"/>
      <c r="D5053" s="6"/>
      <c r="E5053" s="4"/>
      <c r="F5053" s="4"/>
      <c r="G5053" s="4"/>
      <c r="H5053" s="4"/>
      <c r="I5053" s="4"/>
      <c r="J5053" s="4"/>
      <c r="K5053" s="4"/>
      <c r="L5053" s="6"/>
      <c r="M5053" s="5"/>
    </row>
    <row r="5054" spans="1:13">
      <c r="A5054" s="48"/>
      <c r="B5054" s="4"/>
      <c r="C5054" s="4"/>
      <c r="D5054" s="6"/>
      <c r="E5054" s="4"/>
      <c r="F5054" s="4"/>
      <c r="G5054" s="4"/>
      <c r="H5054" s="4"/>
      <c r="I5054" s="4"/>
      <c r="J5054" s="4"/>
      <c r="K5054" s="4"/>
      <c r="L5054" s="6"/>
      <c r="M5054" s="5"/>
    </row>
    <row r="5055" spans="1:13">
      <c r="A5055" s="48"/>
      <c r="B5055" s="4"/>
      <c r="C5055" s="4"/>
      <c r="D5055" s="6"/>
      <c r="E5055" s="4"/>
      <c r="F5055" s="4"/>
      <c r="G5055" s="4"/>
      <c r="H5055" s="4"/>
      <c r="I5055" s="4"/>
      <c r="J5055" s="4"/>
      <c r="K5055" s="4"/>
      <c r="L5055" s="6"/>
      <c r="M5055" s="5"/>
    </row>
    <row r="5056" spans="1:13">
      <c r="A5056" s="48"/>
      <c r="B5056" s="4"/>
      <c r="C5056" s="4"/>
      <c r="D5056" s="6"/>
      <c r="E5056" s="4"/>
      <c r="F5056" s="4"/>
      <c r="G5056" s="4"/>
      <c r="H5056" s="4"/>
      <c r="I5056" s="4"/>
      <c r="J5056" s="4"/>
      <c r="K5056" s="4"/>
      <c r="L5056" s="6"/>
      <c r="M5056" s="5"/>
    </row>
    <row r="5057" spans="1:13">
      <c r="A5057" s="48"/>
      <c r="B5057" s="4"/>
      <c r="C5057" s="4"/>
      <c r="D5057" s="6"/>
      <c r="E5057" s="4"/>
      <c r="F5057" s="4"/>
      <c r="G5057" s="4"/>
      <c r="H5057" s="4"/>
      <c r="I5057" s="4"/>
      <c r="J5057" s="4"/>
      <c r="K5057" s="4"/>
      <c r="L5057" s="6"/>
      <c r="M5057" s="5"/>
    </row>
    <row r="5058" spans="1:13">
      <c r="A5058" s="48"/>
      <c r="B5058" s="4"/>
      <c r="C5058" s="4"/>
      <c r="D5058" s="6"/>
      <c r="E5058" s="4"/>
      <c r="F5058" s="4"/>
      <c r="G5058" s="4"/>
      <c r="H5058" s="4"/>
      <c r="I5058" s="4"/>
      <c r="J5058" s="4"/>
      <c r="K5058" s="4"/>
      <c r="L5058" s="6"/>
      <c r="M5058" s="5"/>
    </row>
    <row r="5059" spans="1:13">
      <c r="A5059" s="48"/>
      <c r="B5059" s="4"/>
      <c r="C5059" s="4"/>
      <c r="D5059" s="6"/>
      <c r="E5059" s="4"/>
      <c r="F5059" s="4"/>
      <c r="G5059" s="4"/>
      <c r="H5059" s="4"/>
      <c r="I5059" s="4"/>
      <c r="J5059" s="4"/>
      <c r="K5059" s="4"/>
      <c r="L5059" s="6"/>
      <c r="M5059" s="5"/>
    </row>
    <row r="5060" spans="1:13">
      <c r="A5060" s="48"/>
      <c r="B5060" s="4"/>
      <c r="C5060" s="4"/>
      <c r="D5060" s="6"/>
      <c r="E5060" s="4"/>
      <c r="F5060" s="4"/>
      <c r="G5060" s="4"/>
      <c r="H5060" s="4"/>
      <c r="I5060" s="4"/>
      <c r="J5060" s="4"/>
      <c r="K5060" s="4"/>
      <c r="L5060" s="6"/>
      <c r="M5060" s="5"/>
    </row>
    <row r="5061" spans="1:13">
      <c r="A5061" s="48"/>
      <c r="B5061" s="4"/>
      <c r="C5061" s="4"/>
      <c r="D5061" s="6"/>
      <c r="E5061" s="4"/>
      <c r="F5061" s="4"/>
      <c r="G5061" s="4"/>
      <c r="H5061" s="4"/>
      <c r="I5061" s="4"/>
      <c r="J5061" s="4"/>
      <c r="K5061" s="4"/>
      <c r="L5061" s="6"/>
      <c r="M5061" s="5"/>
    </row>
    <row r="5062" spans="1:13">
      <c r="A5062" s="48"/>
      <c r="B5062" s="4"/>
      <c r="C5062" s="4"/>
      <c r="D5062" s="6"/>
      <c r="E5062" s="4"/>
      <c r="F5062" s="4"/>
      <c r="G5062" s="4"/>
      <c r="H5062" s="4"/>
      <c r="I5062" s="4"/>
      <c r="J5062" s="4"/>
      <c r="K5062" s="4"/>
      <c r="L5062" s="6"/>
      <c r="M5062" s="5"/>
    </row>
    <row r="5063" spans="1:13">
      <c r="A5063" s="48"/>
      <c r="B5063" s="4"/>
      <c r="C5063" s="4"/>
      <c r="D5063" s="6"/>
      <c r="E5063" s="4"/>
      <c r="F5063" s="4"/>
      <c r="G5063" s="4"/>
      <c r="H5063" s="4"/>
      <c r="I5063" s="4"/>
      <c r="J5063" s="4"/>
      <c r="K5063" s="4"/>
      <c r="L5063" s="6"/>
      <c r="M5063" s="5"/>
    </row>
    <row r="5064" spans="1:13">
      <c r="A5064" s="48"/>
      <c r="B5064" s="4"/>
      <c r="C5064" s="4"/>
      <c r="D5064" s="6"/>
      <c r="E5064" s="4"/>
      <c r="F5064" s="4"/>
      <c r="G5064" s="4"/>
      <c r="H5064" s="4"/>
      <c r="I5064" s="4"/>
      <c r="J5064" s="4"/>
      <c r="K5064" s="4"/>
      <c r="L5064" s="6"/>
      <c r="M5064" s="5"/>
    </row>
    <row r="5065" spans="1:13">
      <c r="A5065" s="48"/>
      <c r="B5065" s="4"/>
      <c r="C5065" s="4"/>
      <c r="D5065" s="6"/>
      <c r="E5065" s="4"/>
      <c r="F5065" s="4"/>
      <c r="G5065" s="4"/>
      <c r="H5065" s="4"/>
      <c r="I5065" s="4"/>
      <c r="J5065" s="4"/>
      <c r="K5065" s="4"/>
      <c r="L5065" s="6"/>
      <c r="M5065" s="5"/>
    </row>
    <row r="5066" spans="1:13">
      <c r="A5066" s="48"/>
      <c r="B5066" s="4"/>
      <c r="C5066" s="4"/>
      <c r="D5066" s="6"/>
      <c r="E5066" s="4"/>
      <c r="F5066" s="4"/>
      <c r="G5066" s="4"/>
      <c r="H5066" s="4"/>
      <c r="I5066" s="4"/>
      <c r="J5066" s="4"/>
      <c r="K5066" s="4"/>
      <c r="L5066" s="6"/>
      <c r="M5066" s="5"/>
    </row>
    <row r="5067" spans="1:13">
      <c r="A5067" s="48"/>
      <c r="B5067" s="4"/>
      <c r="C5067" s="4"/>
      <c r="D5067" s="6"/>
      <c r="E5067" s="4"/>
      <c r="F5067" s="4"/>
      <c r="G5067" s="4"/>
      <c r="H5067" s="4"/>
      <c r="I5067" s="4"/>
      <c r="J5067" s="4"/>
      <c r="K5067" s="4"/>
      <c r="L5067" s="6"/>
      <c r="M5067" s="5"/>
    </row>
    <row r="5068" spans="1:13">
      <c r="A5068" s="48"/>
      <c r="B5068" s="4"/>
      <c r="C5068" s="4"/>
      <c r="D5068" s="6"/>
      <c r="E5068" s="4"/>
      <c r="F5068" s="4"/>
      <c r="G5068" s="4"/>
      <c r="H5068" s="4"/>
      <c r="I5068" s="4"/>
      <c r="J5068" s="4"/>
      <c r="K5068" s="4"/>
      <c r="L5068" s="6"/>
      <c r="M5068" s="5"/>
    </row>
    <row r="5069" spans="1:13">
      <c r="A5069" s="48"/>
      <c r="B5069" s="4"/>
      <c r="C5069" s="4"/>
      <c r="D5069" s="6"/>
      <c r="E5069" s="4"/>
      <c r="F5069" s="4"/>
      <c r="G5069" s="4"/>
      <c r="H5069" s="4"/>
      <c r="I5069" s="4"/>
      <c r="J5069" s="4"/>
      <c r="K5069" s="4"/>
      <c r="L5069" s="6"/>
      <c r="M5069" s="5"/>
    </row>
    <row r="5070" spans="1:13">
      <c r="A5070" s="48"/>
      <c r="B5070" s="4"/>
      <c r="C5070" s="4"/>
      <c r="D5070" s="6"/>
      <c r="E5070" s="4"/>
      <c r="F5070" s="4"/>
      <c r="G5070" s="4"/>
      <c r="H5070" s="4"/>
      <c r="I5070" s="4"/>
      <c r="J5070" s="4"/>
      <c r="K5070" s="9"/>
      <c r="L5070" s="10"/>
      <c r="M5070" s="11"/>
    </row>
    <row r="5071" spans="1:13">
      <c r="A5071" s="48"/>
      <c r="B5071" s="4"/>
      <c r="C5071" s="4"/>
      <c r="D5071" s="6"/>
      <c r="E5071" s="4"/>
      <c r="F5071" s="4"/>
      <c r="G5071" s="4"/>
      <c r="H5071" s="4"/>
      <c r="I5071" s="4"/>
      <c r="J5071" s="4"/>
      <c r="K5071" s="4"/>
      <c r="L5071" s="6"/>
      <c r="M5071" s="5"/>
    </row>
    <row r="5072" spans="1:13">
      <c r="A5072" s="48"/>
      <c r="B5072" s="4"/>
      <c r="C5072" s="4"/>
      <c r="D5072" s="6"/>
      <c r="E5072" s="4"/>
      <c r="F5072" s="4"/>
      <c r="G5072" s="4"/>
      <c r="H5072" s="4"/>
      <c r="I5072" s="4"/>
      <c r="J5072" s="4"/>
      <c r="K5072" s="4"/>
      <c r="L5072" s="6"/>
      <c r="M5072" s="5"/>
    </row>
    <row r="5073" spans="1:13">
      <c r="A5073" s="48"/>
      <c r="B5073" s="4"/>
      <c r="C5073" s="4"/>
      <c r="D5073" s="6"/>
      <c r="E5073" s="4"/>
      <c r="F5073" s="4"/>
      <c r="G5073" s="4"/>
      <c r="H5073" s="4"/>
      <c r="I5073" s="4"/>
      <c r="J5073" s="4"/>
      <c r="K5073" s="4"/>
      <c r="L5073" s="6"/>
      <c r="M5073" s="5"/>
    </row>
    <row r="5074" spans="1:13">
      <c r="A5074" s="48"/>
      <c r="B5074" s="4"/>
      <c r="C5074" s="4"/>
      <c r="D5074" s="6"/>
      <c r="E5074" s="4"/>
      <c r="F5074" s="4"/>
      <c r="G5074" s="4"/>
      <c r="H5074" s="4"/>
      <c r="I5074" s="4"/>
      <c r="J5074" s="4"/>
      <c r="K5074" s="9"/>
      <c r="L5074" s="10"/>
      <c r="M5074" s="11"/>
    </row>
    <row r="5075" spans="1:13">
      <c r="A5075" s="48"/>
      <c r="B5075" s="4"/>
      <c r="C5075" s="4"/>
      <c r="D5075" s="6"/>
      <c r="E5075" s="4"/>
      <c r="F5075" s="4"/>
      <c r="G5075" s="4"/>
      <c r="H5075" s="4"/>
      <c r="I5075" s="4"/>
      <c r="J5075" s="4"/>
      <c r="K5075" s="9"/>
      <c r="L5075" s="10"/>
      <c r="M5075" s="11"/>
    </row>
    <row r="5076" spans="1:13">
      <c r="A5076" s="48"/>
      <c r="B5076" s="4"/>
      <c r="C5076" s="4"/>
      <c r="D5076" s="6"/>
      <c r="E5076" s="4"/>
      <c r="F5076" s="4"/>
      <c r="G5076" s="4"/>
      <c r="H5076" s="4"/>
      <c r="I5076" s="4"/>
      <c r="J5076" s="4"/>
      <c r="K5076" s="4"/>
      <c r="L5076" s="6"/>
      <c r="M5076" s="5"/>
    </row>
    <row r="5077" spans="1:13">
      <c r="A5077" s="48"/>
      <c r="B5077" s="4"/>
      <c r="C5077" s="4"/>
      <c r="D5077" s="6"/>
      <c r="E5077" s="4"/>
      <c r="F5077" s="4"/>
      <c r="G5077" s="4"/>
      <c r="H5077" s="4"/>
      <c r="I5077" s="4"/>
      <c r="J5077" s="4"/>
      <c r="K5077" s="4"/>
      <c r="L5077" s="6"/>
      <c r="M5077" s="5"/>
    </row>
    <row r="5078" spans="1:13">
      <c r="A5078" s="48"/>
      <c r="B5078" s="4"/>
      <c r="C5078" s="4"/>
      <c r="D5078" s="6"/>
      <c r="E5078" s="4"/>
      <c r="F5078" s="4"/>
      <c r="G5078" s="4"/>
      <c r="H5078" s="4"/>
      <c r="I5078" s="4"/>
      <c r="J5078" s="4"/>
      <c r="K5078" s="4"/>
      <c r="L5078" s="6"/>
      <c r="M5078" s="5"/>
    </row>
    <row r="5079" spans="1:13">
      <c r="A5079" s="48"/>
      <c r="B5079" s="4"/>
      <c r="C5079" s="4"/>
      <c r="D5079" s="6"/>
      <c r="E5079" s="4"/>
      <c r="F5079" s="4"/>
      <c r="G5079" s="4"/>
      <c r="H5079" s="4"/>
      <c r="I5079" s="4"/>
      <c r="J5079" s="4"/>
      <c r="K5079" s="4"/>
      <c r="L5079" s="6"/>
      <c r="M5079" s="5"/>
    </row>
    <row r="5080" spans="1:13">
      <c r="A5080" s="48"/>
      <c r="B5080" s="4"/>
      <c r="C5080" s="4"/>
      <c r="D5080" s="6"/>
      <c r="E5080" s="4"/>
      <c r="F5080" s="4"/>
      <c r="G5080" s="4"/>
      <c r="H5080" s="4"/>
      <c r="I5080" s="4"/>
      <c r="J5080" s="4"/>
      <c r="K5080" s="4"/>
      <c r="L5080" s="6"/>
      <c r="M5080" s="5"/>
    </row>
    <row r="5081" spans="1:13">
      <c r="A5081" s="48"/>
      <c r="B5081" s="4"/>
      <c r="C5081" s="4"/>
      <c r="D5081" s="6"/>
      <c r="E5081" s="4"/>
      <c r="F5081" s="4"/>
      <c r="G5081" s="4"/>
      <c r="H5081" s="4"/>
      <c r="I5081" s="4"/>
      <c r="J5081" s="4"/>
      <c r="K5081" s="9"/>
      <c r="L5081" s="10"/>
      <c r="M5081" s="11"/>
    </row>
    <row r="5082" spans="1:13">
      <c r="A5082" s="48"/>
      <c r="B5082" s="4"/>
      <c r="C5082" s="4"/>
      <c r="D5082" s="6"/>
      <c r="E5082" s="4"/>
      <c r="F5082" s="4"/>
      <c r="G5082" s="4"/>
      <c r="H5082" s="4"/>
      <c r="I5082" s="4"/>
      <c r="J5082" s="4"/>
      <c r="K5082" s="9"/>
      <c r="L5082" s="10"/>
      <c r="M5082" s="11"/>
    </row>
    <row r="5083" spans="1:13">
      <c r="A5083" s="48"/>
      <c r="B5083" s="4"/>
      <c r="C5083" s="4"/>
      <c r="D5083" s="6"/>
      <c r="E5083" s="4"/>
      <c r="F5083" s="4"/>
      <c r="G5083" s="4"/>
      <c r="H5083" s="4"/>
      <c r="I5083" s="4"/>
      <c r="J5083" s="4"/>
      <c r="K5083" s="4"/>
      <c r="L5083" s="6"/>
      <c r="M5083" s="5"/>
    </row>
    <row r="5084" spans="1:13">
      <c r="A5084" s="48"/>
      <c r="B5084" s="4"/>
      <c r="C5084" s="4"/>
      <c r="D5084" s="6"/>
      <c r="E5084" s="4"/>
      <c r="F5084" s="4"/>
      <c r="G5084" s="4"/>
      <c r="H5084" s="4"/>
      <c r="I5084" s="4"/>
      <c r="J5084" s="4"/>
      <c r="K5084" s="4"/>
      <c r="L5084" s="6"/>
      <c r="M5084" s="5"/>
    </row>
    <row r="5085" spans="1:13">
      <c r="A5085" s="48"/>
      <c r="B5085" s="4"/>
      <c r="C5085" s="4"/>
      <c r="D5085" s="6"/>
      <c r="E5085" s="4"/>
      <c r="F5085" s="4"/>
      <c r="G5085" s="4"/>
      <c r="H5085" s="4"/>
      <c r="I5085" s="4"/>
      <c r="J5085" s="4"/>
      <c r="K5085" s="4"/>
      <c r="L5085" s="6"/>
      <c r="M5085" s="5"/>
    </row>
    <row r="5086" spans="1:13">
      <c r="A5086" s="48"/>
      <c r="B5086" s="4"/>
      <c r="C5086" s="4"/>
      <c r="D5086" s="6"/>
      <c r="E5086" s="4"/>
      <c r="F5086" s="4"/>
      <c r="G5086" s="4"/>
      <c r="H5086" s="4"/>
      <c r="I5086" s="4"/>
      <c r="J5086" s="4"/>
      <c r="K5086" s="4"/>
      <c r="L5086" s="6"/>
      <c r="M5086" s="5"/>
    </row>
    <row r="5087" spans="1:13">
      <c r="A5087" s="48"/>
      <c r="B5087" s="4"/>
      <c r="C5087" s="4"/>
      <c r="D5087" s="6"/>
      <c r="E5087" s="4"/>
      <c r="F5087" s="4"/>
      <c r="G5087" s="4"/>
      <c r="H5087" s="4"/>
      <c r="I5087" s="4"/>
      <c r="J5087" s="4"/>
      <c r="K5087" s="4"/>
      <c r="L5087" s="6"/>
      <c r="M5087" s="5"/>
    </row>
    <row r="5088" spans="1:13">
      <c r="A5088" s="48"/>
      <c r="B5088" s="4"/>
      <c r="C5088" s="4"/>
      <c r="D5088" s="6"/>
      <c r="E5088" s="4"/>
      <c r="F5088" s="4"/>
      <c r="G5088" s="4"/>
      <c r="H5088" s="4"/>
      <c r="I5088" s="4"/>
      <c r="J5088" s="4"/>
      <c r="K5088" s="4"/>
      <c r="L5088" s="6"/>
      <c r="M5088" s="5"/>
    </row>
    <row r="5089" spans="1:13">
      <c r="A5089" s="48"/>
      <c r="B5089" s="4"/>
      <c r="C5089" s="4"/>
      <c r="D5089" s="6"/>
      <c r="E5089" s="4"/>
      <c r="F5089" s="4"/>
      <c r="G5089" s="4"/>
      <c r="H5089" s="4"/>
      <c r="I5089" s="4"/>
      <c r="J5089" s="4"/>
      <c r="K5089" s="9"/>
      <c r="L5089" s="10"/>
      <c r="M5089" s="11"/>
    </row>
    <row r="5090" spans="1:13">
      <c r="A5090" s="48"/>
      <c r="B5090" s="4"/>
      <c r="C5090" s="4"/>
      <c r="D5090" s="6"/>
      <c r="E5090" s="4"/>
      <c r="F5090" s="4"/>
      <c r="G5090" s="4"/>
      <c r="H5090" s="4"/>
      <c r="I5090" s="4"/>
      <c r="J5090" s="4"/>
      <c r="K5090" s="9"/>
      <c r="L5090" s="10"/>
      <c r="M5090" s="11"/>
    </row>
    <row r="5091" spans="1:13">
      <c r="A5091" s="48"/>
      <c r="B5091" s="4"/>
      <c r="C5091" s="4"/>
      <c r="D5091" s="6"/>
      <c r="E5091" s="4"/>
      <c r="F5091" s="4"/>
      <c r="G5091" s="4"/>
      <c r="H5091" s="4"/>
      <c r="I5091" s="4"/>
      <c r="J5091" s="4"/>
      <c r="K5091" s="4"/>
      <c r="L5091" s="6"/>
      <c r="M5091" s="5"/>
    </row>
    <row r="5092" spans="1:13">
      <c r="A5092" s="48"/>
      <c r="B5092" s="4"/>
      <c r="C5092" s="4"/>
      <c r="D5092" s="6"/>
      <c r="E5092" s="4"/>
      <c r="F5092" s="4"/>
      <c r="G5092" s="4"/>
      <c r="H5092" s="4"/>
      <c r="I5092" s="4"/>
      <c r="J5092" s="4"/>
      <c r="K5092" s="4"/>
      <c r="L5092" s="6"/>
      <c r="M5092" s="5"/>
    </row>
    <row r="5093" spans="1:13">
      <c r="A5093" s="48"/>
      <c r="B5093" s="4"/>
      <c r="C5093" s="4"/>
      <c r="D5093" s="6"/>
      <c r="E5093" s="4"/>
      <c r="F5093" s="4"/>
      <c r="G5093" s="4"/>
      <c r="H5093" s="4"/>
      <c r="I5093" s="4"/>
      <c r="J5093" s="4"/>
      <c r="K5093" s="4"/>
      <c r="L5093" s="6"/>
      <c r="M5093" s="5"/>
    </row>
    <row r="5094" spans="1:13">
      <c r="A5094" s="48"/>
      <c r="B5094" s="4"/>
      <c r="C5094" s="4"/>
      <c r="D5094" s="6"/>
      <c r="E5094" s="4"/>
      <c r="F5094" s="4"/>
      <c r="G5094" s="4"/>
      <c r="H5094" s="4"/>
      <c r="I5094" s="4"/>
      <c r="J5094" s="4"/>
      <c r="K5094" s="9"/>
      <c r="L5094" s="10"/>
      <c r="M5094" s="11"/>
    </row>
    <row r="5095" spans="1:13">
      <c r="A5095" s="48"/>
      <c r="B5095" s="4"/>
      <c r="C5095" s="4"/>
      <c r="D5095" s="6"/>
      <c r="E5095" s="4"/>
      <c r="F5095" s="4"/>
      <c r="G5095" s="4"/>
      <c r="H5095" s="4"/>
      <c r="I5095" s="4"/>
      <c r="J5095" s="4"/>
      <c r="K5095" s="4"/>
      <c r="L5095" s="6"/>
      <c r="M5095" s="5"/>
    </row>
    <row r="5096" spans="1:13">
      <c r="A5096" s="48"/>
      <c r="B5096" s="4"/>
      <c r="C5096" s="4"/>
      <c r="D5096" s="6"/>
      <c r="E5096" s="4"/>
      <c r="F5096" s="4"/>
      <c r="G5096" s="4"/>
      <c r="H5096" s="4"/>
      <c r="I5096" s="4"/>
      <c r="J5096" s="4"/>
      <c r="K5096" s="4"/>
      <c r="L5096" s="6"/>
      <c r="M5096" s="5"/>
    </row>
    <row r="5097" spans="1:13">
      <c r="A5097" s="48"/>
      <c r="B5097" s="4"/>
      <c r="C5097" s="4"/>
      <c r="D5097" s="6"/>
      <c r="E5097" s="4"/>
      <c r="F5097" s="4"/>
      <c r="G5097" s="4"/>
      <c r="H5097" s="4"/>
      <c r="I5097" s="4"/>
      <c r="J5097" s="4"/>
      <c r="K5097" s="4"/>
      <c r="L5097" s="6"/>
      <c r="M5097" s="5"/>
    </row>
    <row r="5098" spans="1:13">
      <c r="A5098" s="48"/>
      <c r="B5098" s="4"/>
      <c r="C5098" s="4"/>
      <c r="D5098" s="6"/>
      <c r="E5098" s="4"/>
      <c r="F5098" s="4"/>
      <c r="G5098" s="4"/>
      <c r="H5098" s="4"/>
      <c r="I5098" s="4"/>
      <c r="J5098" s="4"/>
      <c r="K5098" s="9"/>
      <c r="L5098" s="10"/>
      <c r="M5098" s="11"/>
    </row>
    <row r="5099" spans="1:13">
      <c r="A5099" s="48"/>
      <c r="B5099" s="4"/>
      <c r="C5099" s="4"/>
      <c r="D5099" s="6"/>
      <c r="E5099" s="4"/>
      <c r="F5099" s="4"/>
      <c r="G5099" s="4"/>
      <c r="H5099" s="4"/>
      <c r="I5099" s="4"/>
      <c r="J5099" s="4"/>
      <c r="K5099" s="4"/>
      <c r="L5099" s="6"/>
      <c r="M5099" s="5"/>
    </row>
    <row r="5100" spans="1:13">
      <c r="A5100" s="48"/>
      <c r="B5100" s="4"/>
      <c r="C5100" s="4"/>
      <c r="D5100" s="6"/>
      <c r="E5100" s="4"/>
      <c r="F5100" s="4"/>
      <c r="G5100" s="4"/>
      <c r="H5100" s="4"/>
      <c r="I5100" s="4"/>
      <c r="J5100" s="4"/>
      <c r="K5100" s="4"/>
      <c r="L5100" s="6"/>
      <c r="M5100" s="5"/>
    </row>
    <row r="5101" spans="1:13">
      <c r="A5101" s="48"/>
      <c r="B5101" s="4"/>
      <c r="C5101" s="4"/>
      <c r="D5101" s="6"/>
      <c r="E5101" s="4"/>
      <c r="F5101" s="4"/>
      <c r="G5101" s="4"/>
      <c r="H5101" s="4"/>
      <c r="I5101" s="4"/>
      <c r="J5101" s="4"/>
      <c r="K5101" s="4"/>
      <c r="L5101" s="6"/>
      <c r="M5101" s="5"/>
    </row>
    <row r="5102" spans="1:13">
      <c r="A5102" s="48"/>
      <c r="B5102" s="4"/>
      <c r="C5102" s="4"/>
      <c r="D5102" s="6"/>
      <c r="E5102" s="4"/>
      <c r="F5102" s="4"/>
      <c r="G5102" s="4"/>
      <c r="H5102" s="4"/>
      <c r="I5102" s="4"/>
      <c r="J5102" s="4"/>
      <c r="K5102" s="4"/>
      <c r="L5102" s="6"/>
      <c r="M5102" s="5"/>
    </row>
    <row r="5103" spans="1:13">
      <c r="A5103" s="48"/>
      <c r="B5103" s="4"/>
      <c r="C5103" s="4"/>
      <c r="D5103" s="6"/>
      <c r="E5103" s="4"/>
      <c r="F5103" s="4"/>
      <c r="G5103" s="4"/>
      <c r="H5103" s="4"/>
      <c r="I5103" s="4"/>
      <c r="J5103" s="4"/>
      <c r="K5103" s="4"/>
      <c r="L5103" s="6"/>
      <c r="M5103" s="5"/>
    </row>
    <row r="5104" spans="1:13">
      <c r="A5104" s="48"/>
      <c r="B5104" s="4"/>
      <c r="C5104" s="4"/>
      <c r="D5104" s="6"/>
      <c r="E5104" s="4"/>
      <c r="F5104" s="4"/>
      <c r="G5104" s="4"/>
      <c r="H5104" s="4"/>
      <c r="I5104" s="4"/>
      <c r="J5104" s="4"/>
      <c r="K5104" s="4"/>
      <c r="L5104" s="6"/>
      <c r="M5104" s="5"/>
    </row>
    <row r="5105" spans="1:13">
      <c r="A5105" s="48"/>
      <c r="B5105" s="4"/>
      <c r="C5105" s="4"/>
      <c r="D5105" s="6"/>
      <c r="E5105" s="4"/>
      <c r="F5105" s="4"/>
      <c r="G5105" s="4"/>
      <c r="H5105" s="4"/>
      <c r="I5105" s="4"/>
      <c r="J5105" s="4"/>
      <c r="K5105" s="4"/>
      <c r="L5105" s="6"/>
      <c r="M5105" s="5"/>
    </row>
    <row r="5106" spans="1:13">
      <c r="A5106" s="48"/>
      <c r="B5106" s="4"/>
      <c r="C5106" s="4"/>
      <c r="D5106" s="6"/>
      <c r="E5106" s="4"/>
      <c r="F5106" s="4"/>
      <c r="G5106" s="4"/>
      <c r="H5106" s="4"/>
      <c r="I5106" s="4"/>
      <c r="J5106" s="4"/>
      <c r="K5106" s="9"/>
      <c r="L5106" s="10"/>
      <c r="M5106" s="11"/>
    </row>
    <row r="5107" spans="1:13">
      <c r="A5107" s="48"/>
      <c r="B5107" s="4"/>
      <c r="C5107" s="4"/>
      <c r="D5107" s="6"/>
      <c r="E5107" s="4"/>
      <c r="F5107" s="4"/>
      <c r="G5107" s="4"/>
      <c r="H5107" s="4"/>
      <c r="I5107" s="4"/>
      <c r="J5107" s="4"/>
      <c r="K5107" s="4"/>
      <c r="L5107" s="6"/>
      <c r="M5107" s="5"/>
    </row>
    <row r="5108" spans="1:13">
      <c r="A5108" s="48"/>
      <c r="B5108" s="4"/>
      <c r="C5108" s="4"/>
      <c r="D5108" s="6"/>
      <c r="E5108" s="4"/>
      <c r="F5108" s="4"/>
      <c r="G5108" s="4"/>
      <c r="H5108" s="4"/>
      <c r="I5108" s="4"/>
      <c r="J5108" s="4"/>
      <c r="K5108" s="4"/>
      <c r="L5108" s="6"/>
      <c r="M5108" s="5"/>
    </row>
    <row r="5109" spans="1:13">
      <c r="A5109" s="48"/>
      <c r="B5109" s="4"/>
      <c r="C5109" s="4"/>
      <c r="D5109" s="6"/>
      <c r="E5109" s="4"/>
      <c r="F5109" s="4"/>
      <c r="G5109" s="4"/>
      <c r="H5109" s="4"/>
      <c r="I5109" s="4"/>
      <c r="J5109" s="4"/>
      <c r="K5109" s="4"/>
      <c r="L5109" s="6"/>
      <c r="M5109" s="5"/>
    </row>
    <row r="5110" spans="1:13">
      <c r="A5110" s="48"/>
      <c r="B5110" s="4"/>
      <c r="C5110" s="4"/>
      <c r="D5110" s="6"/>
      <c r="E5110" s="4"/>
      <c r="F5110" s="4"/>
      <c r="G5110" s="4"/>
      <c r="H5110" s="4"/>
      <c r="I5110" s="4"/>
      <c r="J5110" s="4"/>
      <c r="K5110" s="9"/>
      <c r="L5110" s="10"/>
      <c r="M5110" s="11"/>
    </row>
    <row r="5111" spans="1:13">
      <c r="A5111" s="48"/>
      <c r="B5111" s="4"/>
      <c r="C5111" s="4"/>
      <c r="D5111" s="6"/>
      <c r="E5111" s="4"/>
      <c r="F5111" s="4"/>
      <c r="G5111" s="4"/>
      <c r="H5111" s="4"/>
      <c r="I5111" s="4"/>
      <c r="J5111" s="4"/>
      <c r="K5111" s="4"/>
      <c r="L5111" s="6"/>
      <c r="M5111" s="5"/>
    </row>
    <row r="5112" spans="1:13">
      <c r="A5112" s="48"/>
      <c r="B5112" s="4"/>
      <c r="C5112" s="4"/>
      <c r="D5112" s="6"/>
      <c r="E5112" s="4"/>
      <c r="F5112" s="4"/>
      <c r="G5112" s="4"/>
      <c r="H5112" s="4"/>
      <c r="I5112" s="4"/>
      <c r="J5112" s="4"/>
      <c r="K5112" s="4"/>
      <c r="L5112" s="6"/>
      <c r="M5112" s="5"/>
    </row>
    <row r="5113" spans="1:13">
      <c r="A5113" s="48"/>
      <c r="B5113" s="4"/>
      <c r="C5113" s="4"/>
      <c r="D5113" s="6"/>
      <c r="E5113" s="4"/>
      <c r="F5113" s="4"/>
      <c r="G5113" s="4"/>
      <c r="H5113" s="4"/>
      <c r="I5113" s="4"/>
      <c r="J5113" s="4"/>
      <c r="K5113" s="9"/>
      <c r="L5113" s="10"/>
      <c r="M5113" s="11"/>
    </row>
    <row r="5114" spans="1:13">
      <c r="A5114" s="48"/>
      <c r="B5114" s="4"/>
      <c r="C5114" s="4"/>
      <c r="D5114" s="6"/>
      <c r="E5114" s="4"/>
      <c r="F5114" s="4"/>
      <c r="G5114" s="4"/>
      <c r="H5114" s="4"/>
      <c r="I5114" s="4"/>
      <c r="J5114" s="4"/>
      <c r="K5114" s="9"/>
      <c r="L5114" s="10"/>
      <c r="M5114" s="11"/>
    </row>
    <row r="5115" spans="1:13">
      <c r="A5115" s="48"/>
      <c r="B5115" s="4"/>
      <c r="C5115" s="4"/>
      <c r="D5115" s="6"/>
      <c r="E5115" s="4"/>
      <c r="F5115" s="4"/>
      <c r="G5115" s="4"/>
      <c r="H5115" s="4"/>
      <c r="I5115" s="4"/>
      <c r="J5115" s="4"/>
      <c r="K5115" s="4"/>
      <c r="L5115" s="6"/>
      <c r="M5115" s="5"/>
    </row>
    <row r="5116" spans="1:13">
      <c r="A5116" s="48"/>
      <c r="B5116" s="4"/>
      <c r="C5116" s="4"/>
      <c r="D5116" s="6"/>
      <c r="E5116" s="4"/>
      <c r="F5116" s="4"/>
      <c r="G5116" s="4"/>
      <c r="H5116" s="4"/>
      <c r="I5116" s="4"/>
      <c r="J5116" s="4"/>
      <c r="K5116" s="4"/>
      <c r="L5116" s="6"/>
      <c r="M5116" s="5"/>
    </row>
    <row r="5117" spans="1:13">
      <c r="A5117" s="48"/>
      <c r="B5117" s="4"/>
      <c r="C5117" s="4"/>
      <c r="D5117" s="6"/>
      <c r="E5117" s="4"/>
      <c r="F5117" s="4"/>
      <c r="G5117" s="4"/>
      <c r="H5117" s="4"/>
      <c r="I5117" s="4"/>
      <c r="J5117" s="4"/>
      <c r="K5117" s="9"/>
      <c r="L5117" s="10"/>
      <c r="M5117" s="11"/>
    </row>
    <row r="5118" spans="1:13">
      <c r="A5118" s="48"/>
      <c r="B5118" s="4"/>
      <c r="C5118" s="4"/>
      <c r="D5118" s="6"/>
      <c r="E5118" s="4"/>
      <c r="F5118" s="4"/>
      <c r="G5118" s="4"/>
      <c r="H5118" s="4"/>
      <c r="I5118" s="4"/>
      <c r="J5118" s="4"/>
      <c r="K5118" s="4"/>
      <c r="L5118" s="6"/>
      <c r="M5118" s="5"/>
    </row>
    <row r="5119" spans="1:13">
      <c r="A5119" s="48"/>
      <c r="B5119" s="4"/>
      <c r="C5119" s="4"/>
      <c r="D5119" s="6"/>
      <c r="E5119" s="4"/>
      <c r="F5119" s="4"/>
      <c r="G5119" s="4"/>
      <c r="H5119" s="4"/>
      <c r="I5119" s="4"/>
      <c r="J5119" s="4"/>
      <c r="K5119" s="4"/>
      <c r="L5119" s="6"/>
      <c r="M5119" s="5"/>
    </row>
    <row r="5120" spans="1:13">
      <c r="A5120" s="48"/>
      <c r="B5120" s="4"/>
      <c r="C5120" s="4"/>
      <c r="D5120" s="6"/>
      <c r="E5120" s="4"/>
      <c r="F5120" s="4"/>
      <c r="G5120" s="4"/>
      <c r="H5120" s="4"/>
      <c r="I5120" s="4"/>
      <c r="J5120" s="4"/>
      <c r="K5120" s="4"/>
      <c r="L5120" s="6"/>
      <c r="M5120" s="5"/>
    </row>
    <row r="5121" spans="1:13">
      <c r="A5121" s="48"/>
      <c r="B5121" s="4"/>
      <c r="C5121" s="4"/>
      <c r="D5121" s="6"/>
      <c r="E5121" s="4"/>
      <c r="F5121" s="4"/>
      <c r="G5121" s="4"/>
      <c r="H5121" s="4"/>
      <c r="I5121" s="4"/>
      <c r="J5121" s="4"/>
      <c r="K5121" s="4"/>
      <c r="L5121" s="6"/>
      <c r="M5121" s="5"/>
    </row>
    <row r="5122" spans="1:13">
      <c r="A5122" s="48"/>
      <c r="B5122" s="4"/>
      <c r="C5122" s="4"/>
      <c r="D5122" s="6"/>
      <c r="E5122" s="4"/>
      <c r="F5122" s="4"/>
      <c r="G5122" s="4"/>
      <c r="H5122" s="4"/>
      <c r="I5122" s="4"/>
      <c r="J5122" s="4"/>
      <c r="K5122" s="9"/>
      <c r="L5122" s="10"/>
      <c r="M5122" s="11"/>
    </row>
    <row r="5123" spans="1:13">
      <c r="A5123" s="48"/>
      <c r="B5123" s="4"/>
      <c r="C5123" s="4"/>
      <c r="D5123" s="6"/>
      <c r="E5123" s="4"/>
      <c r="F5123" s="4"/>
      <c r="G5123" s="4"/>
      <c r="H5123" s="4"/>
      <c r="I5123" s="4"/>
      <c r="J5123" s="4"/>
      <c r="K5123" s="4"/>
      <c r="L5123" s="6"/>
      <c r="M5123" s="5"/>
    </row>
    <row r="5124" spans="1:13">
      <c r="A5124" s="48"/>
      <c r="B5124" s="4"/>
      <c r="C5124" s="4"/>
      <c r="D5124" s="6"/>
      <c r="E5124" s="4"/>
      <c r="F5124" s="4"/>
      <c r="G5124" s="4"/>
      <c r="H5124" s="4"/>
      <c r="I5124" s="4"/>
      <c r="J5124" s="4"/>
      <c r="K5124" s="4"/>
      <c r="L5124" s="6"/>
      <c r="M5124" s="5"/>
    </row>
    <row r="5125" spans="1:13">
      <c r="A5125" s="48"/>
      <c r="B5125" s="4"/>
      <c r="C5125" s="4"/>
      <c r="D5125" s="6"/>
      <c r="E5125" s="4"/>
      <c r="F5125" s="4"/>
      <c r="G5125" s="4"/>
      <c r="H5125" s="4"/>
      <c r="I5125" s="4"/>
      <c r="J5125" s="4"/>
      <c r="K5125" s="4"/>
      <c r="L5125" s="6"/>
      <c r="M5125" s="5"/>
    </row>
    <row r="5126" spans="1:13">
      <c r="A5126" s="48"/>
      <c r="B5126" s="4"/>
      <c r="C5126" s="4"/>
      <c r="D5126" s="6"/>
      <c r="E5126" s="4"/>
      <c r="F5126" s="4"/>
      <c r="G5126" s="4"/>
      <c r="H5126" s="4"/>
      <c r="I5126" s="4"/>
      <c r="J5126" s="4"/>
      <c r="K5126" s="4"/>
      <c r="L5126" s="6"/>
      <c r="M5126" s="5"/>
    </row>
    <row r="5127" spans="1:13">
      <c r="A5127" s="48"/>
      <c r="B5127" s="4"/>
      <c r="C5127" s="4"/>
      <c r="D5127" s="6"/>
      <c r="E5127" s="4"/>
      <c r="F5127" s="4"/>
      <c r="G5127" s="4"/>
      <c r="H5127" s="4"/>
      <c r="I5127" s="4"/>
      <c r="J5127" s="4"/>
      <c r="K5127" s="9"/>
      <c r="L5127" s="10"/>
      <c r="M5127" s="11"/>
    </row>
    <row r="5128" spans="1:13">
      <c r="A5128" s="48"/>
      <c r="B5128" s="4"/>
      <c r="C5128" s="4"/>
      <c r="D5128" s="6"/>
      <c r="E5128" s="4"/>
      <c r="F5128" s="4"/>
      <c r="G5128" s="4"/>
      <c r="H5128" s="4"/>
      <c r="I5128" s="4"/>
      <c r="J5128" s="4"/>
      <c r="K5128" s="9"/>
      <c r="L5128" s="10"/>
      <c r="M5128" s="11"/>
    </row>
    <row r="5129" spans="1:13">
      <c r="A5129" s="48"/>
      <c r="B5129" s="4"/>
      <c r="C5129" s="4"/>
      <c r="D5129" s="6"/>
      <c r="E5129" s="4"/>
      <c r="F5129" s="4"/>
      <c r="G5129" s="4"/>
      <c r="H5129" s="4"/>
      <c r="I5129" s="4"/>
      <c r="J5129" s="4"/>
      <c r="K5129" s="9"/>
      <c r="L5129" s="10"/>
      <c r="M5129" s="11"/>
    </row>
    <row r="5130" spans="1:13">
      <c r="A5130" s="48"/>
      <c r="B5130" s="4"/>
      <c r="C5130" s="4"/>
      <c r="D5130" s="6"/>
      <c r="E5130" s="4"/>
      <c r="F5130" s="4"/>
      <c r="G5130" s="4"/>
      <c r="H5130" s="4"/>
      <c r="I5130" s="4"/>
      <c r="J5130" s="4"/>
      <c r="K5130" s="4"/>
      <c r="L5130" s="6"/>
      <c r="M5130" s="5"/>
    </row>
    <row r="5131" spans="1:13">
      <c r="A5131" s="48"/>
      <c r="B5131" s="4"/>
      <c r="C5131" s="4"/>
      <c r="D5131" s="6"/>
      <c r="E5131" s="4"/>
      <c r="F5131" s="4"/>
      <c r="G5131" s="4"/>
      <c r="H5131" s="4"/>
      <c r="I5131" s="4"/>
      <c r="J5131" s="4"/>
      <c r="K5131" s="4"/>
      <c r="L5131" s="6"/>
      <c r="M5131" s="5"/>
    </row>
    <row r="5132" spans="1:13">
      <c r="A5132" s="48"/>
      <c r="B5132" s="4"/>
      <c r="C5132" s="4"/>
      <c r="D5132" s="6"/>
      <c r="E5132" s="4"/>
      <c r="F5132" s="4"/>
      <c r="G5132" s="4"/>
      <c r="H5132" s="4"/>
      <c r="I5132" s="4"/>
      <c r="J5132" s="4"/>
      <c r="K5132" s="9"/>
      <c r="L5132" s="10"/>
      <c r="M5132" s="11"/>
    </row>
    <row r="5133" spans="1:13">
      <c r="A5133" s="48"/>
      <c r="B5133" s="4"/>
      <c r="C5133" s="4"/>
      <c r="D5133" s="6"/>
      <c r="E5133" s="4"/>
      <c r="F5133" s="4"/>
      <c r="G5133" s="4"/>
      <c r="H5133" s="4"/>
      <c r="I5133" s="4"/>
      <c r="J5133" s="4"/>
      <c r="K5133" s="9"/>
      <c r="L5133" s="10"/>
      <c r="M5133" s="11"/>
    </row>
    <row r="5134" spans="1:13">
      <c r="A5134" s="48"/>
      <c r="B5134" s="4"/>
      <c r="C5134" s="4"/>
      <c r="D5134" s="6"/>
      <c r="E5134" s="4"/>
      <c r="F5134" s="4"/>
      <c r="G5134" s="4"/>
      <c r="H5134" s="4"/>
      <c r="I5134" s="4"/>
      <c r="J5134" s="4"/>
      <c r="K5134" s="4"/>
      <c r="L5134" s="6"/>
      <c r="M5134" s="5"/>
    </row>
    <row r="5135" spans="1:13">
      <c r="A5135" s="48"/>
      <c r="B5135" s="4"/>
      <c r="C5135" s="4"/>
      <c r="D5135" s="6"/>
      <c r="E5135" s="4"/>
      <c r="F5135" s="4"/>
      <c r="G5135" s="4"/>
      <c r="H5135" s="4"/>
      <c r="I5135" s="4"/>
      <c r="J5135" s="4"/>
      <c r="K5135" s="4"/>
      <c r="L5135" s="6"/>
      <c r="M5135" s="5"/>
    </row>
    <row r="5136" spans="1:13">
      <c r="A5136" s="48"/>
      <c r="B5136" s="4"/>
      <c r="C5136" s="4"/>
      <c r="D5136" s="6"/>
      <c r="E5136" s="4"/>
      <c r="F5136" s="4"/>
      <c r="G5136" s="4"/>
      <c r="H5136" s="4"/>
      <c r="I5136" s="4"/>
      <c r="J5136" s="4"/>
      <c r="K5136" s="4"/>
      <c r="L5136" s="6"/>
      <c r="M5136" s="5"/>
    </row>
    <row r="5137" spans="1:13">
      <c r="A5137" s="48"/>
      <c r="B5137" s="4"/>
      <c r="C5137" s="4"/>
      <c r="D5137" s="6"/>
      <c r="E5137" s="4"/>
      <c r="F5137" s="4"/>
      <c r="G5137" s="4"/>
      <c r="H5137" s="4"/>
      <c r="I5137" s="4"/>
      <c r="J5137" s="4"/>
      <c r="K5137" s="9"/>
      <c r="L5137" s="10"/>
      <c r="M5137" s="11"/>
    </row>
    <row r="5138" spans="1:13">
      <c r="A5138" s="48"/>
      <c r="B5138" s="4"/>
      <c r="C5138" s="4"/>
      <c r="D5138" s="6"/>
      <c r="E5138" s="4"/>
      <c r="F5138" s="4"/>
      <c r="G5138" s="4"/>
      <c r="H5138" s="4"/>
      <c r="I5138" s="4"/>
      <c r="J5138" s="4"/>
      <c r="K5138" s="4"/>
      <c r="L5138" s="6"/>
      <c r="M5138" s="5"/>
    </row>
    <row r="5139" spans="1:13">
      <c r="A5139" s="48"/>
      <c r="B5139" s="4"/>
      <c r="C5139" s="4"/>
      <c r="D5139" s="6"/>
      <c r="E5139" s="4"/>
      <c r="F5139" s="4"/>
      <c r="G5139" s="4"/>
      <c r="H5139" s="4"/>
      <c r="I5139" s="4"/>
      <c r="J5139" s="4"/>
      <c r="K5139" s="4"/>
      <c r="L5139" s="6"/>
      <c r="M5139" s="5"/>
    </row>
    <row r="5140" spans="1:13">
      <c r="A5140" s="48"/>
      <c r="B5140" s="4"/>
      <c r="C5140" s="4"/>
      <c r="D5140" s="6"/>
      <c r="E5140" s="4"/>
      <c r="F5140" s="4"/>
      <c r="G5140" s="4"/>
      <c r="H5140" s="4"/>
      <c r="I5140" s="4"/>
      <c r="J5140" s="4"/>
      <c r="K5140" s="4"/>
      <c r="L5140" s="6"/>
      <c r="M5140" s="5"/>
    </row>
    <row r="5141" spans="1:13">
      <c r="A5141" s="48"/>
      <c r="B5141" s="4"/>
      <c r="C5141" s="4"/>
      <c r="D5141" s="6"/>
      <c r="E5141" s="4"/>
      <c r="F5141" s="4"/>
      <c r="G5141" s="4"/>
      <c r="H5141" s="4"/>
      <c r="I5141" s="4"/>
      <c r="J5141" s="4"/>
      <c r="K5141" s="4"/>
      <c r="L5141" s="6"/>
      <c r="M5141" s="5"/>
    </row>
    <row r="5142" spans="1:13">
      <c r="A5142" s="48"/>
      <c r="B5142" s="4"/>
      <c r="C5142" s="4"/>
      <c r="D5142" s="6"/>
      <c r="E5142" s="4"/>
      <c r="F5142" s="4"/>
      <c r="G5142" s="4"/>
      <c r="H5142" s="4"/>
      <c r="I5142" s="4"/>
      <c r="J5142" s="4"/>
      <c r="K5142" s="4"/>
      <c r="L5142" s="6"/>
      <c r="M5142" s="5"/>
    </row>
    <row r="5143" spans="1:13">
      <c r="A5143" s="48"/>
      <c r="B5143" s="4"/>
      <c r="C5143" s="4"/>
      <c r="D5143" s="6"/>
      <c r="E5143" s="4"/>
      <c r="F5143" s="4"/>
      <c r="G5143" s="4"/>
      <c r="H5143" s="4"/>
      <c r="I5143" s="4"/>
      <c r="J5143" s="4"/>
      <c r="K5143" s="4"/>
      <c r="L5143" s="6"/>
      <c r="M5143" s="5"/>
    </row>
    <row r="5144" spans="1:13">
      <c r="A5144" s="48"/>
      <c r="B5144" s="4"/>
      <c r="C5144" s="4"/>
      <c r="D5144" s="6"/>
      <c r="E5144" s="4"/>
      <c r="F5144" s="4"/>
      <c r="G5144" s="4"/>
      <c r="H5144" s="4"/>
      <c r="I5144" s="4"/>
      <c r="J5144" s="4"/>
      <c r="K5144" s="4"/>
      <c r="L5144" s="6"/>
      <c r="M5144" s="5"/>
    </row>
    <row r="5145" spans="1:13">
      <c r="A5145" s="48"/>
      <c r="B5145" s="4"/>
      <c r="C5145" s="4"/>
      <c r="D5145" s="6"/>
      <c r="E5145" s="4"/>
      <c r="F5145" s="4"/>
      <c r="G5145" s="4"/>
      <c r="H5145" s="4"/>
      <c r="I5145" s="4"/>
      <c r="J5145" s="4"/>
      <c r="K5145" s="4"/>
      <c r="L5145" s="6"/>
      <c r="M5145" s="5"/>
    </row>
    <row r="5146" spans="1:13">
      <c r="A5146" s="48"/>
      <c r="B5146" s="4"/>
      <c r="C5146" s="4"/>
      <c r="D5146" s="6"/>
      <c r="E5146" s="4"/>
      <c r="F5146" s="4"/>
      <c r="G5146" s="4"/>
      <c r="H5146" s="4"/>
      <c r="I5146" s="4"/>
      <c r="J5146" s="4"/>
      <c r="K5146" s="4"/>
      <c r="L5146" s="6"/>
      <c r="M5146" s="5"/>
    </row>
    <row r="5147" spans="1:13">
      <c r="A5147" s="48"/>
      <c r="B5147" s="4"/>
      <c r="C5147" s="4"/>
      <c r="D5147" s="6"/>
      <c r="E5147" s="4"/>
      <c r="F5147" s="4"/>
      <c r="G5147" s="4"/>
      <c r="H5147" s="4"/>
      <c r="I5147" s="4"/>
      <c r="J5147" s="4"/>
      <c r="K5147" s="9"/>
      <c r="L5147" s="10"/>
      <c r="M5147" s="11"/>
    </row>
    <row r="5148" spans="1:13">
      <c r="A5148" s="48"/>
      <c r="B5148" s="4"/>
      <c r="C5148" s="4"/>
      <c r="D5148" s="6"/>
      <c r="E5148" s="4"/>
      <c r="F5148" s="4"/>
      <c r="G5148" s="4"/>
      <c r="H5148" s="4"/>
      <c r="I5148" s="4"/>
      <c r="J5148" s="4"/>
      <c r="K5148" s="9"/>
      <c r="L5148" s="10"/>
      <c r="M5148" s="11"/>
    </row>
    <row r="5149" spans="1:13">
      <c r="A5149" s="48"/>
      <c r="B5149" s="4"/>
      <c r="C5149" s="4"/>
      <c r="D5149" s="6"/>
      <c r="E5149" s="4"/>
      <c r="F5149" s="4"/>
      <c r="G5149" s="4"/>
      <c r="H5149" s="4"/>
      <c r="I5149" s="4"/>
      <c r="J5149" s="4"/>
      <c r="K5149" s="4"/>
      <c r="L5149" s="6"/>
      <c r="M5149" s="5"/>
    </row>
    <row r="5150" spans="1:13">
      <c r="A5150" s="48"/>
      <c r="B5150" s="4"/>
      <c r="C5150" s="4"/>
      <c r="D5150" s="6"/>
      <c r="E5150" s="4"/>
      <c r="F5150" s="4"/>
      <c r="G5150" s="4"/>
      <c r="H5150" s="4"/>
      <c r="I5150" s="4"/>
      <c r="J5150" s="4"/>
      <c r="K5150" s="4"/>
      <c r="L5150" s="6"/>
      <c r="M5150" s="5"/>
    </row>
    <row r="5151" spans="1:13">
      <c r="A5151" s="48"/>
      <c r="B5151" s="4"/>
      <c r="C5151" s="4"/>
      <c r="D5151" s="6"/>
      <c r="E5151" s="4"/>
      <c r="F5151" s="4"/>
      <c r="G5151" s="4"/>
      <c r="H5151" s="4"/>
      <c r="I5151" s="4"/>
      <c r="J5151" s="4"/>
      <c r="K5151" s="9"/>
      <c r="L5151" s="10"/>
      <c r="M5151" s="11"/>
    </row>
    <row r="5152" spans="1:13">
      <c r="A5152" s="48"/>
      <c r="B5152" s="4"/>
      <c r="C5152" s="4"/>
      <c r="D5152" s="6"/>
      <c r="E5152" s="4"/>
      <c r="F5152" s="4"/>
      <c r="G5152" s="4"/>
      <c r="H5152" s="4"/>
      <c r="I5152" s="4"/>
      <c r="J5152" s="4"/>
      <c r="K5152" s="4"/>
      <c r="L5152" s="6"/>
      <c r="M5152" s="5"/>
    </row>
    <row r="5153" spans="1:13">
      <c r="A5153" s="48"/>
      <c r="B5153" s="4"/>
      <c r="C5153" s="4"/>
      <c r="D5153" s="6"/>
      <c r="E5153" s="4"/>
      <c r="F5153" s="4"/>
      <c r="G5153" s="4"/>
      <c r="H5153" s="4"/>
      <c r="I5153" s="4"/>
      <c r="J5153" s="4"/>
      <c r="K5153" s="4"/>
      <c r="L5153" s="6"/>
      <c r="M5153" s="5"/>
    </row>
    <row r="5154" spans="1:13">
      <c r="A5154" s="48"/>
      <c r="B5154" s="4"/>
      <c r="C5154" s="4"/>
      <c r="D5154" s="6"/>
      <c r="E5154" s="4"/>
      <c r="F5154" s="4"/>
      <c r="G5154" s="4"/>
      <c r="H5154" s="4"/>
      <c r="I5154" s="4"/>
      <c r="J5154" s="4"/>
      <c r="K5154" s="4"/>
      <c r="L5154" s="6"/>
      <c r="M5154" s="5"/>
    </row>
    <row r="5155" spans="1:13">
      <c r="A5155" s="48"/>
      <c r="B5155" s="4"/>
      <c r="C5155" s="4"/>
      <c r="D5155" s="6"/>
      <c r="E5155" s="4"/>
      <c r="F5155" s="4"/>
      <c r="G5155" s="4"/>
      <c r="H5155" s="4"/>
      <c r="I5155" s="4"/>
      <c r="J5155" s="4"/>
      <c r="K5155" s="9"/>
      <c r="L5155" s="10"/>
      <c r="M5155" s="11"/>
    </row>
    <row r="5156" spans="1:13">
      <c r="A5156" s="48"/>
      <c r="B5156" s="4"/>
      <c r="C5156" s="4"/>
      <c r="D5156" s="6"/>
      <c r="E5156" s="4"/>
      <c r="F5156" s="4"/>
      <c r="G5156" s="4"/>
      <c r="H5156" s="4"/>
      <c r="I5156" s="4"/>
      <c r="J5156" s="4"/>
      <c r="K5156" s="4"/>
      <c r="L5156" s="6"/>
      <c r="M5156" s="5"/>
    </row>
    <row r="5157" spans="1:13">
      <c r="A5157" s="48"/>
      <c r="B5157" s="4"/>
      <c r="C5157" s="4"/>
      <c r="D5157" s="6"/>
      <c r="E5157" s="4"/>
      <c r="F5157" s="4"/>
      <c r="G5157" s="4"/>
      <c r="H5157" s="4"/>
      <c r="I5157" s="4"/>
      <c r="J5157" s="4"/>
      <c r="K5157" s="4"/>
      <c r="L5157" s="6"/>
      <c r="M5157" s="5"/>
    </row>
    <row r="5158" spans="1:13">
      <c r="A5158" s="48"/>
      <c r="B5158" s="4"/>
      <c r="C5158" s="4"/>
      <c r="D5158" s="6"/>
      <c r="E5158" s="4"/>
      <c r="F5158" s="4"/>
      <c r="G5158" s="4"/>
      <c r="H5158" s="4"/>
      <c r="I5158" s="4"/>
      <c r="J5158" s="4"/>
      <c r="K5158" s="4"/>
      <c r="L5158" s="6"/>
      <c r="M5158" s="5"/>
    </row>
    <row r="5159" spans="1:13">
      <c r="A5159" s="48"/>
      <c r="B5159" s="4"/>
      <c r="C5159" s="4"/>
      <c r="D5159" s="6"/>
      <c r="E5159" s="4"/>
      <c r="F5159" s="4"/>
      <c r="G5159" s="4"/>
      <c r="H5159" s="4"/>
      <c r="I5159" s="4"/>
      <c r="J5159" s="4"/>
      <c r="K5159" s="9"/>
      <c r="L5159" s="10"/>
      <c r="M5159" s="11"/>
    </row>
    <row r="5160" spans="1:13">
      <c r="A5160" s="48"/>
      <c r="B5160" s="4"/>
      <c r="C5160" s="4"/>
      <c r="D5160" s="6"/>
      <c r="E5160" s="4"/>
      <c r="F5160" s="4"/>
      <c r="G5160" s="4"/>
      <c r="H5160" s="4"/>
      <c r="I5160" s="4"/>
      <c r="J5160" s="4"/>
      <c r="K5160" s="9"/>
      <c r="L5160" s="10"/>
      <c r="M5160" s="11"/>
    </row>
    <row r="5161" spans="1:13">
      <c r="A5161" s="48"/>
      <c r="B5161" s="4"/>
      <c r="C5161" s="4"/>
      <c r="D5161" s="6"/>
      <c r="E5161" s="4"/>
      <c r="F5161" s="4"/>
      <c r="G5161" s="4"/>
      <c r="H5161" s="4"/>
      <c r="I5161" s="4"/>
      <c r="J5161" s="4"/>
      <c r="K5161" s="4"/>
      <c r="L5161" s="6"/>
      <c r="M5161" s="5"/>
    </row>
    <row r="5162" spans="1:13">
      <c r="A5162" s="48"/>
      <c r="B5162" s="4"/>
      <c r="C5162" s="4"/>
      <c r="D5162" s="6"/>
      <c r="E5162" s="4"/>
      <c r="F5162" s="4"/>
      <c r="G5162" s="4"/>
      <c r="H5162" s="4"/>
      <c r="I5162" s="4"/>
      <c r="J5162" s="4"/>
      <c r="K5162" s="4"/>
      <c r="L5162" s="6"/>
      <c r="M5162" s="5"/>
    </row>
    <row r="5163" spans="1:13">
      <c r="A5163" s="48"/>
      <c r="B5163" s="4"/>
      <c r="C5163" s="4"/>
      <c r="D5163" s="6"/>
      <c r="E5163" s="4"/>
      <c r="F5163" s="4"/>
      <c r="G5163" s="4"/>
      <c r="H5163" s="4"/>
      <c r="I5163" s="4"/>
      <c r="J5163" s="4"/>
      <c r="K5163" s="9"/>
      <c r="L5163" s="10"/>
      <c r="M5163" s="11"/>
    </row>
    <row r="5164" spans="1:13">
      <c r="A5164" s="48"/>
      <c r="B5164" s="4"/>
      <c r="C5164" s="4"/>
      <c r="D5164" s="6"/>
      <c r="E5164" s="4"/>
      <c r="F5164" s="4"/>
      <c r="G5164" s="4"/>
      <c r="H5164" s="4"/>
      <c r="I5164" s="4"/>
      <c r="J5164" s="4"/>
      <c r="K5164" s="4"/>
      <c r="L5164" s="6"/>
      <c r="M5164" s="5"/>
    </row>
    <row r="5165" spans="1:13">
      <c r="A5165" s="48"/>
      <c r="B5165" s="4"/>
      <c r="C5165" s="4"/>
      <c r="D5165" s="6"/>
      <c r="E5165" s="4"/>
      <c r="F5165" s="4"/>
      <c r="G5165" s="4"/>
      <c r="H5165" s="4"/>
      <c r="I5165" s="4"/>
      <c r="J5165" s="4"/>
      <c r="K5165" s="9"/>
      <c r="L5165" s="10"/>
      <c r="M5165" s="11"/>
    </row>
    <row r="5166" spans="1:13">
      <c r="A5166" s="48"/>
      <c r="B5166" s="4"/>
      <c r="C5166" s="4"/>
      <c r="D5166" s="6"/>
      <c r="E5166" s="4"/>
      <c r="F5166" s="4"/>
      <c r="G5166" s="4"/>
      <c r="H5166" s="4"/>
      <c r="I5166" s="4"/>
      <c r="J5166" s="4"/>
      <c r="K5166" s="9"/>
      <c r="L5166" s="10"/>
      <c r="M5166" s="11"/>
    </row>
    <row r="5167" spans="1:13">
      <c r="A5167" s="48"/>
      <c r="B5167" s="4"/>
      <c r="C5167" s="4"/>
      <c r="D5167" s="6"/>
      <c r="E5167" s="4"/>
      <c r="F5167" s="4"/>
      <c r="G5167" s="4"/>
      <c r="H5167" s="4"/>
      <c r="I5167" s="4"/>
      <c r="J5167" s="4"/>
      <c r="K5167" s="4"/>
      <c r="L5167" s="6"/>
      <c r="M5167" s="5"/>
    </row>
    <row r="5168" spans="1:13">
      <c r="A5168" s="48"/>
      <c r="B5168" s="4"/>
      <c r="C5168" s="4"/>
      <c r="D5168" s="6"/>
      <c r="E5168" s="4"/>
      <c r="F5168" s="4"/>
      <c r="G5168" s="4"/>
      <c r="H5168" s="4"/>
      <c r="I5168" s="4"/>
      <c r="J5168" s="4"/>
      <c r="K5168" s="4"/>
      <c r="L5168" s="6"/>
      <c r="M5168" s="5"/>
    </row>
    <row r="5169" spans="1:13">
      <c r="A5169" s="48"/>
      <c r="B5169" s="4"/>
      <c r="C5169" s="4"/>
      <c r="D5169" s="6"/>
      <c r="E5169" s="4"/>
      <c r="F5169" s="4"/>
      <c r="G5169" s="4"/>
      <c r="H5169" s="4"/>
      <c r="I5169" s="4"/>
      <c r="J5169" s="4"/>
      <c r="K5169" s="4"/>
      <c r="L5169" s="6"/>
      <c r="M5169" s="5"/>
    </row>
    <row r="5170" spans="1:13">
      <c r="A5170" s="48"/>
      <c r="B5170" s="4"/>
      <c r="C5170" s="4"/>
      <c r="D5170" s="6"/>
      <c r="E5170" s="4"/>
      <c r="F5170" s="4"/>
      <c r="G5170" s="4"/>
      <c r="H5170" s="4"/>
      <c r="I5170" s="4"/>
      <c r="J5170" s="4"/>
      <c r="K5170" s="4"/>
      <c r="L5170" s="6"/>
      <c r="M5170" s="5"/>
    </row>
    <row r="5171" spans="1:13">
      <c r="A5171" s="48"/>
      <c r="B5171" s="4"/>
      <c r="C5171" s="4"/>
      <c r="D5171" s="6"/>
      <c r="E5171" s="4"/>
      <c r="F5171" s="4"/>
      <c r="G5171" s="4"/>
      <c r="H5171" s="4"/>
      <c r="I5171" s="4"/>
      <c r="J5171" s="4"/>
      <c r="K5171" s="9"/>
      <c r="L5171" s="10"/>
      <c r="M5171" s="11"/>
    </row>
    <row r="5172" spans="1:13">
      <c r="A5172" s="48"/>
      <c r="B5172" s="4"/>
      <c r="C5172" s="4"/>
      <c r="D5172" s="6"/>
      <c r="E5172" s="4"/>
      <c r="F5172" s="4"/>
      <c r="G5172" s="4"/>
      <c r="H5172" s="4"/>
      <c r="I5172" s="4"/>
      <c r="J5172" s="4"/>
      <c r="K5172" s="9"/>
      <c r="L5172" s="10"/>
      <c r="M5172" s="11"/>
    </row>
    <row r="5173" spans="1:13">
      <c r="A5173" s="48"/>
      <c r="B5173" s="4"/>
      <c r="C5173" s="4"/>
      <c r="D5173" s="6"/>
      <c r="E5173" s="4"/>
      <c r="F5173" s="4"/>
      <c r="G5173" s="4"/>
      <c r="H5173" s="4"/>
      <c r="I5173" s="4"/>
      <c r="J5173" s="4"/>
      <c r="K5173" s="9"/>
      <c r="L5173" s="10"/>
      <c r="M5173" s="11"/>
    </row>
    <row r="5174" spans="1:13">
      <c r="A5174" s="48"/>
      <c r="B5174" s="4"/>
      <c r="C5174" s="4"/>
      <c r="D5174" s="6"/>
      <c r="E5174" s="4"/>
      <c r="F5174" s="4"/>
      <c r="G5174" s="4"/>
      <c r="H5174" s="4"/>
      <c r="I5174" s="4"/>
      <c r="J5174" s="4"/>
      <c r="K5174" s="4"/>
      <c r="L5174" s="6"/>
      <c r="M5174" s="5"/>
    </row>
    <row r="5175" spans="1:13">
      <c r="A5175" s="48"/>
      <c r="B5175" s="4"/>
      <c r="C5175" s="4"/>
      <c r="D5175" s="6"/>
      <c r="E5175" s="4"/>
      <c r="F5175" s="4"/>
      <c r="G5175" s="4"/>
      <c r="H5175" s="4"/>
      <c r="I5175" s="4"/>
      <c r="J5175" s="4"/>
      <c r="K5175" s="4"/>
      <c r="L5175" s="6"/>
      <c r="M5175" s="5"/>
    </row>
    <row r="5176" spans="1:13">
      <c r="A5176" s="48"/>
      <c r="B5176" s="4"/>
      <c r="C5176" s="4"/>
      <c r="D5176" s="6"/>
      <c r="E5176" s="4"/>
      <c r="F5176" s="4"/>
      <c r="G5176" s="4"/>
      <c r="H5176" s="4"/>
      <c r="I5176" s="4"/>
      <c r="J5176" s="4"/>
      <c r="K5176" s="9"/>
      <c r="L5176" s="10"/>
      <c r="M5176" s="11"/>
    </row>
    <row r="5177" spans="1:13">
      <c r="A5177" s="48"/>
      <c r="B5177" s="4"/>
      <c r="C5177" s="4"/>
      <c r="D5177" s="6"/>
      <c r="E5177" s="4"/>
      <c r="F5177" s="4"/>
      <c r="G5177" s="4"/>
      <c r="H5177" s="4"/>
      <c r="I5177" s="4"/>
      <c r="J5177" s="4"/>
      <c r="K5177" s="4"/>
      <c r="L5177" s="6"/>
      <c r="M5177" s="5"/>
    </row>
    <row r="5178" spans="1:13">
      <c r="A5178" s="48"/>
      <c r="B5178" s="4"/>
      <c r="C5178" s="4"/>
      <c r="D5178" s="6"/>
      <c r="E5178" s="4"/>
      <c r="F5178" s="4"/>
      <c r="G5178" s="4"/>
      <c r="H5178" s="4"/>
      <c r="I5178" s="4"/>
      <c r="J5178" s="4"/>
      <c r="K5178" s="9"/>
      <c r="L5178" s="10"/>
      <c r="M5178" s="11"/>
    </row>
    <row r="5179" spans="1:13">
      <c r="A5179" s="48"/>
      <c r="B5179" s="4"/>
      <c r="C5179" s="4"/>
      <c r="D5179" s="6"/>
      <c r="E5179" s="4"/>
      <c r="F5179" s="4"/>
      <c r="G5179" s="4"/>
      <c r="H5179" s="4"/>
      <c r="I5179" s="4"/>
      <c r="J5179" s="4"/>
      <c r="K5179" s="9"/>
      <c r="L5179" s="10"/>
      <c r="M5179" s="11"/>
    </row>
    <row r="5180" spans="1:13">
      <c r="A5180" s="48"/>
      <c r="B5180" s="4"/>
      <c r="C5180" s="4"/>
      <c r="D5180" s="6"/>
      <c r="E5180" s="4"/>
      <c r="F5180" s="4"/>
      <c r="G5180" s="4"/>
      <c r="H5180" s="4"/>
      <c r="I5180" s="4"/>
      <c r="J5180" s="4"/>
      <c r="K5180" s="4"/>
      <c r="L5180" s="6"/>
      <c r="M5180" s="5"/>
    </row>
    <row r="5181" spans="1:13">
      <c r="A5181" s="48"/>
      <c r="B5181" s="4"/>
      <c r="C5181" s="4"/>
      <c r="D5181" s="6"/>
      <c r="E5181" s="4"/>
      <c r="F5181" s="4"/>
      <c r="G5181" s="4"/>
      <c r="H5181" s="4"/>
      <c r="I5181" s="4"/>
      <c r="J5181" s="4"/>
      <c r="K5181" s="4"/>
      <c r="L5181" s="6"/>
      <c r="M5181" s="5"/>
    </row>
    <row r="5182" spans="1:13">
      <c r="A5182" s="48"/>
      <c r="B5182" s="4"/>
      <c r="C5182" s="4"/>
      <c r="D5182" s="6"/>
      <c r="E5182" s="4"/>
      <c r="F5182" s="4"/>
      <c r="G5182" s="4"/>
      <c r="H5182" s="4"/>
      <c r="I5182" s="4"/>
      <c r="J5182" s="4"/>
      <c r="K5182" s="4"/>
      <c r="L5182" s="6"/>
      <c r="M5182" s="5"/>
    </row>
    <row r="5183" spans="1:13">
      <c r="A5183" s="48"/>
      <c r="B5183" s="4"/>
      <c r="C5183" s="4"/>
      <c r="D5183" s="6"/>
      <c r="E5183" s="4"/>
      <c r="F5183" s="4"/>
      <c r="G5183" s="4"/>
      <c r="H5183" s="4"/>
      <c r="I5183" s="4"/>
      <c r="J5183" s="4"/>
      <c r="K5183" s="9"/>
      <c r="L5183" s="10"/>
      <c r="M5183" s="11"/>
    </row>
    <row r="5184" spans="1:13">
      <c r="A5184" s="48"/>
      <c r="B5184" s="4"/>
      <c r="C5184" s="4"/>
      <c r="D5184" s="6"/>
      <c r="E5184" s="4"/>
      <c r="F5184" s="4"/>
      <c r="G5184" s="4"/>
      <c r="H5184" s="4"/>
      <c r="I5184" s="4"/>
      <c r="J5184" s="4"/>
      <c r="K5184" s="4"/>
      <c r="L5184" s="6"/>
      <c r="M5184" s="5"/>
    </row>
    <row r="5185" spans="1:13">
      <c r="A5185" s="48"/>
      <c r="B5185" s="4"/>
      <c r="C5185" s="4"/>
      <c r="D5185" s="6"/>
      <c r="E5185" s="4"/>
      <c r="F5185" s="4"/>
      <c r="G5185" s="4"/>
      <c r="H5185" s="4"/>
      <c r="I5185" s="4"/>
      <c r="J5185" s="4"/>
      <c r="K5185" s="4"/>
      <c r="L5185" s="6"/>
      <c r="M5185" s="5"/>
    </row>
    <row r="5186" spans="1:13">
      <c r="A5186" s="48"/>
      <c r="B5186" s="4"/>
      <c r="C5186" s="4"/>
      <c r="D5186" s="6"/>
      <c r="E5186" s="4"/>
      <c r="F5186" s="4"/>
      <c r="G5186" s="4"/>
      <c r="H5186" s="4"/>
      <c r="I5186" s="4"/>
      <c r="J5186" s="4"/>
      <c r="K5186" s="4"/>
      <c r="L5186" s="6"/>
      <c r="M5186" s="5"/>
    </row>
    <row r="5187" spans="1:13">
      <c r="A5187" s="48"/>
      <c r="B5187" s="4"/>
      <c r="C5187" s="4"/>
      <c r="D5187" s="6"/>
      <c r="E5187" s="4"/>
      <c r="F5187" s="4"/>
      <c r="G5187" s="4"/>
      <c r="H5187" s="4"/>
      <c r="I5187" s="4"/>
      <c r="J5187" s="4"/>
      <c r="K5187" s="9"/>
      <c r="L5187" s="10"/>
      <c r="M5187" s="11"/>
    </row>
    <row r="5188" spans="1:13">
      <c r="A5188" s="48"/>
      <c r="B5188" s="4"/>
      <c r="C5188" s="4"/>
      <c r="D5188" s="6"/>
      <c r="E5188" s="4"/>
      <c r="F5188" s="4"/>
      <c r="G5188" s="4"/>
      <c r="H5188" s="4"/>
      <c r="I5188" s="4"/>
      <c r="J5188" s="4"/>
      <c r="K5188" s="9"/>
      <c r="L5188" s="10"/>
      <c r="M5188" s="11"/>
    </row>
    <row r="5189" spans="1:13">
      <c r="A5189" s="48"/>
      <c r="B5189" s="4"/>
      <c r="C5189" s="4"/>
      <c r="D5189" s="6"/>
      <c r="E5189" s="4"/>
      <c r="F5189" s="4"/>
      <c r="G5189" s="4"/>
      <c r="H5189" s="4"/>
      <c r="I5189" s="4"/>
      <c r="J5189" s="4"/>
      <c r="K5189" s="4"/>
      <c r="L5189" s="6"/>
      <c r="M5189" s="5"/>
    </row>
    <row r="5190" spans="1:13">
      <c r="A5190" s="48"/>
      <c r="B5190" s="4"/>
      <c r="C5190" s="4"/>
      <c r="D5190" s="6"/>
      <c r="E5190" s="4"/>
      <c r="F5190" s="4"/>
      <c r="G5190" s="4"/>
      <c r="H5190" s="4"/>
      <c r="I5190" s="4"/>
      <c r="J5190" s="4"/>
      <c r="K5190" s="4"/>
      <c r="L5190" s="6"/>
      <c r="M5190" s="5"/>
    </row>
    <row r="5191" spans="1:13">
      <c r="A5191" s="48"/>
      <c r="B5191" s="4"/>
      <c r="C5191" s="4"/>
      <c r="D5191" s="6"/>
      <c r="E5191" s="4"/>
      <c r="F5191" s="4"/>
      <c r="G5191" s="4"/>
      <c r="H5191" s="4"/>
      <c r="I5191" s="4"/>
      <c r="J5191" s="4"/>
      <c r="K5191" s="4"/>
      <c r="L5191" s="6"/>
      <c r="M5191" s="5"/>
    </row>
    <row r="5192" spans="1:13">
      <c r="A5192" s="48"/>
      <c r="B5192" s="4"/>
      <c r="C5192" s="4"/>
      <c r="D5192" s="6"/>
      <c r="E5192" s="4"/>
      <c r="F5192" s="4"/>
      <c r="G5192" s="4"/>
      <c r="H5192" s="4"/>
      <c r="I5192" s="4"/>
      <c r="J5192" s="4"/>
      <c r="K5192" s="4"/>
      <c r="L5192" s="6"/>
      <c r="M5192" s="5"/>
    </row>
    <row r="5193" spans="1:13">
      <c r="A5193" s="48"/>
      <c r="B5193" s="4"/>
      <c r="C5193" s="4"/>
      <c r="D5193" s="6"/>
      <c r="E5193" s="4"/>
      <c r="F5193" s="4"/>
      <c r="G5193" s="4"/>
      <c r="H5193" s="4"/>
      <c r="I5193" s="4"/>
      <c r="J5193" s="4"/>
      <c r="K5193" s="4"/>
      <c r="L5193" s="6"/>
      <c r="M5193" s="5"/>
    </row>
    <row r="5194" spans="1:13">
      <c r="A5194" s="48"/>
      <c r="B5194" s="4"/>
      <c r="C5194" s="4"/>
      <c r="D5194" s="6"/>
      <c r="E5194" s="4"/>
      <c r="F5194" s="4"/>
      <c r="G5194" s="4"/>
      <c r="H5194" s="4"/>
      <c r="I5194" s="4"/>
      <c r="J5194" s="4"/>
      <c r="K5194" s="4"/>
      <c r="L5194" s="6"/>
      <c r="M5194" s="5"/>
    </row>
    <row r="5195" spans="1:13">
      <c r="A5195" s="48"/>
      <c r="B5195" s="4"/>
      <c r="C5195" s="4"/>
      <c r="D5195" s="6"/>
      <c r="E5195" s="4"/>
      <c r="F5195" s="4"/>
      <c r="G5195" s="4"/>
      <c r="H5195" s="4"/>
      <c r="I5195" s="4"/>
      <c r="J5195" s="4"/>
      <c r="K5195" s="4"/>
      <c r="L5195" s="6"/>
      <c r="M5195" s="5"/>
    </row>
    <row r="5196" spans="1:13">
      <c r="A5196" s="48"/>
      <c r="B5196" s="4"/>
      <c r="C5196" s="4"/>
      <c r="D5196" s="6"/>
      <c r="E5196" s="4"/>
      <c r="F5196" s="4"/>
      <c r="G5196" s="4"/>
      <c r="H5196" s="4"/>
      <c r="I5196" s="4"/>
      <c r="J5196" s="4"/>
      <c r="K5196" s="4"/>
      <c r="L5196" s="6"/>
      <c r="M5196" s="5"/>
    </row>
    <row r="5197" spans="1:13">
      <c r="A5197" s="48"/>
      <c r="B5197" s="4"/>
      <c r="C5197" s="4"/>
      <c r="D5197" s="6"/>
      <c r="E5197" s="4"/>
      <c r="F5197" s="4"/>
      <c r="G5197" s="4"/>
      <c r="H5197" s="4"/>
      <c r="I5197" s="4"/>
      <c r="J5197" s="4"/>
      <c r="K5197" s="4"/>
      <c r="L5197" s="6"/>
      <c r="M5197" s="5"/>
    </row>
    <row r="5198" spans="1:13">
      <c r="A5198" s="48"/>
      <c r="B5198" s="4"/>
      <c r="C5198" s="4"/>
      <c r="D5198" s="6"/>
      <c r="E5198" s="4"/>
      <c r="F5198" s="4"/>
      <c r="G5198" s="4"/>
      <c r="H5198" s="4"/>
      <c r="I5198" s="4"/>
      <c r="J5198" s="4"/>
      <c r="K5198" s="4"/>
      <c r="L5198" s="6"/>
      <c r="M5198" s="5"/>
    </row>
    <row r="5199" spans="1:13">
      <c r="A5199" s="48"/>
      <c r="B5199" s="4"/>
      <c r="C5199" s="4"/>
      <c r="D5199" s="6"/>
      <c r="E5199" s="4"/>
      <c r="F5199" s="4"/>
      <c r="G5199" s="4"/>
      <c r="H5199" s="4"/>
      <c r="I5199" s="4"/>
      <c r="J5199" s="4"/>
      <c r="K5199" s="4"/>
      <c r="L5199" s="6"/>
      <c r="M5199" s="5"/>
    </row>
    <row r="5200" spans="1:13">
      <c r="A5200" s="48"/>
      <c r="B5200" s="4"/>
      <c r="C5200" s="4"/>
      <c r="D5200" s="6"/>
      <c r="E5200" s="4"/>
      <c r="F5200" s="4"/>
      <c r="G5200" s="4"/>
      <c r="H5200" s="4"/>
      <c r="I5200" s="4"/>
      <c r="J5200" s="4"/>
      <c r="K5200" s="9"/>
      <c r="L5200" s="10"/>
      <c r="M5200" s="11"/>
    </row>
    <row r="5201" spans="1:13">
      <c r="A5201" s="48"/>
      <c r="B5201" s="4"/>
      <c r="C5201" s="4"/>
      <c r="D5201" s="6"/>
      <c r="E5201" s="4"/>
      <c r="F5201" s="4"/>
      <c r="G5201" s="4"/>
      <c r="H5201" s="4"/>
      <c r="I5201" s="4"/>
      <c r="J5201" s="4"/>
      <c r="K5201" s="4"/>
      <c r="L5201" s="6"/>
      <c r="M5201" s="5"/>
    </row>
    <row r="5202" spans="1:13">
      <c r="A5202" s="48"/>
      <c r="B5202" s="4"/>
      <c r="C5202" s="4"/>
      <c r="D5202" s="6"/>
      <c r="E5202" s="4"/>
      <c r="F5202" s="4"/>
      <c r="G5202" s="4"/>
      <c r="H5202" s="4"/>
      <c r="I5202" s="4"/>
      <c r="J5202" s="4"/>
      <c r="K5202" s="4"/>
      <c r="L5202" s="6"/>
      <c r="M5202" s="5"/>
    </row>
    <row r="5203" spans="1:13">
      <c r="A5203" s="48"/>
      <c r="B5203" s="4"/>
      <c r="C5203" s="4"/>
      <c r="D5203" s="6"/>
      <c r="E5203" s="4"/>
      <c r="F5203" s="4"/>
      <c r="G5203" s="4"/>
      <c r="H5203" s="4"/>
      <c r="I5203" s="4"/>
      <c r="J5203" s="4"/>
      <c r="K5203" s="4"/>
      <c r="L5203" s="6"/>
      <c r="M5203" s="5"/>
    </row>
    <row r="5204" spans="1:13">
      <c r="A5204" s="48"/>
      <c r="B5204" s="4"/>
      <c r="C5204" s="4"/>
      <c r="D5204" s="6"/>
      <c r="E5204" s="4"/>
      <c r="F5204" s="4"/>
      <c r="G5204" s="4"/>
      <c r="H5204" s="4"/>
      <c r="I5204" s="4"/>
      <c r="J5204" s="4"/>
      <c r="K5204" s="4"/>
      <c r="L5204" s="6"/>
      <c r="M5204" s="5"/>
    </row>
    <row r="5205" spans="1:13">
      <c r="A5205" s="48"/>
      <c r="B5205" s="4"/>
      <c r="C5205" s="4"/>
      <c r="D5205" s="6"/>
      <c r="E5205" s="4"/>
      <c r="F5205" s="4"/>
      <c r="G5205" s="4"/>
      <c r="H5205" s="4"/>
      <c r="I5205" s="4"/>
      <c r="J5205" s="4"/>
      <c r="K5205" s="4"/>
      <c r="L5205" s="6"/>
      <c r="M5205" s="5"/>
    </row>
    <row r="5206" spans="1:13">
      <c r="A5206" s="48"/>
      <c r="B5206" s="4"/>
      <c r="C5206" s="4"/>
      <c r="D5206" s="6"/>
      <c r="E5206" s="4"/>
      <c r="F5206" s="4"/>
      <c r="G5206" s="4"/>
      <c r="H5206" s="4"/>
      <c r="I5206" s="4"/>
      <c r="J5206" s="4"/>
      <c r="K5206" s="4"/>
      <c r="L5206" s="6"/>
      <c r="M5206" s="5"/>
    </row>
    <row r="5207" spans="1:13">
      <c r="A5207" s="48"/>
      <c r="B5207" s="4"/>
      <c r="C5207" s="4"/>
      <c r="D5207" s="6"/>
      <c r="E5207" s="4"/>
      <c r="F5207" s="4"/>
      <c r="G5207" s="4"/>
      <c r="H5207" s="4"/>
      <c r="I5207" s="4"/>
      <c r="J5207" s="4"/>
      <c r="K5207" s="9"/>
      <c r="L5207" s="10"/>
      <c r="M5207" s="11"/>
    </row>
    <row r="5208" spans="1:13">
      <c r="A5208" s="48"/>
      <c r="B5208" s="4"/>
      <c r="C5208" s="4"/>
      <c r="D5208" s="6"/>
      <c r="E5208" s="4"/>
      <c r="F5208" s="4"/>
      <c r="G5208" s="4"/>
      <c r="H5208" s="4"/>
      <c r="I5208" s="4"/>
      <c r="J5208" s="4"/>
      <c r="K5208" s="4"/>
      <c r="L5208" s="6"/>
      <c r="M5208" s="5"/>
    </row>
    <row r="5209" spans="1:13">
      <c r="A5209" s="48"/>
      <c r="B5209" s="4"/>
      <c r="C5209" s="4"/>
      <c r="D5209" s="6"/>
      <c r="E5209" s="4"/>
      <c r="F5209" s="4"/>
      <c r="G5209" s="4"/>
      <c r="H5209" s="4"/>
      <c r="I5209" s="4"/>
      <c r="J5209" s="4"/>
      <c r="K5209" s="4"/>
      <c r="L5209" s="6"/>
      <c r="M5209" s="5"/>
    </row>
    <row r="5210" spans="1:13">
      <c r="A5210" s="48"/>
      <c r="B5210" s="4"/>
      <c r="C5210" s="4"/>
      <c r="D5210" s="6"/>
      <c r="E5210" s="4"/>
      <c r="F5210" s="4"/>
      <c r="G5210" s="4"/>
      <c r="H5210" s="4"/>
      <c r="I5210" s="4"/>
      <c r="J5210" s="4"/>
      <c r="K5210" s="4"/>
      <c r="L5210" s="6"/>
      <c r="M5210" s="5"/>
    </row>
    <row r="5211" spans="1:13">
      <c r="A5211" s="48"/>
      <c r="B5211" s="4"/>
      <c r="C5211" s="4"/>
      <c r="D5211" s="6"/>
      <c r="E5211" s="4"/>
      <c r="F5211" s="4"/>
      <c r="G5211" s="4"/>
      <c r="H5211" s="4"/>
      <c r="I5211" s="4"/>
      <c r="J5211" s="4"/>
      <c r="K5211" s="4"/>
      <c r="L5211" s="6"/>
      <c r="M5211" s="5"/>
    </row>
    <row r="5212" spans="1:13">
      <c r="A5212" s="48"/>
      <c r="B5212" s="4"/>
      <c r="C5212" s="4"/>
      <c r="D5212" s="6"/>
      <c r="E5212" s="4"/>
      <c r="F5212" s="4"/>
      <c r="G5212" s="4"/>
      <c r="H5212" s="4"/>
      <c r="I5212" s="4"/>
      <c r="J5212" s="4"/>
      <c r="K5212" s="9"/>
      <c r="L5212" s="10"/>
      <c r="M5212" s="11"/>
    </row>
    <row r="5213" spans="1:13">
      <c r="A5213" s="48"/>
      <c r="B5213" s="4"/>
      <c r="C5213" s="4"/>
      <c r="D5213" s="6"/>
      <c r="E5213" s="4"/>
      <c r="F5213" s="4"/>
      <c r="G5213" s="4"/>
      <c r="H5213" s="4"/>
      <c r="I5213" s="4"/>
      <c r="J5213" s="4"/>
      <c r="K5213" s="4"/>
      <c r="L5213" s="6"/>
      <c r="M5213" s="5"/>
    </row>
    <row r="5214" spans="1:13">
      <c r="A5214" s="48"/>
      <c r="B5214" s="4"/>
      <c r="C5214" s="4"/>
      <c r="D5214" s="6"/>
      <c r="E5214" s="4"/>
      <c r="F5214" s="4"/>
      <c r="G5214" s="4"/>
      <c r="H5214" s="4"/>
      <c r="I5214" s="4"/>
      <c r="J5214" s="4"/>
      <c r="K5214" s="9"/>
      <c r="L5214" s="10"/>
      <c r="M5214" s="11"/>
    </row>
    <row r="5215" spans="1:13">
      <c r="A5215" s="48"/>
      <c r="B5215" s="4"/>
      <c r="C5215" s="4"/>
      <c r="D5215" s="6"/>
      <c r="E5215" s="4"/>
      <c r="F5215" s="4"/>
      <c r="G5215" s="4"/>
      <c r="H5215" s="4"/>
      <c r="I5215" s="4"/>
      <c r="J5215" s="4"/>
      <c r="K5215" s="4"/>
      <c r="L5215" s="6"/>
      <c r="M5215" s="5"/>
    </row>
    <row r="5216" spans="1:13">
      <c r="A5216" s="48"/>
      <c r="B5216" s="4"/>
      <c r="C5216" s="4"/>
      <c r="D5216" s="6"/>
      <c r="E5216" s="4"/>
      <c r="F5216" s="4"/>
      <c r="G5216" s="4"/>
      <c r="H5216" s="4"/>
      <c r="I5216" s="4"/>
      <c r="J5216" s="4"/>
      <c r="K5216" s="9"/>
      <c r="L5216" s="10"/>
      <c r="M5216" s="11"/>
    </row>
    <row r="5217" spans="1:13">
      <c r="A5217" s="48"/>
      <c r="B5217" s="4"/>
      <c r="C5217" s="4"/>
      <c r="D5217" s="6"/>
      <c r="E5217" s="4"/>
      <c r="F5217" s="4"/>
      <c r="G5217" s="4"/>
      <c r="H5217" s="4"/>
      <c r="I5217" s="4"/>
      <c r="J5217" s="4"/>
      <c r="K5217" s="4"/>
      <c r="L5217" s="6"/>
      <c r="M5217" s="5"/>
    </row>
    <row r="5218" spans="1:13">
      <c r="A5218" s="48"/>
      <c r="B5218" s="4"/>
      <c r="C5218" s="4"/>
      <c r="D5218" s="6"/>
      <c r="E5218" s="4"/>
      <c r="F5218" s="4"/>
      <c r="G5218" s="4"/>
      <c r="H5218" s="4"/>
      <c r="I5218" s="4"/>
      <c r="J5218" s="4"/>
      <c r="K5218" s="4"/>
      <c r="L5218" s="6"/>
      <c r="M5218" s="5"/>
    </row>
    <row r="5219" spans="1:13">
      <c r="A5219" s="48"/>
      <c r="B5219" s="4"/>
      <c r="C5219" s="4"/>
      <c r="D5219" s="6"/>
      <c r="E5219" s="4"/>
      <c r="F5219" s="4"/>
      <c r="G5219" s="4"/>
      <c r="H5219" s="4"/>
      <c r="I5219" s="4"/>
      <c r="J5219" s="4"/>
      <c r="K5219" s="4"/>
      <c r="L5219" s="6"/>
      <c r="M5219" s="5"/>
    </row>
    <row r="5220" spans="1:13">
      <c r="A5220" s="48"/>
      <c r="B5220" s="4"/>
      <c r="C5220" s="4"/>
      <c r="D5220" s="6"/>
      <c r="E5220" s="4"/>
      <c r="F5220" s="4"/>
      <c r="G5220" s="4"/>
      <c r="H5220" s="4"/>
      <c r="I5220" s="4"/>
      <c r="J5220" s="4"/>
      <c r="K5220" s="4"/>
      <c r="L5220" s="6"/>
      <c r="M5220" s="5"/>
    </row>
    <row r="5221" spans="1:13">
      <c r="A5221" s="48"/>
      <c r="B5221" s="4"/>
      <c r="C5221" s="4"/>
      <c r="D5221" s="6"/>
      <c r="E5221" s="4"/>
      <c r="F5221" s="4"/>
      <c r="G5221" s="4"/>
      <c r="H5221" s="4"/>
      <c r="I5221" s="4"/>
      <c r="J5221" s="4"/>
      <c r="K5221" s="4"/>
      <c r="L5221" s="6"/>
      <c r="M5221" s="5"/>
    </row>
    <row r="5222" spans="1:13">
      <c r="A5222" s="48"/>
      <c r="B5222" s="4"/>
      <c r="C5222" s="4"/>
      <c r="D5222" s="6"/>
      <c r="E5222" s="4"/>
      <c r="F5222" s="4"/>
      <c r="G5222" s="4"/>
      <c r="H5222" s="4"/>
      <c r="I5222" s="4"/>
      <c r="J5222" s="4"/>
      <c r="K5222" s="4"/>
      <c r="L5222" s="6"/>
      <c r="M5222" s="5"/>
    </row>
    <row r="5223" spans="1:13">
      <c r="A5223" s="48"/>
      <c r="B5223" s="4"/>
      <c r="C5223" s="4"/>
      <c r="D5223" s="6"/>
      <c r="E5223" s="4"/>
      <c r="F5223" s="4"/>
      <c r="G5223" s="4"/>
      <c r="H5223" s="4"/>
      <c r="I5223" s="4"/>
      <c r="J5223" s="4"/>
      <c r="K5223" s="4"/>
      <c r="L5223" s="6"/>
      <c r="M5223" s="5"/>
    </row>
    <row r="5224" spans="1:13">
      <c r="A5224" s="48"/>
      <c r="B5224" s="4"/>
      <c r="C5224" s="4"/>
      <c r="D5224" s="6"/>
      <c r="E5224" s="4"/>
      <c r="F5224" s="4"/>
      <c r="G5224" s="4"/>
      <c r="H5224" s="4"/>
      <c r="I5224" s="4"/>
      <c r="J5224" s="4"/>
      <c r="K5224" s="4"/>
      <c r="L5224" s="6"/>
      <c r="M5224" s="5"/>
    </row>
    <row r="5225" spans="1:13">
      <c r="A5225" s="48"/>
      <c r="B5225" s="4"/>
      <c r="C5225" s="4"/>
      <c r="D5225" s="6"/>
      <c r="E5225" s="4"/>
      <c r="F5225" s="4"/>
      <c r="G5225" s="4"/>
      <c r="H5225" s="4"/>
      <c r="I5225" s="4"/>
      <c r="J5225" s="4"/>
      <c r="K5225" s="9"/>
      <c r="L5225" s="10"/>
      <c r="M5225" s="11"/>
    </row>
    <row r="5226" spans="1:13">
      <c r="A5226" s="48"/>
      <c r="B5226" s="4"/>
      <c r="C5226" s="4"/>
      <c r="D5226" s="6"/>
      <c r="E5226" s="4"/>
      <c r="F5226" s="4"/>
      <c r="G5226" s="4"/>
      <c r="H5226" s="4"/>
      <c r="I5226" s="4"/>
      <c r="J5226" s="4"/>
      <c r="K5226" s="4"/>
      <c r="L5226" s="6"/>
      <c r="M5226" s="5"/>
    </row>
    <row r="5227" spans="1:13">
      <c r="A5227" s="48"/>
      <c r="B5227" s="4"/>
      <c r="C5227" s="4"/>
      <c r="D5227" s="6"/>
      <c r="E5227" s="4"/>
      <c r="F5227" s="4"/>
      <c r="G5227" s="4"/>
      <c r="H5227" s="4"/>
      <c r="I5227" s="4"/>
      <c r="J5227" s="4"/>
      <c r="K5227" s="4"/>
      <c r="L5227" s="6"/>
      <c r="M5227" s="5"/>
    </row>
    <row r="5228" spans="1:13">
      <c r="A5228" s="48"/>
      <c r="B5228" s="4"/>
      <c r="C5228" s="4"/>
      <c r="D5228" s="6"/>
      <c r="E5228" s="4"/>
      <c r="F5228" s="4"/>
      <c r="G5228" s="4"/>
      <c r="H5228" s="4"/>
      <c r="I5228" s="4"/>
      <c r="J5228" s="4"/>
      <c r="K5228" s="4"/>
      <c r="L5228" s="6"/>
      <c r="M5228" s="5"/>
    </row>
    <row r="5229" spans="1:13">
      <c r="A5229" s="48"/>
      <c r="B5229" s="4"/>
      <c r="C5229" s="4"/>
      <c r="D5229" s="6"/>
      <c r="E5229" s="4"/>
      <c r="F5229" s="4"/>
      <c r="G5229" s="4"/>
      <c r="H5229" s="4"/>
      <c r="I5229" s="4"/>
      <c r="J5229" s="4"/>
      <c r="K5229" s="4"/>
      <c r="L5229" s="6"/>
      <c r="M5229" s="5"/>
    </row>
    <row r="5230" spans="1:13">
      <c r="A5230" s="48"/>
      <c r="B5230" s="4"/>
      <c r="C5230" s="4"/>
      <c r="D5230" s="6"/>
      <c r="E5230" s="4"/>
      <c r="F5230" s="4"/>
      <c r="G5230" s="4"/>
      <c r="H5230" s="4"/>
      <c r="I5230" s="4"/>
      <c r="J5230" s="4"/>
      <c r="K5230" s="4"/>
      <c r="L5230" s="6"/>
      <c r="M5230" s="5"/>
    </row>
    <row r="5231" spans="1:13">
      <c r="A5231" s="48"/>
      <c r="B5231" s="4"/>
      <c r="C5231" s="4"/>
      <c r="D5231" s="6"/>
      <c r="E5231" s="4"/>
      <c r="F5231" s="4"/>
      <c r="G5231" s="4"/>
      <c r="H5231" s="4"/>
      <c r="I5231" s="4"/>
      <c r="J5231" s="4"/>
      <c r="K5231" s="4"/>
      <c r="L5231" s="6"/>
      <c r="M5231" s="5"/>
    </row>
    <row r="5232" spans="1:13">
      <c r="A5232" s="48"/>
      <c r="B5232" s="4"/>
      <c r="C5232" s="4"/>
      <c r="D5232" s="6"/>
      <c r="E5232" s="4"/>
      <c r="F5232" s="4"/>
      <c r="G5232" s="4"/>
      <c r="H5232" s="4"/>
      <c r="I5232" s="4"/>
      <c r="J5232" s="4"/>
      <c r="K5232" s="4"/>
      <c r="L5232" s="6"/>
      <c r="M5232" s="5"/>
    </row>
    <row r="5233" spans="1:13">
      <c r="A5233" s="48"/>
      <c r="B5233" s="4"/>
      <c r="C5233" s="4"/>
      <c r="D5233" s="6"/>
      <c r="E5233" s="4"/>
      <c r="F5233" s="4"/>
      <c r="G5233" s="4"/>
      <c r="H5233" s="4"/>
      <c r="I5233" s="4"/>
      <c r="J5233" s="4"/>
      <c r="K5233" s="4"/>
      <c r="L5233" s="6"/>
      <c r="M5233" s="5"/>
    </row>
    <row r="5234" spans="1:13">
      <c r="A5234" s="48"/>
      <c r="B5234" s="4"/>
      <c r="C5234" s="4"/>
      <c r="D5234" s="6"/>
      <c r="E5234" s="4"/>
      <c r="F5234" s="4"/>
      <c r="G5234" s="4"/>
      <c r="H5234" s="4"/>
      <c r="I5234" s="4"/>
      <c r="J5234" s="4"/>
      <c r="K5234" s="4"/>
      <c r="L5234" s="6"/>
      <c r="M5234" s="5"/>
    </row>
    <row r="5235" spans="1:13">
      <c r="A5235" s="48"/>
      <c r="B5235" s="4"/>
      <c r="C5235" s="4"/>
      <c r="D5235" s="6"/>
      <c r="E5235" s="4"/>
      <c r="F5235" s="4"/>
      <c r="G5235" s="4"/>
      <c r="H5235" s="4"/>
      <c r="I5235" s="4"/>
      <c r="J5235" s="4"/>
      <c r="K5235" s="4"/>
      <c r="L5235" s="6"/>
      <c r="M5235" s="5"/>
    </row>
    <row r="5236" spans="1:13">
      <c r="A5236" s="48"/>
      <c r="B5236" s="4"/>
      <c r="C5236" s="4"/>
      <c r="D5236" s="6"/>
      <c r="E5236" s="4"/>
      <c r="F5236" s="4"/>
      <c r="G5236" s="4"/>
      <c r="H5236" s="4"/>
      <c r="I5236" s="4"/>
      <c r="J5236" s="4"/>
      <c r="K5236" s="4"/>
      <c r="L5236" s="6"/>
      <c r="M5236" s="5"/>
    </row>
    <row r="5237" spans="1:13">
      <c r="A5237" s="48"/>
      <c r="B5237" s="4"/>
      <c r="C5237" s="4"/>
      <c r="D5237" s="6"/>
      <c r="E5237" s="4"/>
      <c r="F5237" s="4"/>
      <c r="G5237" s="4"/>
      <c r="H5237" s="4"/>
      <c r="I5237" s="4"/>
      <c r="J5237" s="4"/>
      <c r="K5237" s="4"/>
      <c r="L5237" s="6"/>
      <c r="M5237" s="5"/>
    </row>
    <row r="5238" spans="1:13">
      <c r="A5238" s="48"/>
      <c r="B5238" s="4"/>
      <c r="C5238" s="4"/>
      <c r="D5238" s="6"/>
      <c r="E5238" s="4"/>
      <c r="F5238" s="4"/>
      <c r="G5238" s="4"/>
      <c r="H5238" s="4"/>
      <c r="I5238" s="4"/>
      <c r="J5238" s="4"/>
      <c r="K5238" s="4"/>
      <c r="L5238" s="6"/>
      <c r="M5238" s="5"/>
    </row>
    <row r="5239" spans="1:13">
      <c r="A5239" s="48"/>
      <c r="B5239" s="4"/>
      <c r="C5239" s="4"/>
      <c r="D5239" s="6"/>
      <c r="E5239" s="4"/>
      <c r="F5239" s="4"/>
      <c r="G5239" s="4"/>
      <c r="H5239" s="4"/>
      <c r="I5239" s="4"/>
      <c r="J5239" s="4"/>
      <c r="K5239" s="4"/>
      <c r="L5239" s="6"/>
      <c r="M5239" s="5"/>
    </row>
    <row r="5240" spans="1:13">
      <c r="A5240" s="48"/>
      <c r="B5240" s="4"/>
      <c r="C5240" s="4"/>
      <c r="D5240" s="6"/>
      <c r="E5240" s="4"/>
      <c r="F5240" s="4"/>
      <c r="G5240" s="4"/>
      <c r="H5240" s="4"/>
      <c r="I5240" s="4"/>
      <c r="J5240" s="4"/>
      <c r="K5240" s="4"/>
      <c r="L5240" s="6"/>
      <c r="M5240" s="5"/>
    </row>
    <row r="5241" spans="1:13">
      <c r="A5241" s="48"/>
      <c r="B5241" s="4"/>
      <c r="C5241" s="4"/>
      <c r="D5241" s="6"/>
      <c r="E5241" s="4"/>
      <c r="F5241" s="4"/>
      <c r="G5241" s="4"/>
      <c r="H5241" s="4"/>
      <c r="I5241" s="4"/>
      <c r="J5241" s="4"/>
      <c r="K5241" s="4"/>
      <c r="L5241" s="6"/>
      <c r="M5241" s="5"/>
    </row>
    <row r="5242" spans="1:13">
      <c r="A5242" s="48"/>
      <c r="B5242" s="4"/>
      <c r="C5242" s="4"/>
      <c r="D5242" s="6"/>
      <c r="E5242" s="4"/>
      <c r="F5242" s="4"/>
      <c r="G5242" s="4"/>
      <c r="H5242" s="4"/>
      <c r="I5242" s="4"/>
      <c r="J5242" s="4"/>
      <c r="K5242" s="4"/>
      <c r="L5242" s="6"/>
      <c r="M5242" s="5"/>
    </row>
    <row r="5243" spans="1:13">
      <c r="A5243" s="48"/>
      <c r="B5243" s="4"/>
      <c r="C5243" s="4"/>
      <c r="D5243" s="6"/>
      <c r="E5243" s="4"/>
      <c r="F5243" s="4"/>
      <c r="G5243" s="4"/>
      <c r="H5243" s="4"/>
      <c r="I5243" s="4"/>
      <c r="J5243" s="4"/>
      <c r="K5243" s="4"/>
      <c r="L5243" s="6"/>
      <c r="M5243" s="5"/>
    </row>
    <row r="5244" spans="1:13">
      <c r="A5244" s="48"/>
      <c r="B5244" s="4"/>
      <c r="C5244" s="4"/>
      <c r="D5244" s="6"/>
      <c r="E5244" s="4"/>
      <c r="F5244" s="4"/>
      <c r="G5244" s="4"/>
      <c r="H5244" s="4"/>
      <c r="I5244" s="4"/>
      <c r="J5244" s="4"/>
      <c r="K5244" s="4"/>
      <c r="L5244" s="6"/>
      <c r="M5244" s="5"/>
    </row>
    <row r="5245" spans="1:13">
      <c r="A5245" s="48"/>
      <c r="B5245" s="4"/>
      <c r="C5245" s="4"/>
      <c r="D5245" s="6"/>
      <c r="E5245" s="4"/>
      <c r="F5245" s="4"/>
      <c r="G5245" s="4"/>
      <c r="H5245" s="4"/>
      <c r="I5245" s="4"/>
      <c r="J5245" s="4"/>
      <c r="K5245" s="4"/>
      <c r="L5245" s="6"/>
      <c r="M5245" s="5"/>
    </row>
    <row r="5246" spans="1:13">
      <c r="A5246" s="48"/>
      <c r="B5246" s="4"/>
      <c r="C5246" s="4"/>
      <c r="D5246" s="6"/>
      <c r="E5246" s="4"/>
      <c r="F5246" s="4"/>
      <c r="G5246" s="4"/>
      <c r="H5246" s="4"/>
      <c r="I5246" s="4"/>
      <c r="J5246" s="4"/>
      <c r="K5246" s="4"/>
      <c r="L5246" s="6"/>
      <c r="M5246" s="5"/>
    </row>
    <row r="5247" spans="1:13">
      <c r="A5247" s="48"/>
      <c r="B5247" s="4"/>
      <c r="C5247" s="4"/>
      <c r="D5247" s="6"/>
      <c r="E5247" s="4"/>
      <c r="F5247" s="4"/>
      <c r="G5247" s="4"/>
      <c r="H5247" s="4"/>
      <c r="I5247" s="4"/>
      <c r="J5247" s="4"/>
      <c r="K5247" s="4"/>
      <c r="L5247" s="6"/>
      <c r="M5247" s="5"/>
    </row>
    <row r="5248" spans="1:13">
      <c r="A5248" s="48"/>
      <c r="B5248" s="4"/>
      <c r="C5248" s="4"/>
      <c r="D5248" s="6"/>
      <c r="E5248" s="4"/>
      <c r="F5248" s="4"/>
      <c r="G5248" s="4"/>
      <c r="H5248" s="4"/>
      <c r="I5248" s="4"/>
      <c r="J5248" s="4"/>
      <c r="K5248" s="4"/>
      <c r="L5248" s="6"/>
      <c r="M5248" s="5"/>
    </row>
    <row r="5249" spans="1:13">
      <c r="A5249" s="48"/>
      <c r="B5249" s="4"/>
      <c r="C5249" s="4"/>
      <c r="D5249" s="6"/>
      <c r="E5249" s="4"/>
      <c r="F5249" s="4"/>
      <c r="G5249" s="4"/>
      <c r="H5249" s="4"/>
      <c r="I5249" s="4"/>
      <c r="J5249" s="4"/>
      <c r="K5249" s="4"/>
      <c r="L5249" s="6"/>
      <c r="M5249" s="5"/>
    </row>
    <row r="5250" spans="1:13">
      <c r="A5250" s="48"/>
      <c r="B5250" s="4"/>
      <c r="C5250" s="4"/>
      <c r="D5250" s="6"/>
      <c r="E5250" s="4"/>
      <c r="F5250" s="4"/>
      <c r="G5250" s="4"/>
      <c r="H5250" s="4"/>
      <c r="I5250" s="4"/>
      <c r="J5250" s="4"/>
      <c r="K5250" s="4"/>
      <c r="L5250" s="6"/>
      <c r="M5250" s="5"/>
    </row>
    <row r="5251" spans="1:13">
      <c r="A5251" s="48"/>
      <c r="B5251" s="4"/>
      <c r="C5251" s="4"/>
      <c r="D5251" s="6"/>
      <c r="E5251" s="4"/>
      <c r="F5251" s="4"/>
      <c r="G5251" s="4"/>
      <c r="H5251" s="4"/>
      <c r="I5251" s="4"/>
      <c r="J5251" s="4"/>
      <c r="K5251" s="4"/>
      <c r="L5251" s="6"/>
      <c r="M5251" s="5"/>
    </row>
    <row r="5252" spans="1:13">
      <c r="A5252" s="48"/>
      <c r="B5252" s="4"/>
      <c r="C5252" s="4"/>
      <c r="D5252" s="6"/>
      <c r="E5252" s="4"/>
      <c r="F5252" s="4"/>
      <c r="G5252" s="4"/>
      <c r="H5252" s="4"/>
      <c r="I5252" s="4"/>
      <c r="J5252" s="4"/>
      <c r="K5252" s="4"/>
      <c r="L5252" s="6"/>
      <c r="M5252" s="5"/>
    </row>
    <row r="5253" spans="1:13">
      <c r="A5253" s="48"/>
      <c r="B5253" s="4"/>
      <c r="C5253" s="4"/>
      <c r="D5253" s="6"/>
      <c r="E5253" s="4"/>
      <c r="F5253" s="4"/>
      <c r="G5253" s="4"/>
      <c r="H5253" s="4"/>
      <c r="I5253" s="4"/>
      <c r="J5253" s="4"/>
      <c r="K5253" s="4"/>
      <c r="L5253" s="6"/>
      <c r="M5253" s="5"/>
    </row>
    <row r="5254" spans="1:13">
      <c r="A5254" s="48"/>
      <c r="B5254" s="4"/>
      <c r="C5254" s="4"/>
      <c r="D5254" s="6"/>
      <c r="E5254" s="4"/>
      <c r="F5254" s="4"/>
      <c r="G5254" s="4"/>
      <c r="H5254" s="4"/>
      <c r="I5254" s="4"/>
      <c r="J5254" s="4"/>
      <c r="K5254" s="4"/>
      <c r="L5254" s="6"/>
      <c r="M5254" s="5"/>
    </row>
    <row r="5255" spans="1:13">
      <c r="A5255" s="48"/>
      <c r="B5255" s="4"/>
      <c r="C5255" s="4"/>
      <c r="D5255" s="6"/>
      <c r="E5255" s="4"/>
      <c r="F5255" s="4"/>
      <c r="G5255" s="4"/>
      <c r="H5255" s="4"/>
      <c r="I5255" s="4"/>
      <c r="J5255" s="4"/>
      <c r="K5255" s="4"/>
      <c r="L5255" s="6"/>
      <c r="M5255" s="5"/>
    </row>
    <row r="5256" spans="1:13">
      <c r="A5256" s="48"/>
      <c r="B5256" s="4"/>
      <c r="C5256" s="4"/>
      <c r="D5256" s="6"/>
      <c r="E5256" s="4"/>
      <c r="F5256" s="4"/>
      <c r="G5256" s="4"/>
      <c r="H5256" s="4"/>
      <c r="I5256" s="4"/>
      <c r="J5256" s="4"/>
      <c r="K5256" s="9"/>
      <c r="L5256" s="10"/>
      <c r="M5256" s="11"/>
    </row>
    <row r="5257" spans="1:13">
      <c r="A5257" s="48"/>
      <c r="B5257" s="4"/>
      <c r="C5257" s="4"/>
      <c r="D5257" s="6"/>
      <c r="E5257" s="4"/>
      <c r="F5257" s="4"/>
      <c r="G5257" s="4"/>
      <c r="H5257" s="4"/>
      <c r="I5257" s="4"/>
      <c r="J5257" s="4"/>
      <c r="K5257" s="4"/>
      <c r="L5257" s="6"/>
      <c r="M5257" s="5"/>
    </row>
    <row r="5258" spans="1:13">
      <c r="A5258" s="48"/>
      <c r="B5258" s="4"/>
      <c r="C5258" s="4"/>
      <c r="D5258" s="6"/>
      <c r="E5258" s="4"/>
      <c r="F5258" s="4"/>
      <c r="G5258" s="4"/>
      <c r="H5258" s="4"/>
      <c r="I5258" s="4"/>
      <c r="J5258" s="4"/>
      <c r="K5258" s="4"/>
      <c r="L5258" s="6"/>
      <c r="M5258" s="5"/>
    </row>
    <row r="5259" spans="1:13">
      <c r="A5259" s="48"/>
      <c r="B5259" s="4"/>
      <c r="C5259" s="4"/>
      <c r="D5259" s="6"/>
      <c r="E5259" s="4"/>
      <c r="F5259" s="4"/>
      <c r="G5259" s="4"/>
      <c r="H5259" s="4"/>
      <c r="I5259" s="4"/>
      <c r="J5259" s="4"/>
      <c r="K5259" s="4"/>
      <c r="L5259" s="6"/>
      <c r="M5259" s="5"/>
    </row>
    <row r="5260" spans="1:13">
      <c r="A5260" s="48"/>
      <c r="B5260" s="4"/>
      <c r="C5260" s="4"/>
      <c r="D5260" s="6"/>
      <c r="E5260" s="4"/>
      <c r="F5260" s="4"/>
      <c r="G5260" s="4"/>
      <c r="H5260" s="4"/>
      <c r="I5260" s="4"/>
      <c r="J5260" s="4"/>
      <c r="K5260" s="4"/>
      <c r="L5260" s="6"/>
      <c r="M5260" s="5"/>
    </row>
    <row r="5261" spans="1:13">
      <c r="A5261" s="48"/>
      <c r="B5261" s="4"/>
      <c r="C5261" s="4"/>
      <c r="D5261" s="6"/>
      <c r="E5261" s="4"/>
      <c r="F5261" s="4"/>
      <c r="G5261" s="4"/>
      <c r="H5261" s="4"/>
      <c r="I5261" s="4"/>
      <c r="J5261" s="4"/>
      <c r="K5261" s="9"/>
      <c r="L5261" s="10"/>
      <c r="M5261" s="11"/>
    </row>
    <row r="5262" spans="1:13">
      <c r="A5262" s="48"/>
      <c r="B5262" s="4"/>
      <c r="C5262" s="4"/>
      <c r="D5262" s="6"/>
      <c r="E5262" s="4"/>
      <c r="F5262" s="4"/>
      <c r="G5262" s="4"/>
      <c r="H5262" s="4"/>
      <c r="I5262" s="4"/>
      <c r="J5262" s="4"/>
      <c r="K5262" s="4"/>
      <c r="L5262" s="6"/>
      <c r="M5262" s="5"/>
    </row>
    <row r="5263" spans="1:13">
      <c r="A5263" s="48"/>
      <c r="B5263" s="4"/>
      <c r="C5263" s="4"/>
      <c r="D5263" s="6"/>
      <c r="E5263" s="4"/>
      <c r="F5263" s="4"/>
      <c r="G5263" s="4"/>
      <c r="H5263" s="4"/>
      <c r="I5263" s="4"/>
      <c r="J5263" s="4"/>
      <c r="K5263" s="4"/>
      <c r="L5263" s="6"/>
      <c r="M5263" s="5"/>
    </row>
    <row r="5264" spans="1:13">
      <c r="A5264" s="48"/>
      <c r="B5264" s="4"/>
      <c r="C5264" s="4"/>
      <c r="D5264" s="6"/>
      <c r="E5264" s="4"/>
      <c r="F5264" s="4"/>
      <c r="G5264" s="4"/>
      <c r="H5264" s="4"/>
      <c r="I5264" s="4"/>
      <c r="J5264" s="4"/>
      <c r="K5264" s="4"/>
      <c r="L5264" s="6"/>
      <c r="M5264" s="5"/>
    </row>
    <row r="5265" spans="1:13">
      <c r="A5265" s="48"/>
      <c r="B5265" s="4"/>
      <c r="C5265" s="4"/>
      <c r="D5265" s="6"/>
      <c r="E5265" s="4"/>
      <c r="F5265" s="4"/>
      <c r="G5265" s="4"/>
      <c r="H5265" s="4"/>
      <c r="I5265" s="4"/>
      <c r="J5265" s="4"/>
      <c r="K5265" s="4"/>
      <c r="L5265" s="6"/>
      <c r="M5265" s="5"/>
    </row>
    <row r="5266" spans="1:13">
      <c r="A5266" s="48"/>
      <c r="B5266" s="4"/>
      <c r="C5266" s="4"/>
      <c r="D5266" s="6"/>
      <c r="E5266" s="4"/>
      <c r="F5266" s="4"/>
      <c r="G5266" s="4"/>
      <c r="H5266" s="4"/>
      <c r="I5266" s="4"/>
      <c r="J5266" s="4"/>
      <c r="K5266" s="4"/>
      <c r="L5266" s="6"/>
      <c r="M5266" s="5"/>
    </row>
    <row r="5267" spans="1:13">
      <c r="A5267" s="48"/>
      <c r="B5267" s="4"/>
      <c r="C5267" s="4"/>
      <c r="D5267" s="6"/>
      <c r="E5267" s="4"/>
      <c r="F5267" s="4"/>
      <c r="G5267" s="4"/>
      <c r="H5267" s="4"/>
      <c r="I5267" s="4"/>
      <c r="J5267" s="4"/>
      <c r="K5267" s="4"/>
      <c r="L5267" s="6"/>
      <c r="M5267" s="5"/>
    </row>
    <row r="5268" spans="1:13">
      <c r="A5268" s="48"/>
      <c r="B5268" s="4"/>
      <c r="C5268" s="4"/>
      <c r="D5268" s="6"/>
      <c r="E5268" s="4"/>
      <c r="F5268" s="4"/>
      <c r="G5268" s="4"/>
      <c r="H5268" s="4"/>
      <c r="I5268" s="4"/>
      <c r="J5268" s="4"/>
      <c r="K5268" s="9"/>
      <c r="L5268" s="10"/>
      <c r="M5268" s="11"/>
    </row>
    <row r="5269" spans="1:13">
      <c r="A5269" s="48"/>
      <c r="B5269" s="4"/>
      <c r="C5269" s="4"/>
      <c r="D5269" s="6"/>
      <c r="E5269" s="4"/>
      <c r="F5269" s="4"/>
      <c r="G5269" s="4"/>
      <c r="H5269" s="4"/>
      <c r="I5269" s="4"/>
      <c r="J5269" s="4"/>
      <c r="K5269" s="4"/>
      <c r="L5269" s="6"/>
      <c r="M5269" s="5"/>
    </row>
    <row r="5270" spans="1:13">
      <c r="A5270" s="48"/>
      <c r="B5270" s="4"/>
      <c r="C5270" s="4"/>
      <c r="D5270" s="6"/>
      <c r="E5270" s="4"/>
      <c r="F5270" s="4"/>
      <c r="G5270" s="4"/>
      <c r="H5270" s="4"/>
      <c r="I5270" s="4"/>
      <c r="J5270" s="4"/>
      <c r="K5270" s="4"/>
      <c r="L5270" s="6"/>
      <c r="M5270" s="5"/>
    </row>
    <row r="5271" spans="1:13">
      <c r="A5271" s="48"/>
      <c r="B5271" s="4"/>
      <c r="C5271" s="4"/>
      <c r="D5271" s="6"/>
      <c r="E5271" s="4"/>
      <c r="F5271" s="4"/>
      <c r="G5271" s="4"/>
      <c r="H5271" s="4"/>
      <c r="I5271" s="4"/>
      <c r="J5271" s="4"/>
      <c r="K5271" s="9"/>
      <c r="L5271" s="10"/>
      <c r="M5271" s="11"/>
    </row>
    <row r="5272" spans="1:13">
      <c r="A5272" s="48"/>
      <c r="B5272" s="4"/>
      <c r="C5272" s="4"/>
      <c r="D5272" s="6"/>
      <c r="E5272" s="4"/>
      <c r="F5272" s="4"/>
      <c r="G5272" s="4"/>
      <c r="H5272" s="4"/>
      <c r="I5272" s="4"/>
      <c r="J5272" s="4"/>
      <c r="K5272" s="4"/>
      <c r="L5272" s="6"/>
      <c r="M5272" s="5"/>
    </row>
    <row r="5273" spans="1:13">
      <c r="A5273" s="48"/>
      <c r="B5273" s="4"/>
      <c r="C5273" s="4"/>
      <c r="D5273" s="6"/>
      <c r="E5273" s="4"/>
      <c r="F5273" s="4"/>
      <c r="G5273" s="4"/>
      <c r="H5273" s="4"/>
      <c r="I5273" s="4"/>
      <c r="J5273" s="4"/>
      <c r="K5273" s="4"/>
      <c r="L5273" s="6"/>
      <c r="M5273" s="5"/>
    </row>
    <row r="5274" spans="1:13">
      <c r="A5274" s="48"/>
      <c r="B5274" s="4"/>
      <c r="C5274" s="4"/>
      <c r="D5274" s="6"/>
      <c r="E5274" s="4"/>
      <c r="F5274" s="4"/>
      <c r="G5274" s="4"/>
      <c r="H5274" s="4"/>
      <c r="I5274" s="4"/>
      <c r="J5274" s="4"/>
      <c r="K5274" s="4"/>
      <c r="L5274" s="6"/>
      <c r="M5274" s="5"/>
    </row>
    <row r="5275" spans="1:13">
      <c r="A5275" s="48"/>
      <c r="B5275" s="4"/>
      <c r="C5275" s="4"/>
      <c r="D5275" s="6"/>
      <c r="E5275" s="4"/>
      <c r="F5275" s="4"/>
      <c r="G5275" s="4"/>
      <c r="H5275" s="4"/>
      <c r="I5275" s="4"/>
      <c r="J5275" s="4"/>
      <c r="K5275" s="4"/>
      <c r="L5275" s="6"/>
      <c r="M5275" s="5"/>
    </row>
    <row r="5276" spans="1:13">
      <c r="A5276" s="48"/>
      <c r="B5276" s="4"/>
      <c r="C5276" s="4"/>
      <c r="D5276" s="6"/>
      <c r="E5276" s="4"/>
      <c r="F5276" s="4"/>
      <c r="G5276" s="4"/>
      <c r="H5276" s="4"/>
      <c r="I5276" s="4"/>
      <c r="J5276" s="4"/>
      <c r="K5276" s="4"/>
      <c r="L5276" s="6"/>
      <c r="M5276" s="5"/>
    </row>
    <row r="5277" spans="1:13">
      <c r="A5277" s="48"/>
      <c r="B5277" s="4"/>
      <c r="C5277" s="4"/>
      <c r="D5277" s="6"/>
      <c r="E5277" s="4"/>
      <c r="F5277" s="4"/>
      <c r="G5277" s="4"/>
      <c r="H5277" s="4"/>
      <c r="I5277" s="4"/>
      <c r="J5277" s="4"/>
      <c r="K5277" s="4"/>
      <c r="L5277" s="6"/>
      <c r="M5277" s="5"/>
    </row>
    <row r="5278" spans="1:13">
      <c r="A5278" s="48"/>
      <c r="B5278" s="4"/>
      <c r="C5278" s="4"/>
      <c r="D5278" s="6"/>
      <c r="E5278" s="4"/>
      <c r="F5278" s="4"/>
      <c r="G5278" s="4"/>
      <c r="H5278" s="4"/>
      <c r="I5278" s="4"/>
      <c r="J5278" s="4"/>
      <c r="K5278" s="4"/>
      <c r="L5278" s="6"/>
      <c r="M5278" s="5"/>
    </row>
    <row r="5279" spans="1:13">
      <c r="A5279" s="48"/>
      <c r="B5279" s="4"/>
      <c r="C5279" s="4"/>
      <c r="D5279" s="6"/>
      <c r="E5279" s="4"/>
      <c r="F5279" s="4"/>
      <c r="G5279" s="4"/>
      <c r="H5279" s="4"/>
      <c r="I5279" s="4"/>
      <c r="J5279" s="4"/>
      <c r="K5279" s="4"/>
      <c r="L5279" s="6"/>
      <c r="M5279" s="5"/>
    </row>
    <row r="5280" spans="1:13">
      <c r="A5280" s="48"/>
      <c r="B5280" s="4"/>
      <c r="C5280" s="4"/>
      <c r="D5280" s="6"/>
      <c r="E5280" s="4"/>
      <c r="F5280" s="4"/>
      <c r="G5280" s="4"/>
      <c r="H5280" s="4"/>
      <c r="I5280" s="4"/>
      <c r="J5280" s="4"/>
      <c r="K5280" s="4"/>
      <c r="L5280" s="6"/>
      <c r="M5280" s="5"/>
    </row>
    <row r="5281" spans="1:13">
      <c r="A5281" s="48"/>
      <c r="B5281" s="4"/>
      <c r="C5281" s="4"/>
      <c r="D5281" s="6"/>
      <c r="E5281" s="4"/>
      <c r="F5281" s="4"/>
      <c r="G5281" s="4"/>
      <c r="H5281" s="4"/>
      <c r="I5281" s="4"/>
      <c r="J5281" s="4"/>
      <c r="K5281" s="4"/>
      <c r="L5281" s="6"/>
      <c r="M5281" s="5"/>
    </row>
    <row r="5282" spans="1:13">
      <c r="A5282" s="48"/>
      <c r="B5282" s="4"/>
      <c r="C5282" s="4"/>
      <c r="D5282" s="6"/>
      <c r="E5282" s="4"/>
      <c r="F5282" s="4"/>
      <c r="G5282" s="4"/>
      <c r="H5282" s="4"/>
      <c r="I5282" s="4"/>
      <c r="J5282" s="4"/>
      <c r="K5282" s="9"/>
      <c r="L5282" s="10"/>
      <c r="M5282" s="11"/>
    </row>
    <row r="5283" spans="1:13">
      <c r="A5283" s="48"/>
      <c r="B5283" s="4"/>
      <c r="C5283" s="4"/>
      <c r="D5283" s="6"/>
      <c r="E5283" s="4"/>
      <c r="F5283" s="4"/>
      <c r="G5283" s="4"/>
      <c r="H5283" s="4"/>
      <c r="I5283" s="4"/>
      <c r="J5283" s="4"/>
      <c r="K5283" s="4"/>
      <c r="L5283" s="6"/>
      <c r="M5283" s="5"/>
    </row>
    <row r="5284" spans="1:13">
      <c r="A5284" s="48"/>
      <c r="B5284" s="4"/>
      <c r="C5284" s="4"/>
      <c r="D5284" s="6"/>
      <c r="E5284" s="4"/>
      <c r="F5284" s="4"/>
      <c r="G5284" s="4"/>
      <c r="H5284" s="4"/>
      <c r="I5284" s="4"/>
      <c r="J5284" s="4"/>
      <c r="K5284" s="9"/>
      <c r="L5284" s="10"/>
      <c r="M5284" s="11"/>
    </row>
    <row r="5285" spans="1:13">
      <c r="A5285" s="48"/>
      <c r="B5285" s="4"/>
      <c r="C5285" s="4"/>
      <c r="D5285" s="6"/>
      <c r="E5285" s="4"/>
      <c r="F5285" s="4"/>
      <c r="G5285" s="4"/>
      <c r="H5285" s="4"/>
      <c r="I5285" s="4"/>
      <c r="J5285" s="4"/>
      <c r="K5285" s="4"/>
      <c r="L5285" s="6"/>
      <c r="M5285" s="5"/>
    </row>
    <row r="5286" spans="1:13">
      <c r="A5286" s="48"/>
      <c r="B5286" s="4"/>
      <c r="C5286" s="4"/>
      <c r="D5286" s="6"/>
      <c r="E5286" s="4"/>
      <c r="F5286" s="4"/>
      <c r="G5286" s="4"/>
      <c r="H5286" s="4"/>
      <c r="I5286" s="4"/>
      <c r="J5286" s="4"/>
      <c r="K5286" s="4"/>
      <c r="L5286" s="6"/>
      <c r="M5286" s="5"/>
    </row>
    <row r="5287" spans="1:13">
      <c r="A5287" s="48"/>
      <c r="B5287" s="4"/>
      <c r="C5287" s="4"/>
      <c r="D5287" s="6"/>
      <c r="E5287" s="4"/>
      <c r="F5287" s="4"/>
      <c r="G5287" s="4"/>
      <c r="H5287" s="4"/>
      <c r="I5287" s="4"/>
      <c r="J5287" s="4"/>
      <c r="K5287" s="4"/>
      <c r="L5287" s="6"/>
      <c r="M5287" s="5"/>
    </row>
    <row r="5288" spans="1:13">
      <c r="A5288" s="48"/>
      <c r="B5288" s="4"/>
      <c r="C5288" s="4"/>
      <c r="D5288" s="6"/>
      <c r="E5288" s="4"/>
      <c r="F5288" s="4"/>
      <c r="G5288" s="4"/>
      <c r="H5288" s="4"/>
      <c r="I5288" s="4"/>
      <c r="J5288" s="4"/>
      <c r="K5288" s="4"/>
      <c r="L5288" s="6"/>
      <c r="M5288" s="5"/>
    </row>
    <row r="5289" spans="1:13">
      <c r="A5289" s="48"/>
      <c r="B5289" s="4"/>
      <c r="C5289" s="4"/>
      <c r="D5289" s="6"/>
      <c r="E5289" s="4"/>
      <c r="F5289" s="4"/>
      <c r="G5289" s="4"/>
      <c r="H5289" s="4"/>
      <c r="I5289" s="4"/>
      <c r="J5289" s="4"/>
      <c r="K5289" s="9"/>
      <c r="L5289" s="10"/>
      <c r="M5289" s="11"/>
    </row>
    <row r="5290" spans="1:13">
      <c r="A5290" s="48"/>
      <c r="B5290" s="4"/>
      <c r="C5290" s="4"/>
      <c r="D5290" s="6"/>
      <c r="E5290" s="4"/>
      <c r="F5290" s="4"/>
      <c r="G5290" s="4"/>
      <c r="H5290" s="4"/>
      <c r="I5290" s="4"/>
      <c r="J5290" s="4"/>
      <c r="K5290" s="4"/>
      <c r="L5290" s="6"/>
      <c r="M5290" s="5"/>
    </row>
    <row r="5291" spans="1:13">
      <c r="A5291" s="48"/>
      <c r="B5291" s="4"/>
      <c r="C5291" s="4"/>
      <c r="D5291" s="6"/>
      <c r="E5291" s="4"/>
      <c r="F5291" s="4"/>
      <c r="G5291" s="4"/>
      <c r="H5291" s="4"/>
      <c r="I5291" s="4"/>
      <c r="J5291" s="4"/>
      <c r="K5291" s="9"/>
      <c r="L5291" s="10"/>
      <c r="M5291" s="11"/>
    </row>
    <row r="5292" spans="1:13">
      <c r="A5292" s="48"/>
      <c r="B5292" s="4"/>
      <c r="C5292" s="4"/>
      <c r="D5292" s="6"/>
      <c r="E5292" s="4"/>
      <c r="F5292" s="4"/>
      <c r="G5292" s="4"/>
      <c r="H5292" s="4"/>
      <c r="I5292" s="4"/>
      <c r="J5292" s="4"/>
      <c r="K5292" s="4"/>
      <c r="L5292" s="6"/>
      <c r="M5292" s="5"/>
    </row>
    <row r="5293" spans="1:13">
      <c r="A5293" s="48"/>
      <c r="B5293" s="4"/>
      <c r="C5293" s="4"/>
      <c r="D5293" s="6"/>
      <c r="E5293" s="4"/>
      <c r="F5293" s="4"/>
      <c r="G5293" s="4"/>
      <c r="H5293" s="4"/>
      <c r="I5293" s="4"/>
      <c r="J5293" s="4"/>
      <c r="K5293" s="4"/>
      <c r="L5293" s="6"/>
      <c r="M5293" s="5"/>
    </row>
    <row r="5294" spans="1:13">
      <c r="A5294" s="48"/>
      <c r="B5294" s="4"/>
      <c r="C5294" s="4"/>
      <c r="D5294" s="6"/>
      <c r="E5294" s="4"/>
      <c r="F5294" s="4"/>
      <c r="G5294" s="4"/>
      <c r="H5294" s="4"/>
      <c r="I5294" s="4"/>
      <c r="J5294" s="4"/>
      <c r="K5294" s="4"/>
      <c r="L5294" s="6"/>
      <c r="M5294" s="5"/>
    </row>
    <row r="5295" spans="1:13">
      <c r="A5295" s="48"/>
      <c r="B5295" s="4"/>
      <c r="C5295" s="4"/>
      <c r="D5295" s="6"/>
      <c r="E5295" s="4"/>
      <c r="F5295" s="4"/>
      <c r="G5295" s="4"/>
      <c r="H5295" s="4"/>
      <c r="I5295" s="4"/>
      <c r="J5295" s="4"/>
      <c r="K5295" s="9"/>
      <c r="L5295" s="10"/>
      <c r="M5295" s="11"/>
    </row>
    <row r="5296" spans="1:13">
      <c r="A5296" s="48"/>
      <c r="B5296" s="4"/>
      <c r="C5296" s="4"/>
      <c r="D5296" s="6"/>
      <c r="E5296" s="4"/>
      <c r="F5296" s="4"/>
      <c r="G5296" s="4"/>
      <c r="H5296" s="4"/>
      <c r="I5296" s="4"/>
      <c r="J5296" s="4"/>
      <c r="K5296" s="4"/>
      <c r="L5296" s="6"/>
      <c r="M5296" s="5"/>
    </row>
    <row r="5297" spans="1:13">
      <c r="A5297" s="48"/>
      <c r="B5297" s="4"/>
      <c r="C5297" s="4"/>
      <c r="D5297" s="6"/>
      <c r="E5297" s="4"/>
      <c r="F5297" s="4"/>
      <c r="G5297" s="4"/>
      <c r="H5297" s="4"/>
      <c r="I5297" s="4"/>
      <c r="J5297" s="4"/>
      <c r="K5297" s="9"/>
      <c r="L5297" s="10"/>
      <c r="M5297" s="11"/>
    </row>
    <row r="5298" spans="1:13">
      <c r="A5298" s="48"/>
      <c r="B5298" s="4"/>
      <c r="C5298" s="4"/>
      <c r="D5298" s="6"/>
      <c r="E5298" s="4"/>
      <c r="F5298" s="4"/>
      <c r="G5298" s="4"/>
      <c r="H5298" s="4"/>
      <c r="I5298" s="4"/>
      <c r="J5298" s="4"/>
      <c r="K5298" s="4"/>
      <c r="L5298" s="6"/>
      <c r="M5298" s="5"/>
    </row>
    <row r="5299" spans="1:13">
      <c r="A5299" s="48"/>
      <c r="B5299" s="4"/>
      <c r="C5299" s="4"/>
      <c r="D5299" s="6"/>
      <c r="E5299" s="4"/>
      <c r="F5299" s="4"/>
      <c r="G5299" s="4"/>
      <c r="H5299" s="4"/>
      <c r="I5299" s="4"/>
      <c r="J5299" s="4"/>
      <c r="K5299" s="9"/>
      <c r="L5299" s="10"/>
      <c r="M5299" s="11"/>
    </row>
    <row r="5300" spans="1:13">
      <c r="A5300" s="48"/>
      <c r="B5300" s="4"/>
      <c r="C5300" s="4"/>
      <c r="D5300" s="6"/>
      <c r="E5300" s="4"/>
      <c r="F5300" s="4"/>
      <c r="G5300" s="4"/>
      <c r="H5300" s="4"/>
      <c r="I5300" s="4"/>
      <c r="J5300" s="4"/>
      <c r="K5300" s="9"/>
      <c r="L5300" s="10"/>
      <c r="M5300" s="11"/>
    </row>
    <row r="5301" spans="1:13">
      <c r="A5301" s="48"/>
      <c r="B5301" s="4"/>
      <c r="C5301" s="4"/>
      <c r="D5301" s="6"/>
      <c r="E5301" s="4"/>
      <c r="F5301" s="4"/>
      <c r="G5301" s="4"/>
      <c r="H5301" s="4"/>
      <c r="I5301" s="4"/>
      <c r="J5301" s="4"/>
      <c r="K5301" s="4"/>
      <c r="L5301" s="6"/>
      <c r="M5301" s="5"/>
    </row>
    <row r="5302" spans="1:13">
      <c r="A5302" s="48"/>
      <c r="B5302" s="4"/>
      <c r="C5302" s="4"/>
      <c r="D5302" s="6"/>
      <c r="E5302" s="4"/>
      <c r="F5302" s="4"/>
      <c r="G5302" s="4"/>
      <c r="H5302" s="4"/>
      <c r="I5302" s="4"/>
      <c r="J5302" s="4"/>
      <c r="K5302" s="4"/>
      <c r="L5302" s="6"/>
      <c r="M5302" s="5"/>
    </row>
    <row r="5303" spans="1:13">
      <c r="A5303" s="48"/>
      <c r="B5303" s="4"/>
      <c r="C5303" s="4"/>
      <c r="D5303" s="6"/>
      <c r="E5303" s="4"/>
      <c r="F5303" s="4"/>
      <c r="G5303" s="4"/>
      <c r="H5303" s="4"/>
      <c r="I5303" s="4"/>
      <c r="J5303" s="4"/>
      <c r="K5303" s="4"/>
      <c r="L5303" s="6"/>
      <c r="M5303" s="5"/>
    </row>
    <row r="5304" spans="1:13">
      <c r="A5304" s="48"/>
      <c r="B5304" s="4"/>
      <c r="C5304" s="4"/>
      <c r="D5304" s="6"/>
      <c r="E5304" s="4"/>
      <c r="F5304" s="4"/>
      <c r="G5304" s="4"/>
      <c r="H5304" s="4"/>
      <c r="I5304" s="4"/>
      <c r="J5304" s="4"/>
      <c r="K5304" s="4"/>
      <c r="L5304" s="6"/>
      <c r="M5304" s="5"/>
    </row>
    <row r="5305" spans="1:13">
      <c r="A5305" s="48"/>
      <c r="B5305" s="4"/>
      <c r="C5305" s="4"/>
      <c r="D5305" s="6"/>
      <c r="E5305" s="4"/>
      <c r="F5305" s="4"/>
      <c r="G5305" s="4"/>
      <c r="H5305" s="4"/>
      <c r="I5305" s="4"/>
      <c r="J5305" s="4"/>
      <c r="K5305" s="9"/>
      <c r="L5305" s="10"/>
      <c r="M5305" s="11"/>
    </row>
    <row r="5306" spans="1:13">
      <c r="A5306" s="48"/>
      <c r="B5306" s="4"/>
      <c r="C5306" s="4"/>
      <c r="D5306" s="6"/>
      <c r="E5306" s="4"/>
      <c r="F5306" s="4"/>
      <c r="G5306" s="4"/>
      <c r="H5306" s="4"/>
      <c r="I5306" s="4"/>
      <c r="J5306" s="4"/>
      <c r="K5306" s="9"/>
      <c r="L5306" s="10"/>
      <c r="M5306" s="11"/>
    </row>
    <row r="5307" spans="1:13">
      <c r="A5307" s="48"/>
      <c r="B5307" s="4"/>
      <c r="C5307" s="4"/>
      <c r="D5307" s="6"/>
      <c r="E5307" s="4"/>
      <c r="F5307" s="4"/>
      <c r="G5307" s="4"/>
      <c r="H5307" s="4"/>
      <c r="I5307" s="4"/>
      <c r="J5307" s="4"/>
      <c r="K5307" s="4"/>
      <c r="L5307" s="6"/>
      <c r="M5307" s="5"/>
    </row>
    <row r="5308" spans="1:13">
      <c r="A5308" s="48"/>
      <c r="B5308" s="4"/>
      <c r="C5308" s="4"/>
      <c r="D5308" s="6"/>
      <c r="E5308" s="4"/>
      <c r="F5308" s="4"/>
      <c r="G5308" s="4"/>
      <c r="H5308" s="4"/>
      <c r="I5308" s="4"/>
      <c r="J5308" s="4"/>
      <c r="K5308" s="4"/>
      <c r="L5308" s="6"/>
      <c r="M5308" s="5"/>
    </row>
    <row r="5309" spans="1:13">
      <c r="A5309" s="48"/>
      <c r="B5309" s="4"/>
      <c r="C5309" s="4"/>
      <c r="D5309" s="6"/>
      <c r="E5309" s="4"/>
      <c r="F5309" s="4"/>
      <c r="G5309" s="4"/>
      <c r="H5309" s="4"/>
      <c r="I5309" s="4"/>
      <c r="J5309" s="4"/>
      <c r="K5309" s="4"/>
      <c r="L5309" s="6"/>
      <c r="M5309" s="5"/>
    </row>
    <row r="5310" spans="1:13">
      <c r="A5310" s="48"/>
      <c r="B5310" s="4"/>
      <c r="C5310" s="4"/>
      <c r="D5310" s="6"/>
      <c r="E5310" s="4"/>
      <c r="F5310" s="4"/>
      <c r="G5310" s="4"/>
      <c r="H5310" s="4"/>
      <c r="I5310" s="4"/>
      <c r="J5310" s="4"/>
      <c r="K5310" s="4"/>
      <c r="L5310" s="6"/>
      <c r="M5310" s="5"/>
    </row>
    <row r="5311" spans="1:13">
      <c r="A5311" s="48"/>
      <c r="B5311" s="4"/>
      <c r="C5311" s="4"/>
      <c r="D5311" s="6"/>
      <c r="E5311" s="4"/>
      <c r="F5311" s="4"/>
      <c r="G5311" s="4"/>
      <c r="H5311" s="4"/>
      <c r="I5311" s="4"/>
      <c r="J5311" s="4"/>
      <c r="K5311" s="9"/>
      <c r="L5311" s="10"/>
      <c r="M5311" s="11"/>
    </row>
    <row r="5312" spans="1:13">
      <c r="A5312" s="48"/>
      <c r="B5312" s="4"/>
      <c r="C5312" s="4"/>
      <c r="D5312" s="6"/>
      <c r="E5312" s="4"/>
      <c r="F5312" s="4"/>
      <c r="G5312" s="4"/>
      <c r="H5312" s="4"/>
      <c r="I5312" s="4"/>
      <c r="J5312" s="4"/>
      <c r="K5312" s="4"/>
      <c r="L5312" s="6"/>
      <c r="M5312" s="5"/>
    </row>
    <row r="5313" spans="1:13">
      <c r="A5313" s="48"/>
      <c r="B5313" s="4"/>
      <c r="C5313" s="4"/>
      <c r="D5313" s="6"/>
      <c r="E5313" s="4"/>
      <c r="F5313" s="4"/>
      <c r="G5313" s="4"/>
      <c r="H5313" s="4"/>
      <c r="I5313" s="4"/>
      <c r="J5313" s="4"/>
      <c r="K5313" s="4"/>
      <c r="L5313" s="6"/>
      <c r="M5313" s="5"/>
    </row>
    <row r="5314" spans="1:13">
      <c r="A5314" s="48"/>
      <c r="B5314" s="4"/>
      <c r="C5314" s="4"/>
      <c r="D5314" s="6"/>
      <c r="E5314" s="4"/>
      <c r="F5314" s="4"/>
      <c r="G5314" s="4"/>
      <c r="H5314" s="4"/>
      <c r="I5314" s="4"/>
      <c r="J5314" s="4"/>
      <c r="K5314" s="4"/>
      <c r="L5314" s="6"/>
      <c r="M5314" s="5"/>
    </row>
    <row r="5315" spans="1:13">
      <c r="A5315" s="48"/>
      <c r="B5315" s="4"/>
      <c r="C5315" s="4"/>
      <c r="D5315" s="6"/>
      <c r="E5315" s="4"/>
      <c r="F5315" s="4"/>
      <c r="G5315" s="4"/>
      <c r="H5315" s="4"/>
      <c r="I5315" s="4"/>
      <c r="J5315" s="4"/>
      <c r="K5315" s="4"/>
      <c r="L5315" s="6"/>
      <c r="M5315" s="5"/>
    </row>
    <row r="5316" spans="1:13">
      <c r="A5316" s="48"/>
      <c r="B5316" s="4"/>
      <c r="C5316" s="4"/>
      <c r="D5316" s="6"/>
      <c r="E5316" s="4"/>
      <c r="F5316" s="4"/>
      <c r="G5316" s="4"/>
      <c r="H5316" s="4"/>
      <c r="I5316" s="4"/>
      <c r="J5316" s="4"/>
      <c r="K5316" s="4"/>
      <c r="L5316" s="6"/>
      <c r="M5316" s="5"/>
    </row>
    <row r="5317" spans="1:13">
      <c r="A5317" s="48"/>
      <c r="B5317" s="4"/>
      <c r="C5317" s="4"/>
      <c r="D5317" s="6"/>
      <c r="E5317" s="4"/>
      <c r="F5317" s="4"/>
      <c r="G5317" s="4"/>
      <c r="H5317" s="4"/>
      <c r="I5317" s="4"/>
      <c r="J5317" s="4"/>
      <c r="K5317" s="4"/>
      <c r="L5317" s="6"/>
      <c r="M5317" s="5"/>
    </row>
    <row r="5318" spans="1:13">
      <c r="A5318" s="48"/>
      <c r="B5318" s="4"/>
      <c r="C5318" s="4"/>
      <c r="D5318" s="6"/>
      <c r="E5318" s="4"/>
      <c r="F5318" s="4"/>
      <c r="G5318" s="4"/>
      <c r="H5318" s="4"/>
      <c r="I5318" s="4"/>
      <c r="J5318" s="4"/>
      <c r="K5318" s="4"/>
      <c r="L5318" s="6"/>
      <c r="M5318" s="5"/>
    </row>
    <row r="5319" spans="1:13">
      <c r="A5319" s="48"/>
      <c r="B5319" s="4"/>
      <c r="C5319" s="4"/>
      <c r="D5319" s="6"/>
      <c r="E5319" s="4"/>
      <c r="F5319" s="4"/>
      <c r="G5319" s="4"/>
      <c r="H5319" s="4"/>
      <c r="I5319" s="4"/>
      <c r="J5319" s="4"/>
      <c r="K5319" s="4"/>
      <c r="L5319" s="6"/>
      <c r="M5319" s="5"/>
    </row>
    <row r="5320" spans="1:13">
      <c r="A5320" s="48"/>
      <c r="B5320" s="4"/>
      <c r="C5320" s="4"/>
      <c r="D5320" s="6"/>
      <c r="E5320" s="4"/>
      <c r="F5320" s="4"/>
      <c r="G5320" s="4"/>
      <c r="H5320" s="4"/>
      <c r="I5320" s="4"/>
      <c r="J5320" s="4"/>
      <c r="K5320" s="4"/>
      <c r="L5320" s="6"/>
      <c r="M5320" s="5"/>
    </row>
    <row r="5321" spans="1:13">
      <c r="A5321" s="48"/>
      <c r="B5321" s="4"/>
      <c r="C5321" s="4"/>
      <c r="D5321" s="6"/>
      <c r="E5321" s="4"/>
      <c r="F5321" s="4"/>
      <c r="G5321" s="4"/>
      <c r="H5321" s="4"/>
      <c r="I5321" s="4"/>
      <c r="J5321" s="4"/>
      <c r="K5321" s="9"/>
      <c r="L5321" s="10"/>
      <c r="M5321" s="11"/>
    </row>
    <row r="5322" spans="1:13">
      <c r="A5322" s="48"/>
      <c r="B5322" s="4"/>
      <c r="C5322" s="4"/>
      <c r="D5322" s="6"/>
      <c r="E5322" s="4"/>
      <c r="F5322" s="4"/>
      <c r="G5322" s="4"/>
      <c r="H5322" s="4"/>
      <c r="I5322" s="4"/>
      <c r="J5322" s="4"/>
      <c r="K5322" s="4"/>
      <c r="L5322" s="6"/>
      <c r="M5322" s="5"/>
    </row>
    <row r="5323" spans="1:13">
      <c r="A5323" s="48"/>
      <c r="B5323" s="4"/>
      <c r="C5323" s="4"/>
      <c r="D5323" s="6"/>
      <c r="E5323" s="4"/>
      <c r="F5323" s="4"/>
      <c r="G5323" s="4"/>
      <c r="H5323" s="4"/>
      <c r="I5323" s="4"/>
      <c r="J5323" s="4"/>
      <c r="K5323" s="4"/>
      <c r="L5323" s="6"/>
      <c r="M5323" s="5"/>
    </row>
    <row r="5324" spans="1:13">
      <c r="A5324" s="48"/>
      <c r="B5324" s="4"/>
      <c r="C5324" s="4"/>
      <c r="D5324" s="6"/>
      <c r="E5324" s="4"/>
      <c r="F5324" s="4"/>
      <c r="G5324" s="4"/>
      <c r="H5324" s="4"/>
      <c r="I5324" s="4"/>
      <c r="J5324" s="4"/>
      <c r="K5324" s="4"/>
      <c r="L5324" s="6"/>
      <c r="M5324" s="5"/>
    </row>
    <row r="5325" spans="1:13">
      <c r="A5325" s="48"/>
      <c r="B5325" s="4"/>
      <c r="C5325" s="4"/>
      <c r="D5325" s="6"/>
      <c r="E5325" s="4"/>
      <c r="F5325" s="4"/>
      <c r="G5325" s="4"/>
      <c r="H5325" s="4"/>
      <c r="I5325" s="4"/>
      <c r="J5325" s="4"/>
      <c r="K5325" s="9"/>
      <c r="L5325" s="10"/>
      <c r="M5325" s="11"/>
    </row>
    <row r="5326" spans="1:13">
      <c r="A5326" s="48"/>
      <c r="B5326" s="4"/>
      <c r="C5326" s="4"/>
      <c r="D5326" s="6"/>
      <c r="E5326" s="4"/>
      <c r="F5326" s="4"/>
      <c r="G5326" s="4"/>
      <c r="H5326" s="4"/>
      <c r="I5326" s="4"/>
      <c r="J5326" s="4"/>
      <c r="K5326" s="4"/>
      <c r="L5326" s="6"/>
      <c r="M5326" s="5"/>
    </row>
    <row r="5327" spans="1:13">
      <c r="A5327" s="48"/>
      <c r="B5327" s="4"/>
      <c r="C5327" s="4"/>
      <c r="D5327" s="6"/>
      <c r="E5327" s="4"/>
      <c r="F5327" s="4"/>
      <c r="G5327" s="4"/>
      <c r="H5327" s="4"/>
      <c r="I5327" s="4"/>
      <c r="J5327" s="4"/>
      <c r="K5327" s="4"/>
      <c r="L5327" s="6"/>
      <c r="M5327" s="5"/>
    </row>
    <row r="5328" spans="1:13">
      <c r="A5328" s="48"/>
      <c r="B5328" s="4"/>
      <c r="C5328" s="4"/>
      <c r="D5328" s="6"/>
      <c r="E5328" s="4"/>
      <c r="F5328" s="4"/>
      <c r="G5328" s="4"/>
      <c r="H5328" s="4"/>
      <c r="I5328" s="4"/>
      <c r="J5328" s="4"/>
      <c r="K5328" s="4"/>
      <c r="L5328" s="6"/>
      <c r="M5328" s="5"/>
    </row>
    <row r="5329" spans="1:13">
      <c r="A5329" s="48"/>
      <c r="B5329" s="4"/>
      <c r="C5329" s="4"/>
      <c r="D5329" s="6"/>
      <c r="E5329" s="4"/>
      <c r="F5329" s="4"/>
      <c r="G5329" s="4"/>
      <c r="H5329" s="4"/>
      <c r="I5329" s="4"/>
      <c r="J5329" s="4"/>
      <c r="K5329" s="4"/>
      <c r="L5329" s="6"/>
      <c r="M5329" s="5"/>
    </row>
    <row r="5330" spans="1:13">
      <c r="A5330" s="48"/>
      <c r="B5330" s="4"/>
      <c r="C5330" s="4"/>
      <c r="D5330" s="6"/>
      <c r="E5330" s="4"/>
      <c r="F5330" s="4"/>
      <c r="G5330" s="4"/>
      <c r="H5330" s="4"/>
      <c r="I5330" s="4"/>
      <c r="J5330" s="4"/>
      <c r="K5330" s="4"/>
      <c r="L5330" s="6"/>
      <c r="M5330" s="5"/>
    </row>
    <row r="5331" spans="1:13">
      <c r="A5331" s="48"/>
      <c r="B5331" s="4"/>
      <c r="C5331" s="4"/>
      <c r="D5331" s="6"/>
      <c r="E5331" s="4"/>
      <c r="F5331" s="4"/>
      <c r="G5331" s="4"/>
      <c r="H5331" s="4"/>
      <c r="I5331" s="4"/>
      <c r="J5331" s="4"/>
      <c r="K5331" s="4"/>
      <c r="L5331" s="6"/>
      <c r="M5331" s="5"/>
    </row>
    <row r="5332" spans="1:13">
      <c r="A5332" s="48"/>
      <c r="B5332" s="4"/>
      <c r="C5332" s="4"/>
      <c r="D5332" s="6"/>
      <c r="E5332" s="4"/>
      <c r="F5332" s="4"/>
      <c r="G5332" s="4"/>
      <c r="H5332" s="4"/>
      <c r="I5332" s="4"/>
      <c r="J5332" s="4"/>
      <c r="K5332" s="9"/>
      <c r="L5332" s="10"/>
      <c r="M5332" s="11"/>
    </row>
    <row r="5333" spans="1:13">
      <c r="A5333" s="48"/>
      <c r="B5333" s="4"/>
      <c r="C5333" s="4"/>
      <c r="D5333" s="6"/>
      <c r="E5333" s="4"/>
      <c r="F5333" s="4"/>
      <c r="G5333" s="4"/>
      <c r="H5333" s="4"/>
      <c r="I5333" s="4"/>
      <c r="J5333" s="4"/>
      <c r="K5333" s="4"/>
      <c r="L5333" s="6"/>
      <c r="M5333" s="5"/>
    </row>
    <row r="5334" spans="1:13">
      <c r="A5334" s="48"/>
      <c r="B5334" s="4"/>
      <c r="C5334" s="4"/>
      <c r="D5334" s="6"/>
      <c r="E5334" s="4"/>
      <c r="F5334" s="4"/>
      <c r="G5334" s="4"/>
      <c r="H5334" s="4"/>
      <c r="I5334" s="4"/>
      <c r="J5334" s="4"/>
      <c r="K5334" s="4"/>
      <c r="L5334" s="6"/>
      <c r="M5334" s="5"/>
    </row>
    <row r="5335" spans="1:13">
      <c r="A5335" s="48"/>
      <c r="B5335" s="4"/>
      <c r="C5335" s="4"/>
      <c r="D5335" s="6"/>
      <c r="E5335" s="4"/>
      <c r="F5335" s="4"/>
      <c r="G5335" s="4"/>
      <c r="H5335" s="4"/>
      <c r="I5335" s="4"/>
      <c r="J5335" s="4"/>
      <c r="K5335" s="4"/>
      <c r="L5335" s="6"/>
      <c r="M5335" s="5"/>
    </row>
    <row r="5336" spans="1:13">
      <c r="A5336" s="48"/>
      <c r="B5336" s="4"/>
      <c r="C5336" s="4"/>
      <c r="D5336" s="6"/>
      <c r="E5336" s="4"/>
      <c r="F5336" s="4"/>
      <c r="G5336" s="4"/>
      <c r="H5336" s="4"/>
      <c r="I5336" s="4"/>
      <c r="J5336" s="4"/>
      <c r="K5336" s="4"/>
      <c r="L5336" s="6"/>
      <c r="M5336" s="5"/>
    </row>
    <row r="5337" spans="1:13">
      <c r="A5337" s="48"/>
      <c r="B5337" s="4"/>
      <c r="C5337" s="4"/>
      <c r="D5337" s="6"/>
      <c r="E5337" s="4"/>
      <c r="F5337" s="4"/>
      <c r="G5337" s="4"/>
      <c r="H5337" s="4"/>
      <c r="I5337" s="4"/>
      <c r="J5337" s="4"/>
      <c r="K5337" s="4"/>
      <c r="L5337" s="6"/>
      <c r="M5337" s="5"/>
    </row>
    <row r="5338" spans="1:13">
      <c r="A5338" s="48"/>
      <c r="B5338" s="4"/>
      <c r="C5338" s="4"/>
      <c r="D5338" s="6"/>
      <c r="E5338" s="4"/>
      <c r="F5338" s="4"/>
      <c r="G5338" s="4"/>
      <c r="H5338" s="4"/>
      <c r="I5338" s="4"/>
      <c r="J5338" s="4"/>
      <c r="K5338" s="4"/>
      <c r="L5338" s="6"/>
      <c r="M5338" s="5"/>
    </row>
    <row r="5339" spans="1:13">
      <c r="A5339" s="48"/>
      <c r="B5339" s="4"/>
      <c r="C5339" s="4"/>
      <c r="D5339" s="6"/>
      <c r="E5339" s="4"/>
      <c r="F5339" s="4"/>
      <c r="G5339" s="4"/>
      <c r="H5339" s="4"/>
      <c r="I5339" s="4"/>
      <c r="J5339" s="4"/>
      <c r="K5339" s="4"/>
      <c r="L5339" s="6"/>
      <c r="M5339" s="5"/>
    </row>
    <row r="5340" spans="1:13">
      <c r="A5340" s="48"/>
      <c r="B5340" s="4"/>
      <c r="C5340" s="4"/>
      <c r="D5340" s="6"/>
      <c r="E5340" s="4"/>
      <c r="F5340" s="4"/>
      <c r="G5340" s="4"/>
      <c r="H5340" s="4"/>
      <c r="I5340" s="4"/>
      <c r="J5340" s="4"/>
      <c r="K5340" s="4"/>
      <c r="L5340" s="6"/>
      <c r="M5340" s="5"/>
    </row>
    <row r="5341" spans="1:13">
      <c r="A5341" s="48"/>
      <c r="B5341" s="4"/>
      <c r="C5341" s="4"/>
      <c r="D5341" s="6"/>
      <c r="E5341" s="4"/>
      <c r="F5341" s="4"/>
      <c r="G5341" s="4"/>
      <c r="H5341" s="4"/>
      <c r="I5341" s="4"/>
      <c r="J5341" s="4"/>
      <c r="K5341" s="4"/>
      <c r="L5341" s="6"/>
      <c r="M5341" s="5"/>
    </row>
    <row r="5342" spans="1:13">
      <c r="A5342" s="48"/>
      <c r="B5342" s="4"/>
      <c r="C5342" s="4"/>
      <c r="D5342" s="6"/>
      <c r="E5342" s="4"/>
      <c r="F5342" s="4"/>
      <c r="G5342" s="4"/>
      <c r="H5342" s="4"/>
      <c r="I5342" s="4"/>
      <c r="J5342" s="4"/>
      <c r="K5342" s="4"/>
      <c r="L5342" s="6"/>
      <c r="M5342" s="5"/>
    </row>
    <row r="5343" spans="1:13">
      <c r="A5343" s="48"/>
      <c r="B5343" s="4"/>
      <c r="C5343" s="4"/>
      <c r="D5343" s="6"/>
      <c r="E5343" s="4"/>
      <c r="F5343" s="4"/>
      <c r="G5343" s="4"/>
      <c r="H5343" s="4"/>
      <c r="I5343" s="4"/>
      <c r="J5343" s="4"/>
      <c r="K5343" s="4"/>
      <c r="L5343" s="6"/>
      <c r="M5343" s="5"/>
    </row>
    <row r="5344" spans="1:13">
      <c r="A5344" s="48"/>
      <c r="B5344" s="4"/>
      <c r="C5344" s="4"/>
      <c r="D5344" s="6"/>
      <c r="E5344" s="4"/>
      <c r="F5344" s="4"/>
      <c r="G5344" s="4"/>
      <c r="H5344" s="4"/>
      <c r="I5344" s="4"/>
      <c r="J5344" s="4"/>
      <c r="K5344" s="4"/>
      <c r="L5344" s="6"/>
      <c r="M5344" s="5"/>
    </row>
    <row r="5345" spans="1:13">
      <c r="A5345" s="48"/>
      <c r="B5345" s="4"/>
      <c r="C5345" s="4"/>
      <c r="D5345" s="6"/>
      <c r="E5345" s="4"/>
      <c r="F5345" s="4"/>
      <c r="G5345" s="4"/>
      <c r="H5345" s="4"/>
      <c r="I5345" s="4"/>
      <c r="J5345" s="4"/>
      <c r="K5345" s="4"/>
      <c r="L5345" s="6"/>
      <c r="M5345" s="5"/>
    </row>
    <row r="5346" spans="1:13">
      <c r="A5346" s="48"/>
      <c r="B5346" s="4"/>
      <c r="C5346" s="4"/>
      <c r="D5346" s="6"/>
      <c r="E5346" s="4"/>
      <c r="F5346" s="4"/>
      <c r="G5346" s="4"/>
      <c r="H5346" s="4"/>
      <c r="I5346" s="4"/>
      <c r="J5346" s="4"/>
      <c r="K5346" s="9"/>
      <c r="L5346" s="10"/>
      <c r="M5346" s="11"/>
    </row>
    <row r="5347" spans="1:13">
      <c r="A5347" s="48"/>
      <c r="B5347" s="4"/>
      <c r="C5347" s="4"/>
      <c r="D5347" s="6"/>
      <c r="E5347" s="4"/>
      <c r="F5347" s="4"/>
      <c r="G5347" s="4"/>
      <c r="H5347" s="4"/>
      <c r="I5347" s="4"/>
      <c r="J5347" s="4"/>
      <c r="K5347" s="9"/>
      <c r="L5347" s="10"/>
      <c r="M5347" s="11"/>
    </row>
    <row r="5348" spans="1:13">
      <c r="A5348" s="48"/>
      <c r="B5348" s="4"/>
      <c r="C5348" s="4"/>
      <c r="D5348" s="6"/>
      <c r="E5348" s="4"/>
      <c r="F5348" s="4"/>
      <c r="G5348" s="4"/>
      <c r="H5348" s="4"/>
      <c r="I5348" s="4"/>
      <c r="J5348" s="4"/>
      <c r="K5348" s="9"/>
      <c r="L5348" s="10"/>
      <c r="M5348" s="11"/>
    </row>
    <row r="5349" spans="1:13">
      <c r="A5349" s="48"/>
      <c r="B5349" s="4"/>
      <c r="C5349" s="4"/>
      <c r="D5349" s="6"/>
      <c r="E5349" s="4"/>
      <c r="F5349" s="4"/>
      <c r="G5349" s="4"/>
      <c r="H5349" s="4"/>
      <c r="I5349" s="4"/>
      <c r="J5349" s="4"/>
      <c r="K5349" s="4"/>
      <c r="L5349" s="6"/>
      <c r="M5349" s="5"/>
    </row>
    <row r="5350" spans="1:13">
      <c r="A5350" s="48"/>
      <c r="B5350" s="4"/>
      <c r="C5350" s="4"/>
      <c r="D5350" s="6"/>
      <c r="E5350" s="4"/>
      <c r="F5350" s="4"/>
      <c r="G5350" s="4"/>
      <c r="H5350" s="4"/>
      <c r="I5350" s="4"/>
      <c r="J5350" s="4"/>
      <c r="K5350" s="4"/>
      <c r="L5350" s="6"/>
      <c r="M5350" s="5"/>
    </row>
    <row r="5351" spans="1:13">
      <c r="A5351" s="48"/>
      <c r="B5351" s="4"/>
      <c r="C5351" s="4"/>
      <c r="D5351" s="6"/>
      <c r="E5351" s="4"/>
      <c r="F5351" s="4"/>
      <c r="G5351" s="4"/>
      <c r="H5351" s="4"/>
      <c r="I5351" s="4"/>
      <c r="J5351" s="4"/>
      <c r="K5351" s="4"/>
      <c r="L5351" s="6"/>
      <c r="M5351" s="5"/>
    </row>
    <row r="5352" spans="1:13">
      <c r="A5352" s="48"/>
      <c r="B5352" s="4"/>
      <c r="C5352" s="4"/>
      <c r="D5352" s="6"/>
      <c r="E5352" s="4"/>
      <c r="F5352" s="4"/>
      <c r="G5352" s="4"/>
      <c r="H5352" s="4"/>
      <c r="I5352" s="4"/>
      <c r="J5352" s="4"/>
      <c r="K5352" s="4"/>
      <c r="L5352" s="6"/>
      <c r="M5352" s="5"/>
    </row>
    <row r="5353" spans="1:13">
      <c r="A5353" s="48"/>
      <c r="B5353" s="4"/>
      <c r="C5353" s="4"/>
      <c r="D5353" s="6"/>
      <c r="E5353" s="4"/>
      <c r="F5353" s="4"/>
      <c r="G5353" s="4"/>
      <c r="H5353" s="4"/>
      <c r="I5353" s="4"/>
      <c r="J5353" s="4"/>
      <c r="K5353" s="9"/>
      <c r="L5353" s="10"/>
      <c r="M5353" s="11"/>
    </row>
    <row r="5354" spans="1:13">
      <c r="A5354" s="48"/>
      <c r="B5354" s="4"/>
      <c r="C5354" s="4"/>
      <c r="D5354" s="6"/>
      <c r="E5354" s="4"/>
      <c r="F5354" s="4"/>
      <c r="G5354" s="4"/>
      <c r="H5354" s="4"/>
      <c r="I5354" s="4"/>
      <c r="J5354" s="4"/>
      <c r="K5354" s="4"/>
      <c r="L5354" s="6"/>
      <c r="M5354" s="5"/>
    </row>
    <row r="5355" spans="1:13">
      <c r="A5355" s="48"/>
      <c r="B5355" s="4"/>
      <c r="C5355" s="4"/>
      <c r="D5355" s="6"/>
      <c r="E5355" s="4"/>
      <c r="F5355" s="4"/>
      <c r="G5355" s="4"/>
      <c r="H5355" s="4"/>
      <c r="I5355" s="4"/>
      <c r="J5355" s="4"/>
      <c r="K5355" s="4"/>
      <c r="L5355" s="6"/>
      <c r="M5355" s="5"/>
    </row>
    <row r="5356" spans="1:13">
      <c r="A5356" s="48"/>
      <c r="B5356" s="4"/>
      <c r="C5356" s="4"/>
      <c r="D5356" s="6"/>
      <c r="E5356" s="4"/>
      <c r="F5356" s="4"/>
      <c r="G5356" s="4"/>
      <c r="H5356" s="4"/>
      <c r="I5356" s="4"/>
      <c r="J5356" s="4"/>
      <c r="K5356" s="4"/>
      <c r="L5356" s="6"/>
      <c r="M5356" s="5"/>
    </row>
    <row r="5357" spans="1:13">
      <c r="A5357" s="48"/>
      <c r="B5357" s="4"/>
      <c r="C5357" s="4"/>
      <c r="D5357" s="6"/>
      <c r="E5357" s="4"/>
      <c r="F5357" s="4"/>
      <c r="G5357" s="4"/>
      <c r="H5357" s="4"/>
      <c r="I5357" s="4"/>
      <c r="J5357" s="4"/>
      <c r="K5357" s="4"/>
      <c r="L5357" s="6"/>
      <c r="M5357" s="5"/>
    </row>
    <row r="5358" spans="1:13">
      <c r="A5358" s="48"/>
      <c r="B5358" s="4"/>
      <c r="C5358" s="4"/>
      <c r="D5358" s="6"/>
      <c r="E5358" s="4"/>
      <c r="F5358" s="4"/>
      <c r="G5358" s="4"/>
      <c r="H5358" s="4"/>
      <c r="I5358" s="4"/>
      <c r="J5358" s="4"/>
      <c r="K5358" s="4"/>
      <c r="L5358" s="6"/>
      <c r="M5358" s="5"/>
    </row>
    <row r="5359" spans="1:13">
      <c r="A5359" s="48"/>
      <c r="B5359" s="4"/>
      <c r="C5359" s="4"/>
      <c r="D5359" s="6"/>
      <c r="E5359" s="4"/>
      <c r="F5359" s="4"/>
      <c r="G5359" s="4"/>
      <c r="H5359" s="4"/>
      <c r="I5359" s="4"/>
      <c r="J5359" s="4"/>
      <c r="K5359" s="4"/>
      <c r="L5359" s="6"/>
      <c r="M5359" s="5"/>
    </row>
    <row r="5360" spans="1:13">
      <c r="A5360" s="48"/>
      <c r="B5360" s="4"/>
      <c r="C5360" s="4"/>
      <c r="D5360" s="6"/>
      <c r="E5360" s="4"/>
      <c r="F5360" s="4"/>
      <c r="G5360" s="4"/>
      <c r="H5360" s="4"/>
      <c r="I5360" s="4"/>
      <c r="J5360" s="4"/>
      <c r="K5360" s="4"/>
      <c r="L5360" s="6"/>
      <c r="M5360" s="5"/>
    </row>
    <row r="5361" spans="1:13">
      <c r="A5361" s="48"/>
      <c r="B5361" s="4"/>
      <c r="C5361" s="4"/>
      <c r="D5361" s="6"/>
      <c r="E5361" s="4"/>
      <c r="F5361" s="4"/>
      <c r="G5361" s="4"/>
      <c r="H5361" s="4"/>
      <c r="I5361" s="4"/>
      <c r="J5361" s="4"/>
      <c r="K5361" s="4"/>
      <c r="L5361" s="6"/>
      <c r="M5361" s="5"/>
    </row>
    <row r="5362" spans="1:13">
      <c r="A5362" s="48"/>
      <c r="B5362" s="4"/>
      <c r="C5362" s="4"/>
      <c r="D5362" s="6"/>
      <c r="E5362" s="4"/>
      <c r="F5362" s="4"/>
      <c r="G5362" s="4"/>
      <c r="H5362" s="4"/>
      <c r="I5362" s="4"/>
      <c r="J5362" s="4"/>
      <c r="K5362" s="4"/>
      <c r="L5362" s="6"/>
      <c r="M5362" s="5"/>
    </row>
    <row r="5363" spans="1:13">
      <c r="A5363" s="48"/>
      <c r="B5363" s="4"/>
      <c r="C5363" s="4"/>
      <c r="D5363" s="6"/>
      <c r="E5363" s="4"/>
      <c r="F5363" s="4"/>
      <c r="G5363" s="4"/>
      <c r="H5363" s="4"/>
      <c r="I5363" s="4"/>
      <c r="J5363" s="4"/>
      <c r="K5363" s="4"/>
      <c r="L5363" s="6"/>
      <c r="M5363" s="5"/>
    </row>
    <row r="5364" spans="1:13">
      <c r="A5364" s="48"/>
      <c r="B5364" s="4"/>
      <c r="C5364" s="4"/>
      <c r="D5364" s="6"/>
      <c r="E5364" s="4"/>
      <c r="F5364" s="4"/>
      <c r="G5364" s="4"/>
      <c r="H5364" s="4"/>
      <c r="I5364" s="4"/>
      <c r="J5364" s="4"/>
      <c r="K5364" s="4"/>
      <c r="L5364" s="6"/>
      <c r="M5364" s="5"/>
    </row>
    <row r="5365" spans="1:13">
      <c r="A5365" s="48"/>
      <c r="B5365" s="4"/>
      <c r="C5365" s="4"/>
      <c r="D5365" s="6"/>
      <c r="E5365" s="4"/>
      <c r="F5365" s="4"/>
      <c r="G5365" s="4"/>
      <c r="H5365" s="4"/>
      <c r="I5365" s="4"/>
      <c r="J5365" s="4"/>
      <c r="K5365" s="4"/>
      <c r="L5365" s="6"/>
      <c r="M5365" s="5"/>
    </row>
    <row r="5366" spans="1:13">
      <c r="A5366" s="48"/>
      <c r="B5366" s="4"/>
      <c r="C5366" s="4"/>
      <c r="D5366" s="6"/>
      <c r="E5366" s="4"/>
      <c r="F5366" s="4"/>
      <c r="G5366" s="4"/>
      <c r="H5366" s="4"/>
      <c r="I5366" s="4"/>
      <c r="J5366" s="4"/>
      <c r="K5366" s="9"/>
      <c r="L5366" s="10"/>
      <c r="M5366" s="11"/>
    </row>
    <row r="5367" spans="1:13">
      <c r="A5367" s="48"/>
      <c r="B5367" s="4"/>
      <c r="C5367" s="4"/>
      <c r="D5367" s="6"/>
      <c r="E5367" s="4"/>
      <c r="F5367" s="4"/>
      <c r="G5367" s="4"/>
      <c r="H5367" s="4"/>
      <c r="I5367" s="4"/>
      <c r="J5367" s="4"/>
      <c r="K5367" s="4"/>
      <c r="L5367" s="6"/>
      <c r="M5367" s="5"/>
    </row>
    <row r="5368" spans="1:13">
      <c r="A5368" s="48"/>
      <c r="B5368" s="4"/>
      <c r="C5368" s="4"/>
      <c r="D5368" s="6"/>
      <c r="E5368" s="4"/>
      <c r="F5368" s="4"/>
      <c r="G5368" s="4"/>
      <c r="H5368" s="4"/>
      <c r="I5368" s="4"/>
      <c r="J5368" s="4"/>
      <c r="K5368" s="4"/>
      <c r="L5368" s="6"/>
      <c r="M5368" s="5"/>
    </row>
    <row r="5369" spans="1:13">
      <c r="A5369" s="48"/>
      <c r="B5369" s="4"/>
      <c r="C5369" s="4"/>
      <c r="D5369" s="6"/>
      <c r="E5369" s="4"/>
      <c r="F5369" s="4"/>
      <c r="G5369" s="4"/>
      <c r="H5369" s="4"/>
      <c r="I5369" s="4"/>
      <c r="J5369" s="4"/>
      <c r="K5369" s="4"/>
      <c r="L5369" s="6"/>
      <c r="M5369" s="5"/>
    </row>
    <row r="5370" spans="1:13">
      <c r="A5370" s="48"/>
      <c r="B5370" s="4"/>
      <c r="C5370" s="4"/>
      <c r="D5370" s="6"/>
      <c r="E5370" s="4"/>
      <c r="F5370" s="4"/>
      <c r="G5370" s="4"/>
      <c r="H5370" s="4"/>
      <c r="I5370" s="4"/>
      <c r="J5370" s="4"/>
      <c r="K5370" s="9"/>
      <c r="L5370" s="10"/>
      <c r="M5370" s="11"/>
    </row>
    <row r="5371" spans="1:13">
      <c r="A5371" s="48"/>
      <c r="B5371" s="4"/>
      <c r="C5371" s="4"/>
      <c r="D5371" s="6"/>
      <c r="E5371" s="4"/>
      <c r="F5371" s="4"/>
      <c r="G5371" s="4"/>
      <c r="H5371" s="4"/>
      <c r="I5371" s="4"/>
      <c r="J5371" s="4"/>
      <c r="K5371" s="4"/>
      <c r="L5371" s="6"/>
      <c r="M5371" s="5"/>
    </row>
    <row r="5372" spans="1:13">
      <c r="A5372" s="48"/>
      <c r="B5372" s="4"/>
      <c r="C5372" s="4"/>
      <c r="D5372" s="6"/>
      <c r="E5372" s="4"/>
      <c r="F5372" s="4"/>
      <c r="G5372" s="4"/>
      <c r="H5372" s="4"/>
      <c r="I5372" s="4"/>
      <c r="J5372" s="4"/>
      <c r="K5372" s="4"/>
      <c r="L5372" s="6"/>
      <c r="M5372" s="5"/>
    </row>
    <row r="5373" spans="1:13">
      <c r="A5373" s="48"/>
      <c r="B5373" s="4"/>
      <c r="C5373" s="4"/>
      <c r="D5373" s="6"/>
      <c r="E5373" s="4"/>
      <c r="F5373" s="4"/>
      <c r="G5373" s="4"/>
      <c r="H5373" s="4"/>
      <c r="I5373" s="4"/>
      <c r="J5373" s="4"/>
      <c r="K5373" s="9"/>
      <c r="L5373" s="10"/>
      <c r="M5373" s="11"/>
    </row>
    <row r="5374" spans="1:13">
      <c r="A5374" s="48"/>
      <c r="B5374" s="4"/>
      <c r="C5374" s="4"/>
      <c r="D5374" s="6"/>
      <c r="E5374" s="4"/>
      <c r="F5374" s="4"/>
      <c r="G5374" s="4"/>
      <c r="H5374" s="4"/>
      <c r="I5374" s="4"/>
      <c r="J5374" s="4"/>
      <c r="K5374" s="9"/>
      <c r="L5374" s="10"/>
      <c r="M5374" s="11"/>
    </row>
    <row r="5375" spans="1:13">
      <c r="A5375" s="48"/>
      <c r="B5375" s="4"/>
      <c r="C5375" s="4"/>
      <c r="D5375" s="6"/>
      <c r="E5375" s="4"/>
      <c r="F5375" s="4"/>
      <c r="G5375" s="4"/>
      <c r="H5375" s="4"/>
      <c r="I5375" s="4"/>
      <c r="J5375" s="4"/>
      <c r="K5375" s="4"/>
      <c r="L5375" s="6"/>
      <c r="M5375" s="5"/>
    </row>
    <row r="5376" spans="1:13">
      <c r="A5376" s="48"/>
      <c r="B5376" s="4"/>
      <c r="C5376" s="4"/>
      <c r="D5376" s="6"/>
      <c r="E5376" s="4"/>
      <c r="F5376" s="4"/>
      <c r="G5376" s="4"/>
      <c r="H5376" s="4"/>
      <c r="I5376" s="4"/>
      <c r="J5376" s="4"/>
      <c r="K5376" s="4"/>
      <c r="L5376" s="6"/>
      <c r="M5376" s="5"/>
    </row>
    <row r="5377" spans="1:13">
      <c r="A5377" s="48"/>
      <c r="B5377" s="4"/>
      <c r="C5377" s="4"/>
      <c r="D5377" s="6"/>
      <c r="E5377" s="4"/>
      <c r="F5377" s="4"/>
      <c r="G5377" s="4"/>
      <c r="H5377" s="4"/>
      <c r="I5377" s="4"/>
      <c r="J5377" s="4"/>
      <c r="K5377" s="4"/>
      <c r="L5377" s="6"/>
      <c r="M5377" s="5"/>
    </row>
    <row r="5378" spans="1:13">
      <c r="A5378" s="48"/>
      <c r="B5378" s="4"/>
      <c r="C5378" s="4"/>
      <c r="D5378" s="6"/>
      <c r="E5378" s="4"/>
      <c r="F5378" s="4"/>
      <c r="G5378" s="4"/>
      <c r="H5378" s="4"/>
      <c r="I5378" s="4"/>
      <c r="J5378" s="4"/>
      <c r="K5378" s="4"/>
      <c r="L5378" s="6"/>
      <c r="M5378" s="5"/>
    </row>
    <row r="5379" spans="1:13">
      <c r="A5379" s="48"/>
      <c r="B5379" s="4"/>
      <c r="C5379" s="4"/>
      <c r="D5379" s="6"/>
      <c r="E5379" s="4"/>
      <c r="F5379" s="4"/>
      <c r="G5379" s="4"/>
      <c r="H5379" s="4"/>
      <c r="I5379" s="4"/>
      <c r="J5379" s="4"/>
      <c r="K5379" s="4"/>
      <c r="L5379" s="6"/>
      <c r="M5379" s="5"/>
    </row>
    <row r="5380" spans="1:13">
      <c r="A5380" s="48"/>
      <c r="B5380" s="4"/>
      <c r="C5380" s="4"/>
      <c r="D5380" s="6"/>
      <c r="E5380" s="4"/>
      <c r="F5380" s="4"/>
      <c r="G5380" s="4"/>
      <c r="H5380" s="4"/>
      <c r="I5380" s="4"/>
      <c r="J5380" s="4"/>
      <c r="K5380" s="4"/>
      <c r="L5380" s="6"/>
      <c r="M5380" s="5"/>
    </row>
    <row r="5381" spans="1:13">
      <c r="A5381" s="48"/>
      <c r="B5381" s="4"/>
      <c r="C5381" s="4"/>
      <c r="D5381" s="6"/>
      <c r="E5381" s="4"/>
      <c r="F5381" s="4"/>
      <c r="G5381" s="4"/>
      <c r="H5381" s="4"/>
      <c r="I5381" s="4"/>
      <c r="J5381" s="4"/>
      <c r="K5381" s="4"/>
      <c r="L5381" s="6"/>
      <c r="M5381" s="5"/>
    </row>
    <row r="5382" spans="1:13">
      <c r="A5382" s="48"/>
      <c r="B5382" s="4"/>
      <c r="C5382" s="4"/>
      <c r="D5382" s="6"/>
      <c r="E5382" s="4"/>
      <c r="F5382" s="4"/>
      <c r="G5382" s="4"/>
      <c r="H5382" s="4"/>
      <c r="I5382" s="4"/>
      <c r="J5382" s="4"/>
      <c r="K5382" s="4"/>
      <c r="L5382" s="6"/>
      <c r="M5382" s="5"/>
    </row>
    <row r="5383" spans="1:13">
      <c r="A5383" s="48"/>
      <c r="B5383" s="4"/>
      <c r="C5383" s="4"/>
      <c r="D5383" s="6"/>
      <c r="E5383" s="4"/>
      <c r="F5383" s="4"/>
      <c r="G5383" s="4"/>
      <c r="H5383" s="4"/>
      <c r="I5383" s="4"/>
      <c r="J5383" s="4"/>
      <c r="K5383" s="4"/>
      <c r="L5383" s="6"/>
      <c r="M5383" s="5"/>
    </row>
    <row r="5384" spans="1:13">
      <c r="A5384" s="48"/>
      <c r="B5384" s="4"/>
      <c r="C5384" s="4"/>
      <c r="D5384" s="6"/>
      <c r="E5384" s="4"/>
      <c r="F5384" s="4"/>
      <c r="G5384" s="4"/>
      <c r="H5384" s="4"/>
      <c r="I5384" s="4"/>
      <c r="J5384" s="4"/>
      <c r="K5384" s="4"/>
      <c r="L5384" s="6"/>
      <c r="M5384" s="5"/>
    </row>
    <row r="5385" spans="1:13">
      <c r="A5385" s="48"/>
      <c r="B5385" s="4"/>
      <c r="C5385" s="4"/>
      <c r="D5385" s="6"/>
      <c r="E5385" s="4"/>
      <c r="F5385" s="4"/>
      <c r="G5385" s="4"/>
      <c r="H5385" s="4"/>
      <c r="I5385" s="4"/>
      <c r="J5385" s="4"/>
      <c r="K5385" s="9"/>
      <c r="L5385" s="10"/>
      <c r="M5385" s="11"/>
    </row>
    <row r="5386" spans="1:13">
      <c r="A5386" s="48"/>
      <c r="B5386" s="4"/>
      <c r="C5386" s="4"/>
      <c r="D5386" s="6"/>
      <c r="E5386" s="4"/>
      <c r="F5386" s="4"/>
      <c r="G5386" s="4"/>
      <c r="H5386" s="4"/>
      <c r="I5386" s="4"/>
      <c r="J5386" s="4"/>
      <c r="K5386" s="4"/>
      <c r="L5386" s="6"/>
      <c r="M5386" s="5"/>
    </row>
    <row r="5387" spans="1:13">
      <c r="A5387" s="48"/>
      <c r="B5387" s="4"/>
      <c r="C5387" s="4"/>
      <c r="D5387" s="6"/>
      <c r="E5387" s="4"/>
      <c r="F5387" s="4"/>
      <c r="G5387" s="4"/>
      <c r="H5387" s="4"/>
      <c r="I5387" s="4"/>
      <c r="J5387" s="4"/>
      <c r="K5387" s="4"/>
      <c r="L5387" s="6"/>
      <c r="M5387" s="5"/>
    </row>
    <row r="5388" spans="1:13">
      <c r="A5388" s="48"/>
      <c r="B5388" s="4"/>
      <c r="C5388" s="4"/>
      <c r="D5388" s="6"/>
      <c r="E5388" s="4"/>
      <c r="F5388" s="4"/>
      <c r="G5388" s="4"/>
      <c r="H5388" s="4"/>
      <c r="I5388" s="4"/>
      <c r="J5388" s="4"/>
      <c r="K5388" s="4"/>
      <c r="L5388" s="6"/>
      <c r="M5388" s="5"/>
    </row>
    <row r="5389" spans="1:13">
      <c r="A5389" s="48"/>
      <c r="B5389" s="4"/>
      <c r="C5389" s="4"/>
      <c r="D5389" s="6"/>
      <c r="E5389" s="4"/>
      <c r="F5389" s="4"/>
      <c r="G5389" s="4"/>
      <c r="H5389" s="4"/>
      <c r="I5389" s="4"/>
      <c r="J5389" s="4"/>
      <c r="K5389" s="4"/>
      <c r="L5389" s="6"/>
      <c r="M5389" s="5"/>
    </row>
    <row r="5390" spans="1:13">
      <c r="A5390" s="48"/>
      <c r="B5390" s="4"/>
      <c r="C5390" s="4"/>
      <c r="D5390" s="6"/>
      <c r="E5390" s="4"/>
      <c r="F5390" s="4"/>
      <c r="G5390" s="4"/>
      <c r="H5390" s="4"/>
      <c r="I5390" s="4"/>
      <c r="J5390" s="4"/>
      <c r="K5390" s="4"/>
      <c r="L5390" s="6"/>
      <c r="M5390" s="5"/>
    </row>
    <row r="5391" spans="1:13">
      <c r="A5391" s="48"/>
      <c r="B5391" s="4"/>
      <c r="C5391" s="4"/>
      <c r="D5391" s="6"/>
      <c r="E5391" s="4"/>
      <c r="F5391" s="4"/>
      <c r="G5391" s="4"/>
      <c r="H5391" s="4"/>
      <c r="I5391" s="4"/>
      <c r="J5391" s="4"/>
      <c r="K5391" s="4"/>
      <c r="L5391" s="6"/>
      <c r="M5391" s="5"/>
    </row>
    <row r="5392" spans="1:13">
      <c r="A5392" s="48"/>
      <c r="B5392" s="4"/>
      <c r="C5392" s="4"/>
      <c r="D5392" s="6"/>
      <c r="E5392" s="4"/>
      <c r="F5392" s="4"/>
      <c r="G5392" s="4"/>
      <c r="H5392" s="4"/>
      <c r="I5392" s="4"/>
      <c r="J5392" s="4"/>
      <c r="K5392" s="9"/>
      <c r="L5392" s="10"/>
      <c r="M5392" s="11"/>
    </row>
    <row r="5393" spans="1:13">
      <c r="A5393" s="48"/>
      <c r="B5393" s="4"/>
      <c r="C5393" s="4"/>
      <c r="D5393" s="6"/>
      <c r="E5393" s="4"/>
      <c r="F5393" s="4"/>
      <c r="G5393" s="4"/>
      <c r="H5393" s="4"/>
      <c r="I5393" s="4"/>
      <c r="J5393" s="4"/>
      <c r="K5393" s="4"/>
      <c r="L5393" s="6"/>
      <c r="M5393" s="5"/>
    </row>
    <row r="5394" spans="1:13">
      <c r="A5394" s="48"/>
      <c r="B5394" s="4"/>
      <c r="C5394" s="4"/>
      <c r="D5394" s="6"/>
      <c r="E5394" s="4"/>
      <c r="F5394" s="4"/>
      <c r="G5394" s="4"/>
      <c r="H5394" s="4"/>
      <c r="I5394" s="4"/>
      <c r="J5394" s="4"/>
      <c r="K5394" s="4"/>
      <c r="L5394" s="6"/>
      <c r="M5394" s="5"/>
    </row>
    <row r="5395" spans="1:13">
      <c r="A5395" s="48"/>
      <c r="B5395" s="4"/>
      <c r="C5395" s="4"/>
      <c r="D5395" s="6"/>
      <c r="E5395" s="4"/>
      <c r="F5395" s="4"/>
      <c r="G5395" s="4"/>
      <c r="H5395" s="4"/>
      <c r="I5395" s="4"/>
      <c r="J5395" s="4"/>
      <c r="K5395" s="4"/>
      <c r="L5395" s="6"/>
      <c r="M5395" s="5"/>
    </row>
    <row r="5396" spans="1:13">
      <c r="A5396" s="48"/>
      <c r="B5396" s="4"/>
      <c r="C5396" s="4"/>
      <c r="D5396" s="6"/>
      <c r="E5396" s="4"/>
      <c r="F5396" s="4"/>
      <c r="G5396" s="4"/>
      <c r="H5396" s="4"/>
      <c r="I5396" s="4"/>
      <c r="J5396" s="4"/>
      <c r="K5396" s="9"/>
      <c r="L5396" s="10"/>
      <c r="M5396" s="11"/>
    </row>
    <row r="5397" spans="1:13">
      <c r="A5397" s="48"/>
      <c r="B5397" s="4"/>
      <c r="C5397" s="4"/>
      <c r="D5397" s="6"/>
      <c r="E5397" s="4"/>
      <c r="F5397" s="4"/>
      <c r="G5397" s="4"/>
      <c r="H5397" s="4"/>
      <c r="I5397" s="4"/>
      <c r="J5397" s="4"/>
      <c r="K5397" s="4"/>
      <c r="L5397" s="6"/>
      <c r="M5397" s="5"/>
    </row>
    <row r="5398" spans="1:13">
      <c r="A5398" s="48"/>
      <c r="B5398" s="4"/>
      <c r="C5398" s="4"/>
      <c r="D5398" s="6"/>
      <c r="E5398" s="4"/>
      <c r="F5398" s="4"/>
      <c r="G5398" s="4"/>
      <c r="H5398" s="4"/>
      <c r="I5398" s="4"/>
      <c r="J5398" s="4"/>
      <c r="K5398" s="4"/>
      <c r="L5398" s="6"/>
      <c r="M5398" s="5"/>
    </row>
    <row r="5399" spans="1:13">
      <c r="A5399" s="48"/>
      <c r="B5399" s="4"/>
      <c r="C5399" s="4"/>
      <c r="D5399" s="6"/>
      <c r="E5399" s="4"/>
      <c r="F5399" s="4"/>
      <c r="G5399" s="4"/>
      <c r="H5399" s="4"/>
      <c r="I5399" s="4"/>
      <c r="J5399" s="4"/>
      <c r="K5399" s="9"/>
      <c r="L5399" s="10"/>
      <c r="M5399" s="11"/>
    </row>
    <row r="5400" spans="1:13">
      <c r="A5400" s="48"/>
      <c r="B5400" s="4"/>
      <c r="C5400" s="4"/>
      <c r="D5400" s="6"/>
      <c r="E5400" s="4"/>
      <c r="F5400" s="4"/>
      <c r="G5400" s="4"/>
      <c r="H5400" s="4"/>
      <c r="I5400" s="4"/>
      <c r="J5400" s="4"/>
      <c r="K5400" s="4"/>
      <c r="L5400" s="6"/>
      <c r="M5400" s="5"/>
    </row>
    <row r="5401" spans="1:13">
      <c r="A5401" s="48"/>
      <c r="B5401" s="4"/>
      <c r="C5401" s="4"/>
      <c r="D5401" s="6"/>
      <c r="E5401" s="4"/>
      <c r="F5401" s="4"/>
      <c r="G5401" s="4"/>
      <c r="H5401" s="4"/>
      <c r="I5401" s="4"/>
      <c r="J5401" s="4"/>
      <c r="K5401" s="4"/>
      <c r="L5401" s="6"/>
      <c r="M5401" s="5"/>
    </row>
    <row r="5402" spans="1:13">
      <c r="A5402" s="48"/>
      <c r="B5402" s="4"/>
      <c r="C5402" s="4"/>
      <c r="D5402" s="6"/>
      <c r="E5402" s="4"/>
      <c r="F5402" s="4"/>
      <c r="G5402" s="4"/>
      <c r="H5402" s="4"/>
      <c r="I5402" s="4"/>
      <c r="J5402" s="4"/>
      <c r="K5402" s="4"/>
      <c r="L5402" s="6"/>
      <c r="M5402" s="5"/>
    </row>
    <row r="5403" spans="1:13">
      <c r="A5403" s="48"/>
      <c r="B5403" s="4"/>
      <c r="C5403" s="4"/>
      <c r="D5403" s="6"/>
      <c r="E5403" s="4"/>
      <c r="F5403" s="4"/>
      <c r="G5403" s="4"/>
      <c r="H5403" s="4"/>
      <c r="I5403" s="4"/>
      <c r="J5403" s="4"/>
      <c r="K5403" s="4"/>
      <c r="L5403" s="6"/>
      <c r="M5403" s="5"/>
    </row>
    <row r="5404" spans="1:13">
      <c r="A5404" s="48"/>
      <c r="B5404" s="4"/>
      <c r="C5404" s="4"/>
      <c r="D5404" s="6"/>
      <c r="E5404" s="4"/>
      <c r="F5404" s="4"/>
      <c r="G5404" s="4"/>
      <c r="H5404" s="4"/>
      <c r="I5404" s="4"/>
      <c r="J5404" s="4"/>
      <c r="K5404" s="4"/>
      <c r="L5404" s="6"/>
      <c r="M5404" s="5"/>
    </row>
    <row r="5405" spans="1:13">
      <c r="A5405" s="48"/>
      <c r="B5405" s="4"/>
      <c r="C5405" s="4"/>
      <c r="D5405" s="6"/>
      <c r="E5405" s="4"/>
      <c r="F5405" s="4"/>
      <c r="G5405" s="4"/>
      <c r="H5405" s="4"/>
      <c r="I5405" s="4"/>
      <c r="J5405" s="4"/>
      <c r="K5405" s="4"/>
      <c r="L5405" s="6"/>
      <c r="M5405" s="5"/>
    </row>
    <row r="5406" spans="1:13">
      <c r="A5406" s="48"/>
      <c r="B5406" s="4"/>
      <c r="C5406" s="4"/>
      <c r="D5406" s="6"/>
      <c r="E5406" s="4"/>
      <c r="F5406" s="4"/>
      <c r="G5406" s="4"/>
      <c r="H5406" s="4"/>
      <c r="I5406" s="4"/>
      <c r="J5406" s="4"/>
      <c r="K5406" s="4"/>
      <c r="L5406" s="6"/>
      <c r="M5406" s="5"/>
    </row>
    <row r="5407" spans="1:13">
      <c r="A5407" s="48"/>
      <c r="B5407" s="4"/>
      <c r="C5407" s="4"/>
      <c r="D5407" s="6"/>
      <c r="E5407" s="4"/>
      <c r="F5407" s="4"/>
      <c r="G5407" s="4"/>
      <c r="H5407" s="4"/>
      <c r="I5407" s="4"/>
      <c r="J5407" s="4"/>
      <c r="K5407" s="4"/>
      <c r="L5407" s="6"/>
      <c r="M5407" s="5"/>
    </row>
    <row r="5408" spans="1:13">
      <c r="A5408" s="48"/>
      <c r="B5408" s="4"/>
      <c r="C5408" s="4"/>
      <c r="D5408" s="6"/>
      <c r="E5408" s="4"/>
      <c r="F5408" s="4"/>
      <c r="G5408" s="4"/>
      <c r="H5408" s="4"/>
      <c r="I5408" s="4"/>
      <c r="J5408" s="4"/>
      <c r="K5408" s="4"/>
      <c r="L5408" s="6"/>
      <c r="M5408" s="5"/>
    </row>
    <row r="5409" spans="1:13">
      <c r="A5409" s="48"/>
      <c r="B5409" s="4"/>
      <c r="C5409" s="4"/>
      <c r="D5409" s="6"/>
      <c r="E5409" s="4"/>
      <c r="F5409" s="4"/>
      <c r="G5409" s="4"/>
      <c r="H5409" s="4"/>
      <c r="I5409" s="4"/>
      <c r="J5409" s="4"/>
      <c r="K5409" s="9"/>
      <c r="L5409" s="10"/>
      <c r="M5409" s="11"/>
    </row>
    <row r="5410" spans="1:13">
      <c r="A5410" s="48"/>
      <c r="B5410" s="4"/>
      <c r="C5410" s="4"/>
      <c r="D5410" s="6"/>
      <c r="E5410" s="4"/>
      <c r="F5410" s="4"/>
      <c r="G5410" s="4"/>
      <c r="H5410" s="4"/>
      <c r="I5410" s="4"/>
      <c r="J5410" s="4"/>
      <c r="K5410" s="9"/>
      <c r="L5410" s="10"/>
      <c r="M5410" s="11"/>
    </row>
    <row r="5411" spans="1:13">
      <c r="A5411" s="48"/>
      <c r="B5411" s="4"/>
      <c r="C5411" s="4"/>
      <c r="D5411" s="6"/>
      <c r="E5411" s="4"/>
      <c r="F5411" s="4"/>
      <c r="G5411" s="4"/>
      <c r="H5411" s="4"/>
      <c r="I5411" s="4"/>
      <c r="J5411" s="4"/>
      <c r="K5411" s="4"/>
      <c r="L5411" s="6"/>
      <c r="M5411" s="5"/>
    </row>
    <row r="5412" spans="1:13">
      <c r="A5412" s="48"/>
      <c r="B5412" s="4"/>
      <c r="C5412" s="4"/>
      <c r="D5412" s="6"/>
      <c r="E5412" s="4"/>
      <c r="F5412" s="4"/>
      <c r="G5412" s="4"/>
      <c r="H5412" s="4"/>
      <c r="I5412" s="4"/>
      <c r="J5412" s="4"/>
      <c r="K5412" s="4"/>
      <c r="L5412" s="6"/>
      <c r="M5412" s="5"/>
    </row>
    <row r="5413" spans="1:13">
      <c r="A5413" s="48"/>
      <c r="B5413" s="4"/>
      <c r="C5413" s="4"/>
      <c r="D5413" s="6"/>
      <c r="E5413" s="4"/>
      <c r="F5413" s="4"/>
      <c r="G5413" s="4"/>
      <c r="H5413" s="4"/>
      <c r="I5413" s="4"/>
      <c r="J5413" s="4"/>
      <c r="K5413" s="9"/>
      <c r="L5413" s="10"/>
      <c r="M5413" s="11"/>
    </row>
    <row r="5414" spans="1:13">
      <c r="A5414" s="48"/>
      <c r="B5414" s="4"/>
      <c r="C5414" s="4"/>
      <c r="D5414" s="6"/>
      <c r="E5414" s="4"/>
      <c r="F5414" s="4"/>
      <c r="G5414" s="4"/>
      <c r="H5414" s="4"/>
      <c r="I5414" s="4"/>
      <c r="J5414" s="4"/>
      <c r="K5414" s="4"/>
      <c r="L5414" s="6"/>
      <c r="M5414" s="5"/>
    </row>
    <row r="5415" spans="1:13">
      <c r="A5415" s="48"/>
      <c r="B5415" s="4"/>
      <c r="C5415" s="4"/>
      <c r="D5415" s="6"/>
      <c r="E5415" s="4"/>
      <c r="F5415" s="4"/>
      <c r="G5415" s="4"/>
      <c r="H5415" s="4"/>
      <c r="I5415" s="4"/>
      <c r="J5415" s="4"/>
      <c r="K5415" s="4"/>
      <c r="L5415" s="6"/>
      <c r="M5415" s="5"/>
    </row>
    <row r="5416" spans="1:13">
      <c r="A5416" s="48"/>
      <c r="B5416" s="4"/>
      <c r="C5416" s="4"/>
      <c r="D5416" s="6"/>
      <c r="E5416" s="4"/>
      <c r="F5416" s="4"/>
      <c r="G5416" s="4"/>
      <c r="H5416" s="4"/>
      <c r="I5416" s="4"/>
      <c r="J5416" s="4"/>
      <c r="K5416" s="4"/>
      <c r="L5416" s="6"/>
      <c r="M5416" s="5"/>
    </row>
    <row r="5417" spans="1:13">
      <c r="A5417" s="48"/>
      <c r="B5417" s="4"/>
      <c r="C5417" s="4"/>
      <c r="D5417" s="6"/>
      <c r="E5417" s="4"/>
      <c r="F5417" s="4"/>
      <c r="G5417" s="4"/>
      <c r="H5417" s="4"/>
      <c r="I5417" s="4"/>
      <c r="J5417" s="4"/>
      <c r="K5417" s="9"/>
      <c r="L5417" s="10"/>
      <c r="M5417" s="11"/>
    </row>
    <row r="5418" spans="1:13">
      <c r="A5418" s="48"/>
      <c r="B5418" s="4"/>
      <c r="C5418" s="4"/>
      <c r="D5418" s="6"/>
      <c r="E5418" s="4"/>
      <c r="F5418" s="4"/>
      <c r="G5418" s="4"/>
      <c r="H5418" s="4"/>
      <c r="I5418" s="4"/>
      <c r="J5418" s="4"/>
      <c r="K5418" s="9"/>
      <c r="L5418" s="10"/>
      <c r="M5418" s="11"/>
    </row>
    <row r="5419" spans="1:13">
      <c r="A5419" s="48"/>
      <c r="B5419" s="4"/>
      <c r="C5419" s="4"/>
      <c r="D5419" s="6"/>
      <c r="E5419" s="4"/>
      <c r="F5419" s="4"/>
      <c r="G5419" s="4"/>
      <c r="H5419" s="4"/>
      <c r="I5419" s="4"/>
      <c r="J5419" s="4"/>
      <c r="K5419" s="4"/>
      <c r="L5419" s="6"/>
      <c r="M5419" s="5"/>
    </row>
    <row r="5420" spans="1:13">
      <c r="A5420" s="48"/>
      <c r="B5420" s="4"/>
      <c r="C5420" s="4"/>
      <c r="D5420" s="6"/>
      <c r="E5420" s="4"/>
      <c r="F5420" s="4"/>
      <c r="G5420" s="4"/>
      <c r="H5420" s="4"/>
      <c r="I5420" s="4"/>
      <c r="J5420" s="4"/>
      <c r="K5420" s="4"/>
      <c r="L5420" s="6"/>
      <c r="M5420" s="5"/>
    </row>
    <row r="5421" spans="1:13">
      <c r="A5421" s="48"/>
      <c r="B5421" s="4"/>
      <c r="C5421" s="4"/>
      <c r="D5421" s="6"/>
      <c r="E5421" s="4"/>
      <c r="F5421" s="4"/>
      <c r="G5421" s="4"/>
      <c r="H5421" s="4"/>
      <c r="I5421" s="4"/>
      <c r="J5421" s="4"/>
      <c r="K5421" s="4"/>
      <c r="L5421" s="6"/>
      <c r="M5421" s="5"/>
    </row>
    <row r="5422" spans="1:13">
      <c r="A5422" s="48"/>
      <c r="B5422" s="4"/>
      <c r="C5422" s="4"/>
      <c r="D5422" s="6"/>
      <c r="E5422" s="4"/>
      <c r="F5422" s="4"/>
      <c r="G5422" s="4"/>
      <c r="H5422" s="4"/>
      <c r="I5422" s="4"/>
      <c r="J5422" s="4"/>
      <c r="K5422" s="4"/>
      <c r="L5422" s="6"/>
      <c r="M5422" s="5"/>
    </row>
    <row r="5423" spans="1:13">
      <c r="A5423" s="48"/>
      <c r="B5423" s="4"/>
      <c r="C5423" s="4"/>
      <c r="D5423" s="6"/>
      <c r="E5423" s="4"/>
      <c r="F5423" s="4"/>
      <c r="G5423" s="4"/>
      <c r="H5423" s="4"/>
      <c r="I5423" s="4"/>
      <c r="J5423" s="4"/>
      <c r="K5423" s="4"/>
      <c r="L5423" s="6"/>
      <c r="M5423" s="5"/>
    </row>
    <row r="5424" spans="1:13">
      <c r="A5424" s="48"/>
      <c r="B5424" s="4"/>
      <c r="C5424" s="4"/>
      <c r="D5424" s="6"/>
      <c r="E5424" s="4"/>
      <c r="F5424" s="4"/>
      <c r="G5424" s="4"/>
      <c r="H5424" s="4"/>
      <c r="I5424" s="4"/>
      <c r="J5424" s="4"/>
      <c r="K5424" s="4"/>
      <c r="L5424" s="6"/>
      <c r="M5424" s="5"/>
    </row>
    <row r="5425" spans="1:13">
      <c r="A5425" s="48"/>
      <c r="B5425" s="4"/>
      <c r="C5425" s="4"/>
      <c r="D5425" s="6"/>
      <c r="E5425" s="4"/>
      <c r="F5425" s="4"/>
      <c r="G5425" s="4"/>
      <c r="H5425" s="4"/>
      <c r="I5425" s="4"/>
      <c r="J5425" s="4"/>
      <c r="K5425" s="4"/>
      <c r="L5425" s="6"/>
      <c r="M5425" s="5"/>
    </row>
    <row r="5426" spans="1:13">
      <c r="A5426" s="48"/>
      <c r="B5426" s="4"/>
      <c r="C5426" s="4"/>
      <c r="D5426" s="6"/>
      <c r="E5426" s="4"/>
      <c r="F5426" s="4"/>
      <c r="G5426" s="4"/>
      <c r="H5426" s="4"/>
      <c r="I5426" s="4"/>
      <c r="J5426" s="4"/>
      <c r="K5426" s="4"/>
      <c r="L5426" s="6"/>
      <c r="M5426" s="5"/>
    </row>
    <row r="5427" spans="1:13">
      <c r="A5427" s="48"/>
      <c r="B5427" s="4"/>
      <c r="C5427" s="4"/>
      <c r="D5427" s="6"/>
      <c r="E5427" s="4"/>
      <c r="F5427" s="4"/>
      <c r="G5427" s="4"/>
      <c r="H5427" s="4"/>
      <c r="I5427" s="4"/>
      <c r="J5427" s="4"/>
      <c r="K5427" s="4"/>
      <c r="L5427" s="6"/>
      <c r="M5427" s="5"/>
    </row>
    <row r="5428" spans="1:13">
      <c r="A5428" s="48"/>
      <c r="B5428" s="4"/>
      <c r="C5428" s="4"/>
      <c r="D5428" s="6"/>
      <c r="E5428" s="4"/>
      <c r="F5428" s="4"/>
      <c r="G5428" s="4"/>
      <c r="H5428" s="4"/>
      <c r="I5428" s="4"/>
      <c r="J5428" s="4"/>
      <c r="K5428" s="4"/>
      <c r="L5428" s="6"/>
      <c r="M5428" s="5"/>
    </row>
    <row r="5429" spans="1:13">
      <c r="A5429" s="48"/>
      <c r="B5429" s="4"/>
      <c r="C5429" s="4"/>
      <c r="D5429" s="6"/>
      <c r="E5429" s="4"/>
      <c r="F5429" s="4"/>
      <c r="G5429" s="4"/>
      <c r="H5429" s="4"/>
      <c r="I5429" s="4"/>
      <c r="J5429" s="4"/>
      <c r="K5429" s="4"/>
      <c r="L5429" s="6"/>
      <c r="M5429" s="5"/>
    </row>
    <row r="5430" spans="1:13">
      <c r="A5430" s="48"/>
      <c r="B5430" s="4"/>
      <c r="C5430" s="4"/>
      <c r="D5430" s="6"/>
      <c r="E5430" s="4"/>
      <c r="F5430" s="4"/>
      <c r="G5430" s="4"/>
      <c r="H5430" s="4"/>
      <c r="I5430" s="4"/>
      <c r="J5430" s="4"/>
      <c r="K5430" s="4"/>
      <c r="L5430" s="6"/>
      <c r="M5430" s="5"/>
    </row>
    <row r="5431" spans="1:13">
      <c r="A5431" s="48"/>
      <c r="B5431" s="4"/>
      <c r="C5431" s="4"/>
      <c r="D5431" s="6"/>
      <c r="E5431" s="4"/>
      <c r="F5431" s="4"/>
      <c r="G5431" s="4"/>
      <c r="H5431" s="4"/>
      <c r="I5431" s="4"/>
      <c r="J5431" s="4"/>
      <c r="K5431" s="4"/>
      <c r="L5431" s="6"/>
      <c r="M5431" s="5"/>
    </row>
    <row r="5432" spans="1:13">
      <c r="A5432" s="48"/>
      <c r="B5432" s="4"/>
      <c r="C5432" s="4"/>
      <c r="D5432" s="6"/>
      <c r="E5432" s="4"/>
      <c r="F5432" s="4"/>
      <c r="G5432" s="4"/>
      <c r="H5432" s="4"/>
      <c r="I5432" s="4"/>
      <c r="J5432" s="4"/>
      <c r="K5432" s="4"/>
      <c r="L5432" s="6"/>
      <c r="M5432" s="5"/>
    </row>
    <row r="5433" spans="1:13">
      <c r="A5433" s="48"/>
      <c r="B5433" s="4"/>
      <c r="C5433" s="4"/>
      <c r="D5433" s="6"/>
      <c r="E5433" s="4"/>
      <c r="F5433" s="4"/>
      <c r="G5433" s="4"/>
      <c r="H5433" s="4"/>
      <c r="I5433" s="4"/>
      <c r="J5433" s="4"/>
      <c r="K5433" s="4"/>
      <c r="L5433" s="6"/>
      <c r="M5433" s="5"/>
    </row>
    <row r="5434" spans="1:13">
      <c r="A5434" s="48"/>
      <c r="B5434" s="4"/>
      <c r="C5434" s="4"/>
      <c r="D5434" s="6"/>
      <c r="E5434" s="4"/>
      <c r="F5434" s="4"/>
      <c r="G5434" s="4"/>
      <c r="H5434" s="4"/>
      <c r="I5434" s="4"/>
      <c r="J5434" s="4"/>
      <c r="K5434" s="4"/>
      <c r="L5434" s="6"/>
      <c r="M5434" s="5"/>
    </row>
    <row r="5435" spans="1:13">
      <c r="A5435" s="48"/>
      <c r="B5435" s="4"/>
      <c r="C5435" s="4"/>
      <c r="D5435" s="6"/>
      <c r="E5435" s="4"/>
      <c r="F5435" s="4"/>
      <c r="G5435" s="4"/>
      <c r="H5435" s="4"/>
      <c r="I5435" s="4"/>
      <c r="J5435" s="4"/>
      <c r="K5435" s="4"/>
      <c r="L5435" s="6"/>
      <c r="M5435" s="5"/>
    </row>
    <row r="5436" spans="1:13">
      <c r="A5436" s="48"/>
      <c r="B5436" s="4"/>
      <c r="C5436" s="4"/>
      <c r="D5436" s="6"/>
      <c r="E5436" s="4"/>
      <c r="F5436" s="4"/>
      <c r="G5436" s="4"/>
      <c r="H5436" s="4"/>
      <c r="I5436" s="4"/>
      <c r="J5436" s="4"/>
      <c r="K5436" s="4"/>
      <c r="L5436" s="6"/>
      <c r="M5436" s="5"/>
    </row>
    <row r="5437" spans="1:13">
      <c r="A5437" s="48"/>
      <c r="B5437" s="4"/>
      <c r="C5437" s="4"/>
      <c r="D5437" s="6"/>
      <c r="E5437" s="4"/>
      <c r="F5437" s="4"/>
      <c r="G5437" s="4"/>
      <c r="H5437" s="4"/>
      <c r="I5437" s="4"/>
      <c r="J5437" s="4"/>
      <c r="K5437" s="4"/>
      <c r="L5437" s="6"/>
      <c r="M5437" s="5"/>
    </row>
    <row r="5438" spans="1:13">
      <c r="A5438" s="48"/>
      <c r="B5438" s="4"/>
      <c r="C5438" s="4"/>
      <c r="D5438" s="6"/>
      <c r="E5438" s="4"/>
      <c r="F5438" s="4"/>
      <c r="G5438" s="4"/>
      <c r="H5438" s="4"/>
      <c r="I5438" s="4"/>
      <c r="J5438" s="4"/>
      <c r="K5438" s="4"/>
      <c r="L5438" s="6"/>
      <c r="M5438" s="5"/>
    </row>
    <row r="5439" spans="1:13">
      <c r="A5439" s="48"/>
      <c r="B5439" s="4"/>
      <c r="C5439" s="4"/>
      <c r="D5439" s="6"/>
      <c r="E5439" s="4"/>
      <c r="F5439" s="4"/>
      <c r="G5439" s="4"/>
      <c r="H5439" s="4"/>
      <c r="I5439" s="4"/>
      <c r="J5439" s="4"/>
      <c r="K5439" s="9"/>
      <c r="L5439" s="10"/>
      <c r="M5439" s="11"/>
    </row>
    <row r="5440" spans="1:13">
      <c r="A5440" s="48"/>
      <c r="B5440" s="4"/>
      <c r="C5440" s="4"/>
      <c r="D5440" s="6"/>
      <c r="E5440" s="4"/>
      <c r="F5440" s="4"/>
      <c r="G5440" s="4"/>
      <c r="H5440" s="4"/>
      <c r="I5440" s="4"/>
      <c r="J5440" s="4"/>
      <c r="K5440" s="4"/>
      <c r="L5440" s="6"/>
      <c r="M5440" s="5"/>
    </row>
    <row r="5441" spans="1:13">
      <c r="A5441" s="48"/>
      <c r="B5441" s="4"/>
      <c r="C5441" s="4"/>
      <c r="D5441" s="6"/>
      <c r="E5441" s="4"/>
      <c r="F5441" s="4"/>
      <c r="G5441" s="4"/>
      <c r="H5441" s="4"/>
      <c r="I5441" s="4"/>
      <c r="J5441" s="4"/>
      <c r="K5441" s="4"/>
      <c r="L5441" s="6"/>
      <c r="M5441" s="5"/>
    </row>
    <row r="5442" spans="1:13">
      <c r="A5442" s="48"/>
      <c r="B5442" s="4"/>
      <c r="C5442" s="4"/>
      <c r="D5442" s="6"/>
      <c r="E5442" s="4"/>
      <c r="F5442" s="4"/>
      <c r="G5442" s="4"/>
      <c r="H5442" s="4"/>
      <c r="I5442" s="4"/>
      <c r="J5442" s="4"/>
      <c r="K5442" s="4"/>
      <c r="L5442" s="6"/>
      <c r="M5442" s="5"/>
    </row>
    <row r="5443" spans="1:13">
      <c r="A5443" s="48"/>
      <c r="B5443" s="4"/>
      <c r="C5443" s="4"/>
      <c r="D5443" s="6"/>
      <c r="E5443" s="4"/>
      <c r="F5443" s="4"/>
      <c r="G5443" s="4"/>
      <c r="H5443" s="4"/>
      <c r="I5443" s="4"/>
      <c r="J5443" s="4"/>
      <c r="K5443" s="4"/>
      <c r="L5443" s="6"/>
      <c r="M5443" s="5"/>
    </row>
    <row r="5444" spans="1:13">
      <c r="A5444" s="48"/>
      <c r="B5444" s="4"/>
      <c r="C5444" s="4"/>
      <c r="D5444" s="6"/>
      <c r="E5444" s="4"/>
      <c r="F5444" s="4"/>
      <c r="G5444" s="4"/>
      <c r="H5444" s="4"/>
      <c r="I5444" s="4"/>
      <c r="J5444" s="4"/>
      <c r="K5444" s="4"/>
      <c r="L5444" s="6"/>
      <c r="M5444" s="5"/>
    </row>
    <row r="5445" spans="1:13">
      <c r="A5445" s="48"/>
      <c r="B5445" s="4"/>
      <c r="C5445" s="4"/>
      <c r="D5445" s="6"/>
      <c r="E5445" s="4"/>
      <c r="F5445" s="4"/>
      <c r="G5445" s="4"/>
      <c r="H5445" s="4"/>
      <c r="I5445" s="4"/>
      <c r="J5445" s="4"/>
      <c r="K5445" s="4"/>
      <c r="L5445" s="6"/>
      <c r="M5445" s="5"/>
    </row>
    <row r="5446" spans="1:13">
      <c r="A5446" s="48"/>
      <c r="B5446" s="4"/>
      <c r="C5446" s="4"/>
      <c r="D5446" s="6"/>
      <c r="E5446" s="4"/>
      <c r="F5446" s="4"/>
      <c r="G5446" s="4"/>
      <c r="H5446" s="4"/>
      <c r="I5446" s="4"/>
      <c r="J5446" s="4"/>
      <c r="K5446" s="4"/>
      <c r="L5446" s="6"/>
      <c r="M5446" s="5"/>
    </row>
    <row r="5447" spans="1:13">
      <c r="A5447" s="48"/>
      <c r="B5447" s="4"/>
      <c r="C5447" s="4"/>
      <c r="D5447" s="6"/>
      <c r="E5447" s="4"/>
      <c r="F5447" s="4"/>
      <c r="G5447" s="4"/>
      <c r="H5447" s="4"/>
      <c r="I5447" s="4"/>
      <c r="J5447" s="4"/>
      <c r="K5447" s="4"/>
      <c r="L5447" s="6"/>
      <c r="M5447" s="5"/>
    </row>
    <row r="5448" spans="1:13">
      <c r="A5448" s="48"/>
      <c r="B5448" s="4"/>
      <c r="C5448" s="4"/>
      <c r="D5448" s="6"/>
      <c r="E5448" s="4"/>
      <c r="F5448" s="4"/>
      <c r="G5448" s="4"/>
      <c r="H5448" s="4"/>
      <c r="I5448" s="4"/>
      <c r="J5448" s="4"/>
      <c r="K5448" s="4"/>
      <c r="L5448" s="6"/>
      <c r="M5448" s="5"/>
    </row>
    <row r="5449" spans="1:13">
      <c r="A5449" s="48"/>
      <c r="B5449" s="4"/>
      <c r="C5449" s="4"/>
      <c r="D5449" s="6"/>
      <c r="E5449" s="4"/>
      <c r="F5449" s="4"/>
      <c r="G5449" s="4"/>
      <c r="H5449" s="4"/>
      <c r="I5449" s="4"/>
      <c r="J5449" s="4"/>
      <c r="K5449" s="4"/>
      <c r="L5449" s="6"/>
      <c r="M5449" s="5"/>
    </row>
    <row r="5450" spans="1:13">
      <c r="A5450" s="48"/>
      <c r="B5450" s="4"/>
      <c r="C5450" s="4"/>
      <c r="D5450" s="6"/>
      <c r="E5450" s="4"/>
      <c r="F5450" s="4"/>
      <c r="G5450" s="4"/>
      <c r="H5450" s="4"/>
      <c r="I5450" s="4"/>
      <c r="J5450" s="4"/>
      <c r="K5450" s="4"/>
      <c r="L5450" s="6"/>
      <c r="M5450" s="5"/>
    </row>
    <row r="5451" spans="1:13">
      <c r="A5451" s="48"/>
      <c r="B5451" s="4"/>
      <c r="C5451" s="4"/>
      <c r="D5451" s="6"/>
      <c r="E5451" s="4"/>
      <c r="F5451" s="4"/>
      <c r="G5451" s="4"/>
      <c r="H5451" s="4"/>
      <c r="I5451" s="4"/>
      <c r="J5451" s="4"/>
      <c r="K5451" s="4"/>
      <c r="L5451" s="6"/>
      <c r="M5451" s="5"/>
    </row>
    <row r="5452" spans="1:13">
      <c r="A5452" s="48"/>
      <c r="B5452" s="4"/>
      <c r="C5452" s="4"/>
      <c r="D5452" s="6"/>
      <c r="E5452" s="4"/>
      <c r="F5452" s="4"/>
      <c r="G5452" s="4"/>
      <c r="H5452" s="4"/>
      <c r="I5452" s="4"/>
      <c r="J5452" s="4"/>
      <c r="K5452" s="4"/>
      <c r="L5452" s="6"/>
      <c r="M5452" s="5"/>
    </row>
    <row r="5453" spans="1:13">
      <c r="A5453" s="48"/>
      <c r="B5453" s="4"/>
      <c r="C5453" s="4"/>
      <c r="D5453" s="6"/>
      <c r="E5453" s="4"/>
      <c r="F5453" s="4"/>
      <c r="G5453" s="4"/>
      <c r="H5453" s="4"/>
      <c r="I5453" s="4"/>
      <c r="J5453" s="4"/>
      <c r="K5453" s="4"/>
      <c r="L5453" s="6"/>
      <c r="M5453" s="5"/>
    </row>
    <row r="5454" spans="1:13">
      <c r="A5454" s="48"/>
      <c r="B5454" s="4"/>
      <c r="C5454" s="4"/>
      <c r="D5454" s="6"/>
      <c r="E5454" s="4"/>
      <c r="F5454" s="4"/>
      <c r="G5454" s="4"/>
      <c r="H5454" s="4"/>
      <c r="I5454" s="4"/>
      <c r="J5454" s="4"/>
      <c r="K5454" s="4"/>
      <c r="L5454" s="6"/>
      <c r="M5454" s="5"/>
    </row>
    <row r="5455" spans="1:13">
      <c r="A5455" s="48"/>
      <c r="B5455" s="4"/>
      <c r="C5455" s="4"/>
      <c r="D5455" s="6"/>
      <c r="E5455" s="4"/>
      <c r="F5455" s="4"/>
      <c r="G5455" s="4"/>
      <c r="H5455" s="4"/>
      <c r="I5455" s="4"/>
      <c r="J5455" s="4"/>
      <c r="K5455" s="4"/>
      <c r="L5455" s="6"/>
      <c r="M5455" s="5"/>
    </row>
    <row r="5456" spans="1:13">
      <c r="A5456" s="48"/>
      <c r="B5456" s="4"/>
      <c r="C5456" s="4"/>
      <c r="D5456" s="6"/>
      <c r="E5456" s="4"/>
      <c r="F5456" s="4"/>
      <c r="G5456" s="4"/>
      <c r="H5456" s="4"/>
      <c r="I5456" s="4"/>
      <c r="J5456" s="4"/>
      <c r="K5456" s="4"/>
      <c r="L5456" s="6"/>
      <c r="M5456" s="5"/>
    </row>
    <row r="5457" spans="1:13">
      <c r="A5457" s="48"/>
      <c r="B5457" s="4"/>
      <c r="C5457" s="4"/>
      <c r="D5457" s="6"/>
      <c r="E5457" s="4"/>
      <c r="F5457" s="4"/>
      <c r="G5457" s="4"/>
      <c r="H5457" s="4"/>
      <c r="I5457" s="4"/>
      <c r="J5457" s="4"/>
      <c r="K5457" s="4"/>
      <c r="L5457" s="6"/>
      <c r="M5457" s="5"/>
    </row>
    <row r="5458" spans="1:13">
      <c r="A5458" s="48"/>
      <c r="B5458" s="4"/>
      <c r="C5458" s="4"/>
      <c r="D5458" s="6"/>
      <c r="E5458" s="4"/>
      <c r="F5458" s="4"/>
      <c r="G5458" s="4"/>
      <c r="H5458" s="4"/>
      <c r="I5458" s="4"/>
      <c r="J5458" s="4"/>
      <c r="K5458" s="4"/>
      <c r="L5458" s="6"/>
      <c r="M5458" s="5"/>
    </row>
    <row r="5459" spans="1:13">
      <c r="A5459" s="48"/>
      <c r="B5459" s="4"/>
      <c r="C5459" s="4"/>
      <c r="D5459" s="6"/>
      <c r="E5459" s="4"/>
      <c r="F5459" s="4"/>
      <c r="G5459" s="4"/>
      <c r="H5459" s="4"/>
      <c r="I5459" s="4"/>
      <c r="J5459" s="4"/>
      <c r="K5459" s="4"/>
      <c r="L5459" s="6"/>
      <c r="M5459" s="5"/>
    </row>
    <row r="5460" spans="1:13">
      <c r="A5460" s="48"/>
      <c r="B5460" s="4"/>
      <c r="C5460" s="4"/>
      <c r="D5460" s="6"/>
      <c r="E5460" s="4"/>
      <c r="F5460" s="4"/>
      <c r="G5460" s="4"/>
      <c r="H5460" s="4"/>
      <c r="I5460" s="4"/>
      <c r="J5460" s="4"/>
      <c r="K5460" s="4"/>
      <c r="L5460" s="6"/>
      <c r="M5460" s="5"/>
    </row>
    <row r="5461" spans="1:13">
      <c r="A5461" s="48"/>
      <c r="B5461" s="4"/>
      <c r="C5461" s="4"/>
      <c r="D5461" s="6"/>
      <c r="E5461" s="4"/>
      <c r="F5461" s="4"/>
      <c r="G5461" s="4"/>
      <c r="H5461" s="4"/>
      <c r="I5461" s="4"/>
      <c r="J5461" s="4"/>
      <c r="K5461" s="4"/>
      <c r="L5461" s="6"/>
      <c r="M5461" s="5"/>
    </row>
    <row r="5462" spans="1:13">
      <c r="A5462" s="48"/>
      <c r="B5462" s="4"/>
      <c r="C5462" s="4"/>
      <c r="D5462" s="6"/>
      <c r="E5462" s="4"/>
      <c r="F5462" s="4"/>
      <c r="G5462" s="4"/>
      <c r="H5462" s="4"/>
      <c r="I5462" s="4"/>
      <c r="J5462" s="4"/>
      <c r="K5462" s="4"/>
      <c r="L5462" s="6"/>
      <c r="M5462" s="5"/>
    </row>
    <row r="5463" spans="1:13">
      <c r="A5463" s="48"/>
      <c r="B5463" s="4"/>
      <c r="C5463" s="4"/>
      <c r="D5463" s="6"/>
      <c r="E5463" s="4"/>
      <c r="F5463" s="4"/>
      <c r="G5463" s="4"/>
      <c r="H5463" s="4"/>
      <c r="I5463" s="4"/>
      <c r="J5463" s="4"/>
      <c r="K5463" s="9"/>
      <c r="L5463" s="10"/>
      <c r="M5463" s="11"/>
    </row>
    <row r="5464" spans="1:13">
      <c r="A5464" s="48"/>
      <c r="B5464" s="4"/>
      <c r="C5464" s="4"/>
      <c r="D5464" s="6"/>
      <c r="E5464" s="4"/>
      <c r="F5464" s="4"/>
      <c r="G5464" s="4"/>
      <c r="H5464" s="4"/>
      <c r="I5464" s="4"/>
      <c r="J5464" s="4"/>
      <c r="K5464" s="9"/>
      <c r="L5464" s="10"/>
      <c r="M5464" s="11"/>
    </row>
    <row r="5465" spans="1:13">
      <c r="A5465" s="48"/>
      <c r="B5465" s="4"/>
      <c r="C5465" s="4"/>
      <c r="D5465" s="6"/>
      <c r="E5465" s="4"/>
      <c r="F5465" s="4"/>
      <c r="G5465" s="4"/>
      <c r="H5465" s="4"/>
      <c r="I5465" s="4"/>
      <c r="J5465" s="4"/>
      <c r="K5465" s="4"/>
      <c r="L5465" s="6"/>
      <c r="M5465" s="5"/>
    </row>
    <row r="5466" spans="1:13">
      <c r="A5466" s="48"/>
      <c r="B5466" s="4"/>
      <c r="C5466" s="4"/>
      <c r="D5466" s="6"/>
      <c r="E5466" s="4"/>
      <c r="F5466" s="4"/>
      <c r="G5466" s="4"/>
      <c r="H5466" s="4"/>
      <c r="I5466" s="4"/>
      <c r="J5466" s="4"/>
      <c r="K5466" s="4"/>
      <c r="L5466" s="6"/>
      <c r="M5466" s="5"/>
    </row>
    <row r="5467" spans="1:13">
      <c r="A5467" s="48"/>
      <c r="B5467" s="4"/>
      <c r="C5467" s="4"/>
      <c r="D5467" s="6"/>
      <c r="E5467" s="4"/>
      <c r="F5467" s="4"/>
      <c r="G5467" s="4"/>
      <c r="H5467" s="4"/>
      <c r="I5467" s="4"/>
      <c r="J5467" s="4"/>
      <c r="K5467" s="4"/>
      <c r="L5467" s="6"/>
      <c r="M5467" s="5"/>
    </row>
    <row r="5468" spans="1:13">
      <c r="A5468" s="48"/>
      <c r="B5468" s="4"/>
      <c r="C5468" s="4"/>
      <c r="D5468" s="6"/>
      <c r="E5468" s="4"/>
      <c r="F5468" s="4"/>
      <c r="G5468" s="4"/>
      <c r="H5468" s="4"/>
      <c r="I5468" s="4"/>
      <c r="J5468" s="4"/>
      <c r="K5468" s="4"/>
      <c r="L5468" s="6"/>
      <c r="M5468" s="5"/>
    </row>
    <row r="5469" spans="1:13">
      <c r="A5469" s="48"/>
      <c r="B5469" s="4"/>
      <c r="C5469" s="4"/>
      <c r="D5469" s="6"/>
      <c r="E5469" s="4"/>
      <c r="F5469" s="4"/>
      <c r="G5469" s="4"/>
      <c r="H5469" s="4"/>
      <c r="I5469" s="4"/>
      <c r="J5469" s="4"/>
      <c r="K5469" s="4"/>
      <c r="L5469" s="6"/>
      <c r="M5469" s="5"/>
    </row>
    <row r="5470" spans="1:13">
      <c r="A5470" s="48"/>
      <c r="B5470" s="4"/>
      <c r="C5470" s="4"/>
      <c r="D5470" s="6"/>
      <c r="E5470" s="4"/>
      <c r="F5470" s="4"/>
      <c r="G5470" s="4"/>
      <c r="H5470" s="4"/>
      <c r="I5470" s="4"/>
      <c r="J5470" s="4"/>
      <c r="K5470" s="4"/>
      <c r="L5470" s="6"/>
      <c r="M5470" s="5"/>
    </row>
    <row r="5471" spans="1:13">
      <c r="A5471" s="48"/>
      <c r="B5471" s="4"/>
      <c r="C5471" s="4"/>
      <c r="D5471" s="6"/>
      <c r="E5471" s="4"/>
      <c r="F5471" s="4"/>
      <c r="G5471" s="4"/>
      <c r="H5471" s="4"/>
      <c r="I5471" s="4"/>
      <c r="J5471" s="4"/>
      <c r="K5471" s="4"/>
      <c r="L5471" s="6"/>
      <c r="M5471" s="5"/>
    </row>
    <row r="5472" spans="1:13">
      <c r="A5472" s="48"/>
      <c r="B5472" s="4"/>
      <c r="C5472" s="4"/>
      <c r="D5472" s="6"/>
      <c r="E5472" s="4"/>
      <c r="F5472" s="4"/>
      <c r="G5472" s="4"/>
      <c r="H5472" s="4"/>
      <c r="I5472" s="4"/>
      <c r="J5472" s="4"/>
      <c r="K5472" s="9"/>
      <c r="L5472" s="10"/>
      <c r="M5472" s="11"/>
    </row>
    <row r="5473" spans="1:13">
      <c r="A5473" s="48"/>
      <c r="B5473" s="4"/>
      <c r="C5473" s="4"/>
      <c r="D5473" s="6"/>
      <c r="E5473" s="4"/>
      <c r="F5473" s="4"/>
      <c r="G5473" s="4"/>
      <c r="H5473" s="4"/>
      <c r="I5473" s="4"/>
      <c r="J5473" s="4"/>
      <c r="K5473" s="4"/>
      <c r="L5473" s="6"/>
      <c r="M5473" s="5"/>
    </row>
    <row r="5474" spans="1:13">
      <c r="A5474" s="48"/>
      <c r="B5474" s="4"/>
      <c r="C5474" s="4"/>
      <c r="D5474" s="6"/>
      <c r="E5474" s="4"/>
      <c r="F5474" s="4"/>
      <c r="G5474" s="4"/>
      <c r="H5474" s="4"/>
      <c r="I5474" s="4"/>
      <c r="J5474" s="4"/>
      <c r="K5474" s="4"/>
      <c r="L5474" s="6"/>
      <c r="M5474" s="5"/>
    </row>
    <row r="5475" spans="1:13">
      <c r="A5475" s="48"/>
      <c r="B5475" s="4"/>
      <c r="C5475" s="4"/>
      <c r="D5475" s="6"/>
      <c r="E5475" s="4"/>
      <c r="F5475" s="4"/>
      <c r="G5475" s="4"/>
      <c r="H5475" s="4"/>
      <c r="I5475" s="4"/>
      <c r="J5475" s="4"/>
      <c r="K5475" s="4"/>
      <c r="L5475" s="6"/>
      <c r="M5475" s="5"/>
    </row>
    <row r="5476" spans="1:13">
      <c r="A5476" s="48"/>
      <c r="B5476" s="4"/>
      <c r="C5476" s="4"/>
      <c r="D5476" s="6"/>
      <c r="E5476" s="4"/>
      <c r="F5476" s="4"/>
      <c r="G5476" s="4"/>
      <c r="H5476" s="4"/>
      <c r="I5476" s="4"/>
      <c r="J5476" s="4"/>
      <c r="K5476" s="4"/>
      <c r="L5476" s="6"/>
      <c r="M5476" s="5"/>
    </row>
    <row r="5477" spans="1:13">
      <c r="A5477" s="48"/>
      <c r="B5477" s="4"/>
      <c r="C5477" s="4"/>
      <c r="D5477" s="6"/>
      <c r="E5477" s="4"/>
      <c r="F5477" s="4"/>
      <c r="G5477" s="4"/>
      <c r="H5477" s="4"/>
      <c r="I5477" s="4"/>
      <c r="J5477" s="4"/>
      <c r="K5477" s="4"/>
      <c r="L5477" s="6"/>
      <c r="M5477" s="5"/>
    </row>
    <row r="5478" spans="1:13">
      <c r="A5478" s="48"/>
      <c r="B5478" s="4"/>
      <c r="C5478" s="4"/>
      <c r="D5478" s="6"/>
      <c r="E5478" s="4"/>
      <c r="F5478" s="4"/>
      <c r="G5478" s="4"/>
      <c r="H5478" s="4"/>
      <c r="I5478" s="4"/>
      <c r="J5478" s="4"/>
      <c r="K5478" s="4"/>
      <c r="L5478" s="6"/>
      <c r="M5478" s="5"/>
    </row>
    <row r="5479" spans="1:13">
      <c r="A5479" s="48"/>
      <c r="B5479" s="4"/>
      <c r="C5479" s="4"/>
      <c r="D5479" s="6"/>
      <c r="E5479" s="4"/>
      <c r="F5479" s="4"/>
      <c r="G5479" s="4"/>
      <c r="H5479" s="4"/>
      <c r="I5479" s="4"/>
      <c r="J5479" s="4"/>
      <c r="K5479" s="4"/>
      <c r="L5479" s="6"/>
      <c r="M5479" s="5"/>
    </row>
    <row r="5480" spans="1:13">
      <c r="A5480" s="48"/>
      <c r="B5480" s="4"/>
      <c r="C5480" s="4"/>
      <c r="D5480" s="6"/>
      <c r="E5480" s="4"/>
      <c r="F5480" s="4"/>
      <c r="G5480" s="4"/>
      <c r="H5480" s="4"/>
      <c r="I5480" s="4"/>
      <c r="J5480" s="4"/>
      <c r="K5480" s="4"/>
      <c r="L5480" s="6"/>
      <c r="M5480" s="5"/>
    </row>
    <row r="5481" spans="1:13">
      <c r="A5481" s="48"/>
      <c r="B5481" s="4"/>
      <c r="C5481" s="4"/>
      <c r="D5481" s="6"/>
      <c r="E5481" s="4"/>
      <c r="F5481" s="4"/>
      <c r="G5481" s="4"/>
      <c r="H5481" s="4"/>
      <c r="I5481" s="4"/>
      <c r="J5481" s="4"/>
      <c r="K5481" s="4"/>
      <c r="L5481" s="6"/>
      <c r="M5481" s="5"/>
    </row>
    <row r="5482" spans="1:13">
      <c r="A5482" s="48"/>
      <c r="B5482" s="4"/>
      <c r="C5482" s="4"/>
      <c r="D5482" s="6"/>
      <c r="E5482" s="4"/>
      <c r="F5482" s="4"/>
      <c r="G5482" s="4"/>
      <c r="H5482" s="4"/>
      <c r="I5482" s="4"/>
      <c r="J5482" s="4"/>
      <c r="K5482" s="4"/>
      <c r="L5482" s="6"/>
      <c r="M5482" s="5"/>
    </row>
    <row r="5483" spans="1:13">
      <c r="A5483" s="48"/>
      <c r="B5483" s="4"/>
      <c r="C5483" s="4"/>
      <c r="D5483" s="6"/>
      <c r="E5483" s="4"/>
      <c r="F5483" s="4"/>
      <c r="G5483" s="4"/>
      <c r="H5483" s="4"/>
      <c r="I5483" s="4"/>
      <c r="J5483" s="4"/>
      <c r="K5483" s="4"/>
      <c r="L5483" s="6"/>
      <c r="M5483" s="5"/>
    </row>
    <row r="5484" spans="1:13">
      <c r="A5484" s="48"/>
      <c r="B5484" s="4"/>
      <c r="C5484" s="4"/>
      <c r="D5484" s="6"/>
      <c r="E5484" s="4"/>
      <c r="F5484" s="4"/>
      <c r="G5484" s="4"/>
      <c r="H5484" s="4"/>
      <c r="I5484" s="4"/>
      <c r="J5484" s="4"/>
      <c r="K5484" s="4"/>
      <c r="L5484" s="6"/>
      <c r="M5484" s="5"/>
    </row>
    <row r="5485" spans="1:13">
      <c r="A5485" s="48"/>
      <c r="B5485" s="4"/>
      <c r="C5485" s="4"/>
      <c r="D5485" s="6"/>
      <c r="E5485" s="4"/>
      <c r="F5485" s="4"/>
      <c r="G5485" s="4"/>
      <c r="H5485" s="4"/>
      <c r="I5485" s="4"/>
      <c r="J5485" s="4"/>
      <c r="K5485" s="4"/>
      <c r="L5485" s="6"/>
      <c r="M5485" s="5"/>
    </row>
    <row r="5486" spans="1:13">
      <c r="A5486" s="48"/>
      <c r="B5486" s="4"/>
      <c r="C5486" s="4"/>
      <c r="D5486" s="6"/>
      <c r="E5486" s="4"/>
      <c r="F5486" s="4"/>
      <c r="G5486" s="4"/>
      <c r="H5486" s="4"/>
      <c r="I5486" s="4"/>
      <c r="J5486" s="4"/>
      <c r="K5486" s="4"/>
      <c r="L5486" s="6"/>
      <c r="M5486" s="5"/>
    </row>
    <row r="5487" spans="1:13">
      <c r="A5487" s="48"/>
      <c r="B5487" s="4"/>
      <c r="C5487" s="4"/>
      <c r="D5487" s="6"/>
      <c r="E5487" s="4"/>
      <c r="F5487" s="4"/>
      <c r="G5487" s="4"/>
      <c r="H5487" s="4"/>
      <c r="I5487" s="4"/>
      <c r="J5487" s="4"/>
      <c r="K5487" s="4"/>
      <c r="L5487" s="6"/>
      <c r="M5487" s="5"/>
    </row>
    <row r="5488" spans="1:13">
      <c r="A5488" s="48"/>
      <c r="B5488" s="4"/>
      <c r="C5488" s="4"/>
      <c r="D5488" s="6"/>
      <c r="E5488" s="4"/>
      <c r="F5488" s="4"/>
      <c r="G5488" s="4"/>
      <c r="H5488" s="4"/>
      <c r="I5488" s="4"/>
      <c r="J5488" s="4"/>
      <c r="K5488" s="4"/>
      <c r="L5488" s="6"/>
      <c r="M5488" s="5"/>
    </row>
    <row r="5489" spans="1:13">
      <c r="A5489" s="48"/>
      <c r="B5489" s="4"/>
      <c r="C5489" s="4"/>
      <c r="D5489" s="6"/>
      <c r="E5489" s="4"/>
      <c r="F5489" s="4"/>
      <c r="G5489" s="4"/>
      <c r="H5489" s="4"/>
      <c r="I5489" s="4"/>
      <c r="J5489" s="4"/>
      <c r="K5489" s="4"/>
      <c r="L5489" s="6"/>
      <c r="M5489" s="5"/>
    </row>
    <row r="5490" spans="1:13">
      <c r="A5490" s="48"/>
      <c r="B5490" s="4"/>
      <c r="C5490" s="4"/>
      <c r="D5490" s="6"/>
      <c r="E5490" s="4"/>
      <c r="F5490" s="4"/>
      <c r="G5490" s="4"/>
      <c r="H5490" s="4"/>
      <c r="I5490" s="4"/>
      <c r="J5490" s="4"/>
      <c r="K5490" s="4"/>
      <c r="L5490" s="6"/>
      <c r="M5490" s="5"/>
    </row>
    <row r="5491" spans="1:13">
      <c r="A5491" s="48"/>
      <c r="B5491" s="4"/>
      <c r="C5491" s="4"/>
      <c r="D5491" s="6"/>
      <c r="E5491" s="4"/>
      <c r="F5491" s="4"/>
      <c r="G5491" s="4"/>
      <c r="H5491" s="4"/>
      <c r="I5491" s="4"/>
      <c r="J5491" s="4"/>
      <c r="K5491" s="4"/>
      <c r="L5491" s="6"/>
      <c r="M5491" s="5"/>
    </row>
    <row r="5492" spans="1:13">
      <c r="A5492" s="48"/>
      <c r="B5492" s="4"/>
      <c r="C5492" s="4"/>
      <c r="D5492" s="6"/>
      <c r="E5492" s="4"/>
      <c r="F5492" s="4"/>
      <c r="G5492" s="4"/>
      <c r="H5492" s="4"/>
      <c r="I5492" s="4"/>
      <c r="J5492" s="4"/>
      <c r="K5492" s="4"/>
      <c r="L5492" s="6"/>
      <c r="M5492" s="5"/>
    </row>
    <row r="5493" spans="1:13">
      <c r="A5493" s="48"/>
      <c r="B5493" s="4"/>
      <c r="C5493" s="4"/>
      <c r="D5493" s="6"/>
      <c r="E5493" s="4"/>
      <c r="F5493" s="4"/>
      <c r="G5493" s="4"/>
      <c r="H5493" s="4"/>
      <c r="I5493" s="4"/>
      <c r="J5493" s="4"/>
      <c r="K5493" s="9"/>
      <c r="L5493" s="10"/>
      <c r="M5493" s="11"/>
    </row>
    <row r="5494" spans="1:13">
      <c r="A5494" s="48"/>
      <c r="B5494" s="4"/>
      <c r="C5494" s="4"/>
      <c r="D5494" s="6"/>
      <c r="E5494" s="4"/>
      <c r="F5494" s="4"/>
      <c r="G5494" s="4"/>
      <c r="H5494" s="4"/>
      <c r="I5494" s="4"/>
      <c r="J5494" s="4"/>
      <c r="K5494" s="4"/>
      <c r="L5494" s="6"/>
      <c r="M5494" s="5"/>
    </row>
    <row r="5495" spans="1:13">
      <c r="A5495" s="48"/>
      <c r="B5495" s="4"/>
      <c r="C5495" s="4"/>
      <c r="D5495" s="6"/>
      <c r="E5495" s="4"/>
      <c r="F5495" s="4"/>
      <c r="G5495" s="4"/>
      <c r="H5495" s="4"/>
      <c r="I5495" s="4"/>
      <c r="J5495" s="4"/>
      <c r="K5495" s="4"/>
      <c r="L5495" s="6"/>
      <c r="M5495" s="5"/>
    </row>
    <row r="5496" spans="1:13">
      <c r="A5496" s="48"/>
      <c r="B5496" s="4"/>
      <c r="C5496" s="4"/>
      <c r="D5496" s="6"/>
      <c r="E5496" s="4"/>
      <c r="F5496" s="4"/>
      <c r="G5496" s="4"/>
      <c r="H5496" s="4"/>
      <c r="I5496" s="4"/>
      <c r="J5496" s="4"/>
      <c r="K5496" s="4"/>
      <c r="L5496" s="6"/>
      <c r="M5496" s="5"/>
    </row>
    <row r="5497" spans="1:13">
      <c r="A5497" s="48"/>
      <c r="B5497" s="4"/>
      <c r="C5497" s="4"/>
      <c r="D5497" s="6"/>
      <c r="E5497" s="4"/>
      <c r="F5497" s="4"/>
      <c r="G5497" s="4"/>
      <c r="H5497" s="4"/>
      <c r="I5497" s="4"/>
      <c r="J5497" s="4"/>
      <c r="K5497" s="4"/>
      <c r="L5497" s="6"/>
      <c r="M5497" s="5"/>
    </row>
    <row r="5498" spans="1:13">
      <c r="A5498" s="48"/>
      <c r="B5498" s="4"/>
      <c r="C5498" s="4"/>
      <c r="D5498" s="6"/>
      <c r="E5498" s="4"/>
      <c r="F5498" s="4"/>
      <c r="G5498" s="4"/>
      <c r="H5498" s="4"/>
      <c r="I5498" s="4"/>
      <c r="J5498" s="4"/>
      <c r="K5498" s="4"/>
      <c r="L5498" s="6"/>
      <c r="M5498" s="5"/>
    </row>
    <row r="5499" spans="1:13">
      <c r="A5499" s="48"/>
      <c r="B5499" s="4"/>
      <c r="C5499" s="4"/>
      <c r="D5499" s="6"/>
      <c r="E5499" s="4"/>
      <c r="F5499" s="4"/>
      <c r="G5499" s="4"/>
      <c r="H5499" s="4"/>
      <c r="I5499" s="4"/>
      <c r="J5499" s="4"/>
      <c r="K5499" s="4"/>
      <c r="L5499" s="6"/>
      <c r="M5499" s="5"/>
    </row>
    <row r="5500" spans="1:13">
      <c r="A5500" s="48"/>
      <c r="B5500" s="4"/>
      <c r="C5500" s="4"/>
      <c r="D5500" s="6"/>
      <c r="E5500" s="4"/>
      <c r="F5500" s="4"/>
      <c r="G5500" s="4"/>
      <c r="H5500" s="4"/>
      <c r="I5500" s="4"/>
      <c r="J5500" s="4"/>
      <c r="K5500" s="4"/>
      <c r="L5500" s="6"/>
      <c r="M5500" s="5"/>
    </row>
    <row r="5501" spans="1:13">
      <c r="A5501" s="48"/>
      <c r="B5501" s="4"/>
      <c r="C5501" s="4"/>
      <c r="D5501" s="6"/>
      <c r="E5501" s="4"/>
      <c r="F5501" s="4"/>
      <c r="G5501" s="4"/>
      <c r="H5501" s="4"/>
      <c r="I5501" s="4"/>
      <c r="J5501" s="4"/>
      <c r="K5501" s="4"/>
      <c r="L5501" s="6"/>
      <c r="M5501" s="5"/>
    </row>
    <row r="5502" spans="1:13">
      <c r="A5502" s="48"/>
      <c r="B5502" s="4"/>
      <c r="C5502" s="4"/>
      <c r="D5502" s="6"/>
      <c r="E5502" s="4"/>
      <c r="F5502" s="4"/>
      <c r="G5502" s="4"/>
      <c r="H5502" s="4"/>
      <c r="I5502" s="4"/>
      <c r="J5502" s="4"/>
      <c r="K5502" s="4"/>
      <c r="L5502" s="6"/>
      <c r="M5502" s="5"/>
    </row>
    <row r="5503" spans="1:13">
      <c r="A5503" s="48"/>
      <c r="B5503" s="4"/>
      <c r="C5503" s="4"/>
      <c r="D5503" s="6"/>
      <c r="E5503" s="4"/>
      <c r="F5503" s="4"/>
      <c r="G5503" s="4"/>
      <c r="H5503" s="4"/>
      <c r="I5503" s="4"/>
      <c r="J5503" s="4"/>
      <c r="K5503" s="4"/>
      <c r="L5503" s="6"/>
      <c r="M5503" s="5"/>
    </row>
    <row r="5504" spans="1:13">
      <c r="A5504" s="48"/>
      <c r="B5504" s="4"/>
      <c r="C5504" s="4"/>
      <c r="D5504" s="6"/>
      <c r="E5504" s="4"/>
      <c r="F5504" s="4"/>
      <c r="G5504" s="4"/>
      <c r="H5504" s="4"/>
      <c r="I5504" s="4"/>
      <c r="J5504" s="4"/>
      <c r="K5504" s="4"/>
      <c r="L5504" s="6"/>
      <c r="M5504" s="5"/>
    </row>
    <row r="5505" spans="1:13">
      <c r="A5505" s="48"/>
      <c r="B5505" s="4"/>
      <c r="C5505" s="4"/>
      <c r="D5505" s="6"/>
      <c r="E5505" s="4"/>
      <c r="F5505" s="4"/>
      <c r="G5505" s="4"/>
      <c r="H5505" s="4"/>
      <c r="I5505" s="4"/>
      <c r="J5505" s="4"/>
      <c r="K5505" s="4"/>
      <c r="L5505" s="6"/>
      <c r="M5505" s="5"/>
    </row>
    <row r="5506" spans="1:13">
      <c r="A5506" s="48"/>
      <c r="B5506" s="4"/>
      <c r="C5506" s="4"/>
      <c r="D5506" s="6"/>
      <c r="E5506" s="4"/>
      <c r="F5506" s="4"/>
      <c r="G5506" s="4"/>
      <c r="H5506" s="4"/>
      <c r="I5506" s="4"/>
      <c r="J5506" s="4"/>
      <c r="K5506" s="4"/>
      <c r="L5506" s="6"/>
      <c r="M5506" s="5"/>
    </row>
    <row r="5507" spans="1:13">
      <c r="A5507" s="48"/>
      <c r="B5507" s="4"/>
      <c r="C5507" s="4"/>
      <c r="D5507" s="6"/>
      <c r="E5507" s="4"/>
      <c r="F5507" s="4"/>
      <c r="G5507" s="4"/>
      <c r="H5507" s="4"/>
      <c r="I5507" s="4"/>
      <c r="J5507" s="4"/>
      <c r="K5507" s="4"/>
      <c r="L5507" s="6"/>
      <c r="M5507" s="5"/>
    </row>
    <row r="5508" spans="1:13">
      <c r="A5508" s="48"/>
      <c r="B5508" s="4"/>
      <c r="C5508" s="4"/>
      <c r="D5508" s="6"/>
      <c r="E5508" s="4"/>
      <c r="F5508" s="4"/>
      <c r="G5508" s="4"/>
      <c r="H5508" s="4"/>
      <c r="I5508" s="4"/>
      <c r="J5508" s="4"/>
      <c r="K5508" s="4"/>
      <c r="L5508" s="6"/>
      <c r="M5508" s="5"/>
    </row>
    <row r="5509" spans="1:13">
      <c r="A5509" s="48"/>
      <c r="B5509" s="4"/>
      <c r="C5509" s="4"/>
      <c r="D5509" s="6"/>
      <c r="E5509" s="4"/>
      <c r="F5509" s="4"/>
      <c r="G5509" s="4"/>
      <c r="H5509" s="4"/>
      <c r="I5509" s="4"/>
      <c r="J5509" s="4"/>
      <c r="K5509" s="4"/>
      <c r="L5509" s="6"/>
      <c r="M5509" s="5"/>
    </row>
    <row r="5510" spans="1:13">
      <c r="A5510" s="48"/>
      <c r="B5510" s="4"/>
      <c r="C5510" s="4"/>
      <c r="D5510" s="6"/>
      <c r="E5510" s="4"/>
      <c r="F5510" s="4"/>
      <c r="G5510" s="4"/>
      <c r="H5510" s="4"/>
      <c r="I5510" s="4"/>
      <c r="J5510" s="4"/>
      <c r="K5510" s="4"/>
      <c r="L5510" s="6"/>
      <c r="M5510" s="5"/>
    </row>
    <row r="5511" spans="1:13">
      <c r="A5511" s="48"/>
      <c r="B5511" s="4"/>
      <c r="C5511" s="4"/>
      <c r="D5511" s="6"/>
      <c r="E5511" s="4"/>
      <c r="F5511" s="4"/>
      <c r="G5511" s="4"/>
      <c r="H5511" s="4"/>
      <c r="I5511" s="4"/>
      <c r="J5511" s="4"/>
      <c r="K5511" s="4"/>
      <c r="L5511" s="6"/>
      <c r="M5511" s="5"/>
    </row>
    <row r="5512" spans="1:13">
      <c r="A5512" s="48"/>
      <c r="B5512" s="4"/>
      <c r="C5512" s="4"/>
      <c r="D5512" s="6"/>
      <c r="E5512" s="4"/>
      <c r="F5512" s="4"/>
      <c r="G5512" s="4"/>
      <c r="H5512" s="4"/>
      <c r="I5512" s="4"/>
      <c r="J5512" s="4"/>
      <c r="K5512" s="4"/>
      <c r="L5512" s="6"/>
      <c r="M5512" s="5"/>
    </row>
    <row r="5513" spans="1:13">
      <c r="A5513" s="48"/>
      <c r="B5513" s="4"/>
      <c r="C5513" s="4"/>
      <c r="D5513" s="6"/>
      <c r="E5513" s="4"/>
      <c r="F5513" s="4"/>
      <c r="G5513" s="4"/>
      <c r="H5513" s="4"/>
      <c r="I5513" s="4"/>
      <c r="J5513" s="4"/>
      <c r="K5513" s="4"/>
      <c r="L5513" s="6"/>
      <c r="M5513" s="5"/>
    </row>
    <row r="5514" spans="1:13">
      <c r="A5514" s="48"/>
      <c r="B5514" s="4"/>
      <c r="C5514" s="4"/>
      <c r="D5514" s="6"/>
      <c r="E5514" s="4"/>
      <c r="F5514" s="4"/>
      <c r="G5514" s="4"/>
      <c r="H5514" s="4"/>
      <c r="I5514" s="4"/>
      <c r="J5514" s="4"/>
      <c r="K5514" s="4"/>
      <c r="L5514" s="6"/>
      <c r="M5514" s="5"/>
    </row>
    <row r="5515" spans="1:13">
      <c r="A5515" s="48"/>
      <c r="B5515" s="4"/>
      <c r="C5515" s="4"/>
      <c r="D5515" s="6"/>
      <c r="E5515" s="4"/>
      <c r="F5515" s="4"/>
      <c r="G5515" s="4"/>
      <c r="H5515" s="4"/>
      <c r="I5515" s="4"/>
      <c r="J5515" s="4"/>
      <c r="K5515" s="4"/>
      <c r="L5515" s="6"/>
      <c r="M5515" s="5"/>
    </row>
    <row r="5516" spans="1:13">
      <c r="A5516" s="48"/>
      <c r="B5516" s="4"/>
      <c r="C5516" s="4"/>
      <c r="D5516" s="6"/>
      <c r="E5516" s="4"/>
      <c r="F5516" s="4"/>
      <c r="G5516" s="4"/>
      <c r="H5516" s="4"/>
      <c r="I5516" s="4"/>
      <c r="J5516" s="4"/>
      <c r="K5516" s="4"/>
      <c r="L5516" s="6"/>
      <c r="M5516" s="5"/>
    </row>
    <row r="5517" spans="1:13">
      <c r="A5517" s="48"/>
      <c r="B5517" s="4"/>
      <c r="C5517" s="4"/>
      <c r="D5517" s="6"/>
      <c r="E5517" s="4"/>
      <c r="F5517" s="4"/>
      <c r="G5517" s="4"/>
      <c r="H5517" s="4"/>
      <c r="I5517" s="4"/>
      <c r="J5517" s="4"/>
      <c r="K5517" s="4"/>
      <c r="L5517" s="6"/>
      <c r="M5517" s="5"/>
    </row>
    <row r="5518" spans="1:13">
      <c r="A5518" s="48"/>
      <c r="B5518" s="4"/>
      <c r="C5518" s="4"/>
      <c r="D5518" s="6"/>
      <c r="E5518" s="4"/>
      <c r="F5518" s="4"/>
      <c r="G5518" s="4"/>
      <c r="H5518" s="4"/>
      <c r="I5518" s="4"/>
      <c r="J5518" s="4"/>
      <c r="K5518" s="4"/>
      <c r="L5518" s="6"/>
      <c r="M5518" s="5"/>
    </row>
    <row r="5519" spans="1:13">
      <c r="A5519" s="48"/>
      <c r="B5519" s="4"/>
      <c r="C5519" s="4"/>
      <c r="D5519" s="6"/>
      <c r="E5519" s="4"/>
      <c r="F5519" s="4"/>
      <c r="G5519" s="4"/>
      <c r="H5519" s="4"/>
      <c r="I5519" s="4"/>
      <c r="J5519" s="4"/>
      <c r="K5519" s="4"/>
      <c r="L5519" s="6"/>
      <c r="M5519" s="5"/>
    </row>
    <row r="5520" spans="1:13">
      <c r="A5520" s="48"/>
      <c r="B5520" s="4"/>
      <c r="C5520" s="4"/>
      <c r="D5520" s="6"/>
      <c r="E5520" s="4"/>
      <c r="F5520" s="4"/>
      <c r="G5520" s="4"/>
      <c r="H5520" s="4"/>
      <c r="I5520" s="4"/>
      <c r="J5520" s="4"/>
      <c r="K5520" s="4"/>
      <c r="L5520" s="6"/>
      <c r="M5520" s="5"/>
    </row>
    <row r="5521" spans="1:13">
      <c r="A5521" s="48"/>
      <c r="B5521" s="4"/>
      <c r="C5521" s="4"/>
      <c r="D5521" s="6"/>
      <c r="E5521" s="4"/>
      <c r="F5521" s="4"/>
      <c r="G5521" s="4"/>
      <c r="H5521" s="4"/>
      <c r="I5521" s="4"/>
      <c r="J5521" s="4"/>
      <c r="K5521" s="4"/>
      <c r="L5521" s="6"/>
      <c r="M5521" s="5"/>
    </row>
    <row r="5522" spans="1:13">
      <c r="A5522" s="48"/>
      <c r="B5522" s="4"/>
      <c r="C5522" s="4"/>
      <c r="D5522" s="6"/>
      <c r="E5522" s="4"/>
      <c r="F5522" s="4"/>
      <c r="G5522" s="4"/>
      <c r="H5522" s="4"/>
      <c r="I5522" s="4"/>
      <c r="J5522" s="4"/>
      <c r="K5522" s="4"/>
      <c r="L5522" s="6"/>
      <c r="M5522" s="5"/>
    </row>
    <row r="5523" spans="1:13">
      <c r="A5523" s="48"/>
      <c r="B5523" s="4"/>
      <c r="C5523" s="4"/>
      <c r="D5523" s="6"/>
      <c r="E5523" s="4"/>
      <c r="F5523" s="4"/>
      <c r="G5523" s="4"/>
      <c r="H5523" s="4"/>
      <c r="I5523" s="4"/>
      <c r="J5523" s="4"/>
      <c r="K5523" s="4"/>
      <c r="L5523" s="6"/>
      <c r="M5523" s="5"/>
    </row>
    <row r="5524" spans="1:13">
      <c r="A5524" s="48"/>
      <c r="B5524" s="4"/>
      <c r="C5524" s="4"/>
      <c r="D5524" s="6"/>
      <c r="E5524" s="4"/>
      <c r="F5524" s="4"/>
      <c r="G5524" s="4"/>
      <c r="H5524" s="4"/>
      <c r="I5524" s="4"/>
      <c r="J5524" s="4"/>
      <c r="K5524" s="4"/>
      <c r="L5524" s="6"/>
      <c r="M5524" s="5"/>
    </row>
    <row r="5525" spans="1:13">
      <c r="A5525" s="48"/>
      <c r="B5525" s="4"/>
      <c r="C5525" s="4"/>
      <c r="D5525" s="6"/>
      <c r="E5525" s="4"/>
      <c r="F5525" s="4"/>
      <c r="G5525" s="4"/>
      <c r="H5525" s="4"/>
      <c r="I5525" s="4"/>
      <c r="J5525" s="4"/>
      <c r="K5525" s="4"/>
      <c r="L5525" s="6"/>
      <c r="M5525" s="5"/>
    </row>
    <row r="5526" spans="1:13">
      <c r="A5526" s="48"/>
      <c r="B5526" s="4"/>
      <c r="C5526" s="4"/>
      <c r="D5526" s="6"/>
      <c r="E5526" s="4"/>
      <c r="F5526" s="4"/>
      <c r="G5526" s="4"/>
      <c r="H5526" s="4"/>
      <c r="I5526" s="4"/>
      <c r="J5526" s="4"/>
      <c r="K5526" s="4"/>
      <c r="L5526" s="6"/>
      <c r="M5526" s="5"/>
    </row>
    <row r="5527" spans="1:13">
      <c r="A5527" s="48"/>
      <c r="B5527" s="4"/>
      <c r="C5527" s="4"/>
      <c r="D5527" s="6"/>
      <c r="E5527" s="4"/>
      <c r="F5527" s="4"/>
      <c r="G5527" s="4"/>
      <c r="H5527" s="4"/>
      <c r="I5527" s="4"/>
      <c r="J5527" s="4"/>
      <c r="K5527" s="4"/>
      <c r="L5527" s="6"/>
      <c r="M5527" s="5"/>
    </row>
    <row r="5528" spans="1:13">
      <c r="A5528" s="48"/>
      <c r="B5528" s="4"/>
      <c r="C5528" s="4"/>
      <c r="D5528" s="6"/>
      <c r="E5528" s="4"/>
      <c r="F5528" s="4"/>
      <c r="G5528" s="4"/>
      <c r="H5528" s="4"/>
      <c r="I5528" s="4"/>
      <c r="J5528" s="4"/>
      <c r="K5528" s="4"/>
      <c r="L5528" s="6"/>
      <c r="M5528" s="5"/>
    </row>
    <row r="5529" spans="1:13">
      <c r="A5529" s="48"/>
      <c r="B5529" s="4"/>
      <c r="C5529" s="4"/>
      <c r="D5529" s="6"/>
      <c r="E5529" s="4"/>
      <c r="F5529" s="4"/>
      <c r="G5529" s="4"/>
      <c r="H5529" s="4"/>
      <c r="I5529" s="4"/>
      <c r="J5529" s="4"/>
      <c r="K5529" s="9"/>
      <c r="L5529" s="10"/>
      <c r="M5529" s="11"/>
    </row>
    <row r="5530" spans="1:13">
      <c r="A5530" s="48"/>
      <c r="B5530" s="4"/>
      <c r="C5530" s="4"/>
      <c r="D5530" s="6"/>
      <c r="E5530" s="4"/>
      <c r="F5530" s="4"/>
      <c r="G5530" s="4"/>
      <c r="H5530" s="4"/>
      <c r="I5530" s="4"/>
      <c r="J5530" s="4"/>
      <c r="K5530" s="9"/>
      <c r="L5530" s="10"/>
      <c r="M5530" s="11"/>
    </row>
    <row r="5531" spans="1:13">
      <c r="A5531" s="48"/>
      <c r="B5531" s="4"/>
      <c r="C5531" s="4"/>
      <c r="D5531" s="6"/>
      <c r="E5531" s="4"/>
      <c r="F5531" s="4"/>
      <c r="G5531" s="4"/>
      <c r="H5531" s="4"/>
      <c r="I5531" s="4"/>
      <c r="J5531" s="4"/>
      <c r="K5531" s="4"/>
      <c r="L5531" s="6"/>
      <c r="M5531" s="5"/>
    </row>
    <row r="5532" spans="1:13">
      <c r="A5532" s="48"/>
      <c r="B5532" s="4"/>
      <c r="C5532" s="4"/>
      <c r="D5532" s="6"/>
      <c r="E5532" s="4"/>
      <c r="F5532" s="4"/>
      <c r="G5532" s="4"/>
      <c r="H5532" s="4"/>
      <c r="I5532" s="4"/>
      <c r="J5532" s="4"/>
      <c r="K5532" s="4"/>
      <c r="L5532" s="6"/>
      <c r="M5532" s="5"/>
    </row>
    <row r="5533" spans="1:13">
      <c r="A5533" s="48"/>
      <c r="B5533" s="4"/>
      <c r="C5533" s="4"/>
      <c r="D5533" s="6"/>
      <c r="E5533" s="4"/>
      <c r="F5533" s="4"/>
      <c r="G5533" s="4"/>
      <c r="H5533" s="4"/>
      <c r="I5533" s="4"/>
      <c r="J5533" s="4"/>
      <c r="K5533" s="4"/>
      <c r="L5533" s="6"/>
      <c r="M5533" s="5"/>
    </row>
    <row r="5534" spans="1:13">
      <c r="A5534" s="48"/>
      <c r="B5534" s="4"/>
      <c r="C5534" s="4"/>
      <c r="D5534" s="6"/>
      <c r="E5534" s="4"/>
      <c r="F5534" s="4"/>
      <c r="G5534" s="4"/>
      <c r="H5534" s="4"/>
      <c r="I5534" s="4"/>
      <c r="J5534" s="4"/>
      <c r="K5534" s="4"/>
      <c r="L5534" s="6"/>
      <c r="M5534" s="5"/>
    </row>
    <row r="5535" spans="1:13">
      <c r="A5535" s="48"/>
      <c r="B5535" s="4"/>
      <c r="C5535" s="4"/>
      <c r="D5535" s="6"/>
      <c r="E5535" s="4"/>
      <c r="F5535" s="4"/>
      <c r="G5535" s="4"/>
      <c r="H5535" s="4"/>
      <c r="I5535" s="4"/>
      <c r="J5535" s="4"/>
      <c r="K5535" s="4"/>
      <c r="L5535" s="6"/>
      <c r="M5535" s="5"/>
    </row>
    <row r="5536" spans="1:13">
      <c r="A5536" s="48"/>
      <c r="B5536" s="4"/>
      <c r="C5536" s="4"/>
      <c r="D5536" s="6"/>
      <c r="E5536" s="4"/>
      <c r="F5536" s="4"/>
      <c r="G5536" s="4"/>
      <c r="H5536" s="4"/>
      <c r="I5536" s="4"/>
      <c r="J5536" s="4"/>
      <c r="K5536" s="4"/>
      <c r="L5536" s="6"/>
      <c r="M5536" s="5"/>
    </row>
    <row r="5537" spans="1:13">
      <c r="A5537" s="48"/>
      <c r="B5537" s="4"/>
      <c r="C5537" s="4"/>
      <c r="D5537" s="6"/>
      <c r="E5537" s="4"/>
      <c r="F5537" s="4"/>
      <c r="G5537" s="4"/>
      <c r="H5537" s="4"/>
      <c r="I5537" s="4"/>
      <c r="J5537" s="4"/>
      <c r="K5537" s="4"/>
      <c r="L5537" s="6"/>
      <c r="M5537" s="5"/>
    </row>
    <row r="5538" spans="1:13">
      <c r="A5538" s="48"/>
      <c r="B5538" s="4"/>
      <c r="C5538" s="4"/>
      <c r="D5538" s="6"/>
      <c r="E5538" s="4"/>
      <c r="F5538" s="4"/>
      <c r="G5538" s="4"/>
      <c r="H5538" s="4"/>
      <c r="I5538" s="4"/>
      <c r="J5538" s="4"/>
      <c r="K5538" s="4"/>
      <c r="L5538" s="6"/>
      <c r="M5538" s="5"/>
    </row>
    <row r="5539" spans="1:13">
      <c r="A5539" s="48"/>
      <c r="B5539" s="4"/>
      <c r="C5539" s="4"/>
      <c r="D5539" s="6"/>
      <c r="E5539" s="4"/>
      <c r="F5539" s="4"/>
      <c r="G5539" s="4"/>
      <c r="H5539" s="4"/>
      <c r="I5539" s="4"/>
      <c r="J5539" s="4"/>
      <c r="K5539" s="4"/>
      <c r="L5539" s="6"/>
      <c r="M5539" s="5"/>
    </row>
    <row r="5540" spans="1:13">
      <c r="A5540" s="48"/>
      <c r="B5540" s="4"/>
      <c r="C5540" s="4"/>
      <c r="D5540" s="6"/>
      <c r="E5540" s="4"/>
      <c r="F5540" s="4"/>
      <c r="G5540" s="4"/>
      <c r="H5540" s="4"/>
      <c r="I5540" s="4"/>
      <c r="J5540" s="4"/>
      <c r="K5540" s="9"/>
      <c r="L5540" s="10"/>
      <c r="M5540" s="11"/>
    </row>
    <row r="5541" spans="1:13">
      <c r="A5541" s="48"/>
      <c r="B5541" s="4"/>
      <c r="C5541" s="4"/>
      <c r="D5541" s="6"/>
      <c r="E5541" s="4"/>
      <c r="F5541" s="4"/>
      <c r="G5541" s="4"/>
      <c r="H5541" s="4"/>
      <c r="I5541" s="4"/>
      <c r="J5541" s="4"/>
      <c r="K5541" s="4"/>
      <c r="L5541" s="6"/>
      <c r="M5541" s="5"/>
    </row>
    <row r="5542" spans="1:13">
      <c r="A5542" s="48"/>
      <c r="B5542" s="4"/>
      <c r="C5542" s="4"/>
      <c r="D5542" s="6"/>
      <c r="E5542" s="4"/>
      <c r="F5542" s="4"/>
      <c r="G5542" s="4"/>
      <c r="H5542" s="4"/>
      <c r="I5542" s="4"/>
      <c r="J5542" s="4"/>
      <c r="K5542" s="9"/>
      <c r="L5542" s="10"/>
      <c r="M5542" s="11"/>
    </row>
    <row r="5543" spans="1:13">
      <c r="A5543" s="48"/>
      <c r="B5543" s="4"/>
      <c r="C5543" s="4"/>
      <c r="D5543" s="6"/>
      <c r="E5543" s="4"/>
      <c r="F5543" s="4"/>
      <c r="G5543" s="4"/>
      <c r="H5543" s="4"/>
      <c r="I5543" s="4"/>
      <c r="J5543" s="4"/>
      <c r="K5543" s="4"/>
      <c r="L5543" s="6"/>
      <c r="M5543" s="5"/>
    </row>
    <row r="5544" spans="1:13">
      <c r="A5544" s="48"/>
      <c r="B5544" s="4"/>
      <c r="C5544" s="4"/>
      <c r="D5544" s="6"/>
      <c r="E5544" s="4"/>
      <c r="F5544" s="4"/>
      <c r="G5544" s="4"/>
      <c r="H5544" s="4"/>
      <c r="I5544" s="4"/>
      <c r="J5544" s="4"/>
      <c r="K5544" s="4"/>
      <c r="L5544" s="6"/>
      <c r="M5544" s="5"/>
    </row>
    <row r="5545" spans="1:13">
      <c r="A5545" s="48"/>
      <c r="B5545" s="4"/>
      <c r="C5545" s="4"/>
      <c r="D5545" s="6"/>
      <c r="E5545" s="4"/>
      <c r="F5545" s="4"/>
      <c r="G5545" s="4"/>
      <c r="H5545" s="4"/>
      <c r="I5545" s="4"/>
      <c r="J5545" s="4"/>
      <c r="K5545" s="4"/>
      <c r="L5545" s="6"/>
      <c r="M5545" s="5"/>
    </row>
    <row r="5546" spans="1:13">
      <c r="A5546" s="48"/>
      <c r="B5546" s="4"/>
      <c r="C5546" s="4"/>
      <c r="D5546" s="6"/>
      <c r="E5546" s="4"/>
      <c r="F5546" s="4"/>
      <c r="G5546" s="4"/>
      <c r="H5546" s="4"/>
      <c r="I5546" s="4"/>
      <c r="J5546" s="4"/>
      <c r="K5546" s="4"/>
      <c r="L5546" s="6"/>
      <c r="M5546" s="5"/>
    </row>
    <row r="5547" spans="1:13">
      <c r="A5547" s="48"/>
      <c r="B5547" s="4"/>
      <c r="C5547" s="4"/>
      <c r="D5547" s="6"/>
      <c r="E5547" s="4"/>
      <c r="F5547" s="4"/>
      <c r="G5547" s="4"/>
      <c r="H5547" s="4"/>
      <c r="I5547" s="4"/>
      <c r="J5547" s="4"/>
      <c r="K5547" s="4"/>
      <c r="L5547" s="6"/>
      <c r="M5547" s="5"/>
    </row>
    <row r="5548" spans="1:13">
      <c r="A5548" s="48"/>
      <c r="B5548" s="4"/>
      <c r="C5548" s="4"/>
      <c r="D5548" s="6"/>
      <c r="E5548" s="4"/>
      <c r="F5548" s="4"/>
      <c r="G5548" s="4"/>
      <c r="H5548" s="4"/>
      <c r="I5548" s="4"/>
      <c r="J5548" s="4"/>
      <c r="K5548" s="4"/>
      <c r="L5548" s="6"/>
      <c r="M5548" s="5"/>
    </row>
    <row r="5549" spans="1:13">
      <c r="A5549" s="48"/>
      <c r="B5549" s="4"/>
      <c r="C5549" s="4"/>
      <c r="D5549" s="6"/>
      <c r="E5549" s="4"/>
      <c r="F5549" s="4"/>
      <c r="G5549" s="4"/>
      <c r="H5549" s="4"/>
      <c r="I5549" s="4"/>
      <c r="J5549" s="4"/>
      <c r="K5549" s="4"/>
      <c r="L5549" s="6"/>
      <c r="M5549" s="5"/>
    </row>
    <row r="5550" spans="1:13">
      <c r="A5550" s="48"/>
      <c r="B5550" s="4"/>
      <c r="C5550" s="4"/>
      <c r="D5550" s="6"/>
      <c r="E5550" s="4"/>
      <c r="F5550" s="4"/>
      <c r="G5550" s="4"/>
      <c r="H5550" s="4"/>
      <c r="I5550" s="4"/>
      <c r="J5550" s="4"/>
      <c r="K5550" s="4"/>
      <c r="L5550" s="6"/>
      <c r="M5550" s="5"/>
    </row>
    <row r="5551" spans="1:13">
      <c r="A5551" s="48"/>
      <c r="B5551" s="4"/>
      <c r="C5551" s="4"/>
      <c r="D5551" s="6"/>
      <c r="E5551" s="4"/>
      <c r="F5551" s="4"/>
      <c r="G5551" s="4"/>
      <c r="H5551" s="4"/>
      <c r="I5551" s="4"/>
      <c r="J5551" s="4"/>
      <c r="K5551" s="4"/>
      <c r="L5551" s="6"/>
      <c r="M5551" s="5"/>
    </row>
    <row r="5552" spans="1:13">
      <c r="A5552" s="48"/>
      <c r="B5552" s="4"/>
      <c r="C5552" s="4"/>
      <c r="D5552" s="6"/>
      <c r="E5552" s="4"/>
      <c r="F5552" s="4"/>
      <c r="G5552" s="4"/>
      <c r="H5552" s="4"/>
      <c r="I5552" s="4"/>
      <c r="J5552" s="4"/>
      <c r="K5552" s="4"/>
      <c r="L5552" s="6"/>
      <c r="M5552" s="5"/>
    </row>
    <row r="5553" spans="1:13">
      <c r="A5553" s="48"/>
      <c r="B5553" s="4"/>
      <c r="C5553" s="4"/>
      <c r="D5553" s="6"/>
      <c r="E5553" s="4"/>
      <c r="F5553" s="4"/>
      <c r="G5553" s="4"/>
      <c r="H5553" s="4"/>
      <c r="I5553" s="4"/>
      <c r="J5553" s="4"/>
      <c r="K5553" s="9"/>
      <c r="L5553" s="10"/>
      <c r="M5553" s="11"/>
    </row>
    <row r="5554" spans="1:13">
      <c r="A5554" s="48"/>
      <c r="B5554" s="4"/>
      <c r="C5554" s="4"/>
      <c r="D5554" s="6"/>
      <c r="E5554" s="4"/>
      <c r="F5554" s="4"/>
      <c r="G5554" s="4"/>
      <c r="H5554" s="4"/>
      <c r="I5554" s="4"/>
      <c r="J5554" s="4"/>
      <c r="K5554" s="4"/>
      <c r="L5554" s="6"/>
      <c r="M5554" s="5"/>
    </row>
    <row r="5555" spans="1:13">
      <c r="A5555" s="48"/>
      <c r="B5555" s="4"/>
      <c r="C5555" s="4"/>
      <c r="D5555" s="6"/>
      <c r="E5555" s="4"/>
      <c r="F5555" s="4"/>
      <c r="G5555" s="4"/>
      <c r="H5555" s="4"/>
      <c r="I5555" s="4"/>
      <c r="J5555" s="4"/>
      <c r="K5555" s="4"/>
      <c r="L5555" s="6"/>
      <c r="M5555" s="5"/>
    </row>
    <row r="5556" spans="1:13">
      <c r="A5556" s="48"/>
      <c r="B5556" s="4"/>
      <c r="C5556" s="4"/>
      <c r="D5556" s="6"/>
      <c r="E5556" s="4"/>
      <c r="F5556" s="4"/>
      <c r="G5556" s="4"/>
      <c r="H5556" s="4"/>
      <c r="I5556" s="4"/>
      <c r="J5556" s="4"/>
      <c r="K5556" s="4"/>
      <c r="L5556" s="6"/>
      <c r="M5556" s="5"/>
    </row>
    <row r="5557" spans="1:13">
      <c r="A5557" s="48"/>
      <c r="B5557" s="4"/>
      <c r="C5557" s="4"/>
      <c r="D5557" s="6"/>
      <c r="E5557" s="4"/>
      <c r="F5557" s="4"/>
      <c r="G5557" s="4"/>
      <c r="H5557" s="4"/>
      <c r="I5557" s="4"/>
      <c r="J5557" s="4"/>
      <c r="K5557" s="4"/>
      <c r="L5557" s="6"/>
      <c r="M5557" s="5"/>
    </row>
    <row r="5558" spans="1:13">
      <c r="A5558" s="48"/>
      <c r="B5558" s="4"/>
      <c r="C5558" s="4"/>
      <c r="D5558" s="6"/>
      <c r="E5558" s="4"/>
      <c r="F5558" s="4"/>
      <c r="G5558" s="4"/>
      <c r="H5558" s="4"/>
      <c r="I5558" s="4"/>
      <c r="J5558" s="4"/>
      <c r="K5558" s="4"/>
      <c r="L5558" s="6"/>
      <c r="M5558" s="5"/>
    </row>
    <row r="5559" spans="1:13">
      <c r="A5559" s="48"/>
      <c r="B5559" s="4"/>
      <c r="C5559" s="4"/>
      <c r="D5559" s="6"/>
      <c r="E5559" s="4"/>
      <c r="F5559" s="4"/>
      <c r="G5559" s="4"/>
      <c r="H5559" s="4"/>
      <c r="I5559" s="4"/>
      <c r="J5559" s="4"/>
      <c r="K5559" s="4"/>
      <c r="L5559" s="6"/>
      <c r="M5559" s="5"/>
    </row>
    <row r="5560" spans="1:13">
      <c r="A5560" s="48"/>
      <c r="B5560" s="4"/>
      <c r="C5560" s="4"/>
      <c r="D5560" s="6"/>
      <c r="E5560" s="4"/>
      <c r="F5560" s="4"/>
      <c r="G5560" s="4"/>
      <c r="H5560" s="4"/>
      <c r="I5560" s="4"/>
      <c r="J5560" s="4"/>
      <c r="K5560" s="4"/>
      <c r="L5560" s="6"/>
      <c r="M5560" s="5"/>
    </row>
    <row r="5561" spans="1:13">
      <c r="A5561" s="48"/>
      <c r="B5561" s="4"/>
      <c r="C5561" s="4"/>
      <c r="D5561" s="6"/>
      <c r="E5561" s="4"/>
      <c r="F5561" s="4"/>
      <c r="G5561" s="4"/>
      <c r="H5561" s="4"/>
      <c r="I5561" s="4"/>
      <c r="J5561" s="4"/>
      <c r="K5561" s="4"/>
      <c r="L5561" s="6"/>
      <c r="M5561" s="5"/>
    </row>
    <row r="5562" spans="1:13">
      <c r="A5562" s="48"/>
      <c r="B5562" s="4"/>
      <c r="C5562" s="4"/>
      <c r="D5562" s="6"/>
      <c r="E5562" s="4"/>
      <c r="F5562" s="4"/>
      <c r="G5562" s="4"/>
      <c r="H5562" s="4"/>
      <c r="I5562" s="4"/>
      <c r="J5562" s="4"/>
      <c r="K5562" s="4"/>
      <c r="L5562" s="6"/>
      <c r="M5562" s="5"/>
    </row>
    <row r="5563" spans="1:13">
      <c r="A5563" s="48"/>
      <c r="B5563" s="4"/>
      <c r="C5563" s="4"/>
      <c r="D5563" s="6"/>
      <c r="E5563" s="4"/>
      <c r="F5563" s="4"/>
      <c r="G5563" s="4"/>
      <c r="H5563" s="4"/>
      <c r="I5563" s="4"/>
      <c r="J5563" s="4"/>
      <c r="K5563" s="4"/>
      <c r="L5563" s="6"/>
      <c r="M5563" s="5"/>
    </row>
    <row r="5564" spans="1:13">
      <c r="A5564" s="48"/>
      <c r="B5564" s="4"/>
      <c r="C5564" s="4"/>
      <c r="D5564" s="6"/>
      <c r="E5564" s="4"/>
      <c r="F5564" s="4"/>
      <c r="G5564" s="4"/>
      <c r="H5564" s="4"/>
      <c r="I5564" s="4"/>
      <c r="J5564" s="4"/>
      <c r="K5564" s="4"/>
      <c r="L5564" s="6"/>
      <c r="M5564" s="5"/>
    </row>
    <row r="5565" spans="1:13">
      <c r="A5565" s="48"/>
      <c r="B5565" s="4"/>
      <c r="C5565" s="4"/>
      <c r="D5565" s="6"/>
      <c r="E5565" s="4"/>
      <c r="F5565" s="4"/>
      <c r="G5565" s="4"/>
      <c r="H5565" s="4"/>
      <c r="I5565" s="4"/>
      <c r="J5565" s="4"/>
      <c r="K5565" s="4"/>
      <c r="L5565" s="6"/>
      <c r="M5565" s="5"/>
    </row>
    <row r="5566" spans="1:13">
      <c r="A5566" s="48"/>
      <c r="B5566" s="4"/>
      <c r="C5566" s="4"/>
      <c r="D5566" s="6"/>
      <c r="E5566" s="4"/>
      <c r="F5566" s="4"/>
      <c r="G5566" s="4"/>
      <c r="H5566" s="4"/>
      <c r="I5566" s="4"/>
      <c r="J5566" s="4"/>
      <c r="K5566" s="4"/>
      <c r="L5566" s="6"/>
      <c r="M5566" s="5"/>
    </row>
    <row r="5567" spans="1:13">
      <c r="A5567" s="48"/>
      <c r="B5567" s="4"/>
      <c r="C5567" s="4"/>
      <c r="D5567" s="6"/>
      <c r="E5567" s="4"/>
      <c r="F5567" s="4"/>
      <c r="G5567" s="4"/>
      <c r="H5567" s="4"/>
      <c r="I5567" s="4"/>
      <c r="J5567" s="4"/>
      <c r="K5567" s="4"/>
      <c r="L5567" s="6"/>
      <c r="M5567" s="5"/>
    </row>
    <row r="5568" spans="1:13">
      <c r="A5568" s="48"/>
      <c r="B5568" s="4"/>
      <c r="C5568" s="4"/>
      <c r="D5568" s="6"/>
      <c r="E5568" s="4"/>
      <c r="F5568" s="4"/>
      <c r="G5568" s="4"/>
      <c r="H5568" s="4"/>
      <c r="I5568" s="4"/>
      <c r="J5568" s="4"/>
      <c r="K5568" s="4"/>
      <c r="L5568" s="6"/>
      <c r="M5568" s="5"/>
    </row>
    <row r="5569" spans="1:13">
      <c r="A5569" s="48"/>
      <c r="B5569" s="4"/>
      <c r="C5569" s="4"/>
      <c r="D5569" s="6"/>
      <c r="E5569" s="4"/>
      <c r="F5569" s="4"/>
      <c r="G5569" s="4"/>
      <c r="H5569" s="4"/>
      <c r="I5569" s="4"/>
      <c r="J5569" s="4"/>
      <c r="K5569" s="4"/>
      <c r="L5569" s="6"/>
      <c r="M5569" s="5"/>
    </row>
    <row r="5570" spans="1:13">
      <c r="A5570" s="48"/>
      <c r="B5570" s="4"/>
      <c r="C5570" s="4"/>
      <c r="D5570" s="6"/>
      <c r="E5570" s="4"/>
      <c r="F5570" s="4"/>
      <c r="G5570" s="4"/>
      <c r="H5570" s="4"/>
      <c r="I5570" s="4"/>
      <c r="J5570" s="4"/>
      <c r="K5570" s="4"/>
      <c r="L5570" s="6"/>
      <c r="M5570" s="5"/>
    </row>
    <row r="5571" spans="1:13">
      <c r="A5571" s="48"/>
      <c r="B5571" s="4"/>
      <c r="C5571" s="4"/>
      <c r="D5571" s="6"/>
      <c r="E5571" s="4"/>
      <c r="F5571" s="4"/>
      <c r="G5571" s="4"/>
      <c r="H5571" s="4"/>
      <c r="I5571" s="4"/>
      <c r="J5571" s="4"/>
      <c r="K5571" s="4"/>
      <c r="L5571" s="6"/>
      <c r="M5571" s="5"/>
    </row>
    <row r="5572" spans="1:13">
      <c r="A5572" s="48"/>
      <c r="B5572" s="4"/>
      <c r="C5572" s="4"/>
      <c r="D5572" s="6"/>
      <c r="E5572" s="4"/>
      <c r="F5572" s="4"/>
      <c r="G5572" s="4"/>
      <c r="H5572" s="4"/>
      <c r="I5572" s="4"/>
      <c r="J5572" s="4"/>
      <c r="K5572" s="4"/>
      <c r="L5572" s="6"/>
      <c r="M5572" s="5"/>
    </row>
    <row r="5573" spans="1:13">
      <c r="A5573" s="48"/>
      <c r="B5573" s="4"/>
      <c r="C5573" s="4"/>
      <c r="D5573" s="6"/>
      <c r="E5573" s="4"/>
      <c r="F5573" s="4"/>
      <c r="G5573" s="4"/>
      <c r="H5573" s="4"/>
      <c r="I5573" s="4"/>
      <c r="J5573" s="4"/>
      <c r="K5573" s="4"/>
      <c r="L5573" s="6"/>
      <c r="M5573" s="5"/>
    </row>
    <row r="5574" spans="1:13">
      <c r="A5574" s="48"/>
      <c r="B5574" s="4"/>
      <c r="C5574" s="4"/>
      <c r="D5574" s="6"/>
      <c r="E5574" s="4"/>
      <c r="F5574" s="4"/>
      <c r="G5574" s="4"/>
      <c r="H5574" s="4"/>
      <c r="I5574" s="4"/>
      <c r="J5574" s="4"/>
      <c r="K5574" s="4"/>
      <c r="L5574" s="6"/>
      <c r="M5574" s="5"/>
    </row>
    <row r="5575" spans="1:13">
      <c r="A5575" s="48"/>
      <c r="B5575" s="4"/>
      <c r="C5575" s="4"/>
      <c r="D5575" s="6"/>
      <c r="E5575" s="4"/>
      <c r="F5575" s="4"/>
      <c r="G5575" s="4"/>
      <c r="H5575" s="4"/>
      <c r="I5575" s="4"/>
      <c r="J5575" s="4"/>
      <c r="K5575" s="4"/>
      <c r="L5575" s="6"/>
      <c r="M5575" s="5"/>
    </row>
    <row r="5576" spans="1:13">
      <c r="A5576" s="48"/>
      <c r="B5576" s="4"/>
      <c r="C5576" s="4"/>
      <c r="D5576" s="6"/>
      <c r="E5576" s="4"/>
      <c r="F5576" s="4"/>
      <c r="G5576" s="4"/>
      <c r="H5576" s="4"/>
      <c r="I5576" s="4"/>
      <c r="J5576" s="4"/>
      <c r="K5576" s="9"/>
      <c r="L5576" s="10"/>
      <c r="M5576" s="11"/>
    </row>
    <row r="5577" spans="1:13">
      <c r="A5577" s="48"/>
      <c r="B5577" s="4"/>
      <c r="C5577" s="4"/>
      <c r="D5577" s="6"/>
      <c r="E5577" s="4"/>
      <c r="F5577" s="4"/>
      <c r="G5577" s="4"/>
      <c r="H5577" s="4"/>
      <c r="I5577" s="4"/>
      <c r="J5577" s="4"/>
      <c r="K5577" s="4"/>
      <c r="L5577" s="6"/>
      <c r="M5577" s="5"/>
    </row>
    <row r="5578" spans="1:13">
      <c r="A5578" s="48"/>
      <c r="B5578" s="4"/>
      <c r="C5578" s="4"/>
      <c r="D5578" s="6"/>
      <c r="E5578" s="4"/>
      <c r="F5578" s="4"/>
      <c r="G5578" s="4"/>
      <c r="H5578" s="4"/>
      <c r="I5578" s="4"/>
      <c r="J5578" s="4"/>
      <c r="K5578" s="9"/>
      <c r="L5578" s="10"/>
      <c r="M5578" s="11"/>
    </row>
    <row r="5579" spans="1:13">
      <c r="A5579" s="48"/>
      <c r="B5579" s="4"/>
      <c r="C5579" s="4"/>
      <c r="D5579" s="6"/>
      <c r="E5579" s="4"/>
      <c r="F5579" s="4"/>
      <c r="G5579" s="4"/>
      <c r="H5579" s="4"/>
      <c r="I5579" s="4"/>
      <c r="J5579" s="4"/>
      <c r="K5579" s="9"/>
      <c r="L5579" s="10"/>
      <c r="M5579" s="11"/>
    </row>
    <row r="5580" spans="1:13">
      <c r="A5580" s="48"/>
      <c r="B5580" s="4"/>
      <c r="C5580" s="4"/>
      <c r="D5580" s="6"/>
      <c r="E5580" s="4"/>
      <c r="F5580" s="4"/>
      <c r="G5580" s="4"/>
      <c r="H5580" s="4"/>
      <c r="I5580" s="4"/>
      <c r="J5580" s="4"/>
      <c r="K5580" s="4"/>
      <c r="L5580" s="6"/>
      <c r="M5580" s="5"/>
    </row>
    <row r="5581" spans="1:13">
      <c r="A5581" s="48"/>
      <c r="B5581" s="4"/>
      <c r="C5581" s="4"/>
      <c r="D5581" s="6"/>
      <c r="E5581" s="4"/>
      <c r="F5581" s="4"/>
      <c r="G5581" s="4"/>
      <c r="H5581" s="4"/>
      <c r="I5581" s="4"/>
      <c r="J5581" s="4"/>
      <c r="K5581" s="4"/>
      <c r="L5581" s="6"/>
      <c r="M5581" s="5"/>
    </row>
    <row r="5582" spans="1:13">
      <c r="A5582" s="48"/>
      <c r="B5582" s="4"/>
      <c r="C5582" s="4"/>
      <c r="D5582" s="6"/>
      <c r="E5582" s="4"/>
      <c r="F5582" s="4"/>
      <c r="G5582" s="4"/>
      <c r="H5582" s="4"/>
      <c r="I5582" s="4"/>
      <c r="J5582" s="4"/>
      <c r="K5582" s="4"/>
      <c r="L5582" s="6"/>
      <c r="M5582" s="5"/>
    </row>
    <row r="5583" spans="1:13">
      <c r="A5583" s="48"/>
      <c r="B5583" s="4"/>
      <c r="C5583" s="4"/>
      <c r="D5583" s="6"/>
      <c r="E5583" s="4"/>
      <c r="F5583" s="4"/>
      <c r="G5583" s="4"/>
      <c r="H5583" s="4"/>
      <c r="I5583" s="4"/>
      <c r="J5583" s="4"/>
      <c r="K5583" s="4"/>
      <c r="L5583" s="6"/>
      <c r="M5583" s="5"/>
    </row>
    <row r="5584" spans="1:13">
      <c r="A5584" s="48"/>
      <c r="B5584" s="4"/>
      <c r="C5584" s="4"/>
      <c r="D5584" s="6"/>
      <c r="E5584" s="4"/>
      <c r="F5584" s="4"/>
      <c r="G5584" s="4"/>
      <c r="H5584" s="4"/>
      <c r="I5584" s="4"/>
      <c r="J5584" s="4"/>
      <c r="K5584" s="4"/>
      <c r="L5584" s="6"/>
      <c r="M5584" s="5"/>
    </row>
    <row r="5585" spans="1:13">
      <c r="A5585" s="48"/>
      <c r="B5585" s="4"/>
      <c r="C5585" s="4"/>
      <c r="D5585" s="6"/>
      <c r="E5585" s="4"/>
      <c r="F5585" s="4"/>
      <c r="G5585" s="4"/>
      <c r="H5585" s="4"/>
      <c r="I5585" s="4"/>
      <c r="J5585" s="4"/>
      <c r="K5585" s="4"/>
      <c r="L5585" s="6"/>
      <c r="M5585" s="5"/>
    </row>
    <row r="5586" spans="1:13">
      <c r="A5586" s="48"/>
      <c r="B5586" s="4"/>
      <c r="C5586" s="4"/>
      <c r="D5586" s="6"/>
      <c r="E5586" s="4"/>
      <c r="F5586" s="4"/>
      <c r="G5586" s="4"/>
      <c r="H5586" s="4"/>
      <c r="I5586" s="4"/>
      <c r="J5586" s="4"/>
      <c r="K5586" s="4"/>
      <c r="L5586" s="6"/>
      <c r="M5586" s="5"/>
    </row>
    <row r="5587" spans="1:13">
      <c r="A5587" s="48"/>
      <c r="B5587" s="4"/>
      <c r="C5587" s="4"/>
      <c r="D5587" s="6"/>
      <c r="E5587" s="4"/>
      <c r="F5587" s="4"/>
      <c r="G5587" s="4"/>
      <c r="H5587" s="4"/>
      <c r="I5587" s="4"/>
      <c r="J5587" s="4"/>
      <c r="K5587" s="4"/>
      <c r="L5587" s="6"/>
      <c r="M5587" s="5"/>
    </row>
    <row r="5588" spans="1:13">
      <c r="A5588" s="48"/>
      <c r="B5588" s="4"/>
      <c r="C5588" s="4"/>
      <c r="D5588" s="6"/>
      <c r="E5588" s="4"/>
      <c r="F5588" s="4"/>
      <c r="G5588" s="4"/>
      <c r="H5588" s="4"/>
      <c r="I5588" s="4"/>
      <c r="J5588" s="4"/>
      <c r="K5588" s="4"/>
      <c r="L5588" s="6"/>
      <c r="M5588" s="5"/>
    </row>
    <row r="5589" spans="1:13">
      <c r="A5589" s="48"/>
      <c r="B5589" s="4"/>
      <c r="C5589" s="4"/>
      <c r="D5589" s="6"/>
      <c r="E5589" s="4"/>
      <c r="F5589" s="4"/>
      <c r="G5589" s="4"/>
      <c r="H5589" s="4"/>
      <c r="I5589" s="4"/>
      <c r="J5589" s="4"/>
      <c r="K5589" s="4"/>
      <c r="L5589" s="6"/>
      <c r="M5589" s="5"/>
    </row>
    <row r="5590" spans="1:13">
      <c r="A5590" s="48"/>
      <c r="B5590" s="4"/>
      <c r="C5590" s="4"/>
      <c r="D5590" s="6"/>
      <c r="E5590" s="4"/>
      <c r="F5590" s="4"/>
      <c r="G5590" s="4"/>
      <c r="H5590" s="4"/>
      <c r="I5590" s="4"/>
      <c r="J5590" s="4"/>
      <c r="K5590" s="4"/>
      <c r="L5590" s="6"/>
      <c r="M5590" s="5"/>
    </row>
    <row r="5591" spans="1:13">
      <c r="A5591" s="48"/>
      <c r="B5591" s="4"/>
      <c r="C5591" s="4"/>
      <c r="D5591" s="6"/>
      <c r="E5591" s="4"/>
      <c r="F5591" s="4"/>
      <c r="G5591" s="4"/>
      <c r="H5591" s="4"/>
      <c r="I5591" s="4"/>
      <c r="J5591" s="4"/>
      <c r="K5591" s="4"/>
      <c r="L5591" s="6"/>
      <c r="M5591" s="5"/>
    </row>
    <row r="5592" spans="1:13">
      <c r="A5592" s="48"/>
      <c r="B5592" s="4"/>
      <c r="C5592" s="4"/>
      <c r="D5592" s="6"/>
      <c r="E5592" s="4"/>
      <c r="F5592" s="4"/>
      <c r="G5592" s="4"/>
      <c r="H5592" s="4"/>
      <c r="I5592" s="4"/>
      <c r="J5592" s="4"/>
      <c r="K5592" s="4"/>
      <c r="L5592" s="6"/>
      <c r="M5592" s="5"/>
    </row>
    <row r="5593" spans="1:13">
      <c r="A5593" s="48"/>
      <c r="B5593" s="4"/>
      <c r="C5593" s="4"/>
      <c r="D5593" s="6"/>
      <c r="E5593" s="4"/>
      <c r="F5593" s="4"/>
      <c r="G5593" s="4"/>
      <c r="H5593" s="4"/>
      <c r="I5593" s="4"/>
      <c r="J5593" s="4"/>
      <c r="K5593" s="4"/>
      <c r="L5593" s="6"/>
      <c r="M5593" s="5"/>
    </row>
    <row r="5594" spans="1:13">
      <c r="A5594" s="48"/>
      <c r="B5594" s="4"/>
      <c r="C5594" s="4"/>
      <c r="D5594" s="6"/>
      <c r="E5594" s="4"/>
      <c r="F5594" s="4"/>
      <c r="G5594" s="4"/>
      <c r="H5594" s="4"/>
      <c r="I5594" s="4"/>
      <c r="J5594" s="4"/>
      <c r="K5594" s="4"/>
      <c r="L5594" s="6"/>
      <c r="M5594" s="5"/>
    </row>
    <row r="5595" spans="1:13">
      <c r="A5595" s="48"/>
      <c r="B5595" s="4"/>
      <c r="C5595" s="4"/>
      <c r="D5595" s="6"/>
      <c r="E5595" s="4"/>
      <c r="F5595" s="4"/>
      <c r="G5595" s="4"/>
      <c r="H5595" s="4"/>
      <c r="I5595" s="4"/>
      <c r="J5595" s="4"/>
      <c r="K5595" s="4"/>
      <c r="L5595" s="6"/>
      <c r="M5595" s="5"/>
    </row>
    <row r="5596" spans="1:13">
      <c r="A5596" s="48"/>
      <c r="B5596" s="4"/>
      <c r="C5596" s="4"/>
      <c r="D5596" s="6"/>
      <c r="E5596" s="4"/>
      <c r="F5596" s="4"/>
      <c r="G5596" s="4"/>
      <c r="H5596" s="4"/>
      <c r="I5596" s="4"/>
      <c r="J5596" s="4"/>
      <c r="K5596" s="4"/>
      <c r="L5596" s="6"/>
      <c r="M5596" s="5"/>
    </row>
    <row r="5597" spans="1:13">
      <c r="A5597" s="48"/>
      <c r="B5597" s="4"/>
      <c r="C5597" s="4"/>
      <c r="D5597" s="6"/>
      <c r="E5597" s="4"/>
      <c r="F5597" s="4"/>
      <c r="G5597" s="4"/>
      <c r="H5597" s="4"/>
      <c r="I5597" s="4"/>
      <c r="J5597" s="4"/>
      <c r="K5597" s="4"/>
      <c r="L5597" s="6"/>
      <c r="M5597" s="5"/>
    </row>
    <row r="5598" spans="1:13">
      <c r="A5598" s="48"/>
      <c r="B5598" s="4"/>
      <c r="C5598" s="4"/>
      <c r="D5598" s="6"/>
      <c r="E5598" s="4"/>
      <c r="F5598" s="4"/>
      <c r="G5598" s="4"/>
      <c r="H5598" s="4"/>
      <c r="I5598" s="4"/>
      <c r="J5598" s="4"/>
      <c r="K5598" s="4"/>
      <c r="L5598" s="6"/>
      <c r="M5598" s="5"/>
    </row>
    <row r="5599" spans="1:13">
      <c r="A5599" s="48"/>
      <c r="B5599" s="4"/>
      <c r="C5599" s="4"/>
      <c r="D5599" s="6"/>
      <c r="E5599" s="4"/>
      <c r="F5599" s="4"/>
      <c r="G5599" s="4"/>
      <c r="H5599" s="4"/>
      <c r="I5599" s="4"/>
      <c r="J5599" s="4"/>
      <c r="K5599" s="9"/>
      <c r="L5599" s="10"/>
      <c r="M5599" s="11"/>
    </row>
    <row r="5600" spans="1:13">
      <c r="A5600" s="48"/>
      <c r="B5600" s="4"/>
      <c r="C5600" s="4"/>
      <c r="D5600" s="6"/>
      <c r="E5600" s="4"/>
      <c r="F5600" s="4"/>
      <c r="G5600" s="4"/>
      <c r="H5600" s="4"/>
      <c r="I5600" s="4"/>
      <c r="J5600" s="4"/>
      <c r="K5600" s="4"/>
      <c r="L5600" s="6"/>
      <c r="M5600" s="5"/>
    </row>
    <row r="5601" spans="1:13">
      <c r="A5601" s="48"/>
      <c r="B5601" s="4"/>
      <c r="C5601" s="4"/>
      <c r="D5601" s="6"/>
      <c r="E5601" s="4"/>
      <c r="F5601" s="4"/>
      <c r="G5601" s="4"/>
      <c r="H5601" s="4"/>
      <c r="I5601" s="4"/>
      <c r="J5601" s="4"/>
      <c r="K5601" s="4"/>
      <c r="L5601" s="6"/>
      <c r="M5601" s="5"/>
    </row>
    <row r="5602" spans="1:13">
      <c r="A5602" s="48"/>
      <c r="B5602" s="4"/>
      <c r="C5602" s="4"/>
      <c r="D5602" s="6"/>
      <c r="E5602" s="4"/>
      <c r="F5602" s="4"/>
      <c r="G5602" s="4"/>
      <c r="H5602" s="4"/>
      <c r="I5602" s="4"/>
      <c r="J5602" s="4"/>
      <c r="K5602" s="4"/>
      <c r="L5602" s="6"/>
      <c r="M5602" s="5"/>
    </row>
    <row r="5603" spans="1:13">
      <c r="A5603" s="48"/>
      <c r="B5603" s="4"/>
      <c r="C5603" s="4"/>
      <c r="D5603" s="6"/>
      <c r="E5603" s="4"/>
      <c r="F5603" s="4"/>
      <c r="G5603" s="4"/>
      <c r="H5603" s="4"/>
      <c r="I5603" s="4"/>
      <c r="J5603" s="4"/>
      <c r="K5603" s="4"/>
      <c r="L5603" s="6"/>
      <c r="M5603" s="5"/>
    </row>
    <row r="5604" spans="1:13">
      <c r="A5604" s="48"/>
      <c r="B5604" s="4"/>
      <c r="C5604" s="4"/>
      <c r="D5604" s="6"/>
      <c r="E5604" s="4"/>
      <c r="F5604" s="4"/>
      <c r="G5604" s="4"/>
      <c r="H5604" s="4"/>
      <c r="I5604" s="4"/>
      <c r="J5604" s="4"/>
      <c r="K5604" s="4"/>
      <c r="L5604" s="6"/>
      <c r="M5604" s="5"/>
    </row>
    <row r="5605" spans="1:13">
      <c r="A5605" s="48"/>
      <c r="B5605" s="4"/>
      <c r="C5605" s="4"/>
      <c r="D5605" s="6"/>
      <c r="E5605" s="4"/>
      <c r="F5605" s="4"/>
      <c r="G5605" s="4"/>
      <c r="H5605" s="4"/>
      <c r="I5605" s="4"/>
      <c r="J5605" s="4"/>
      <c r="K5605" s="4"/>
      <c r="L5605" s="6"/>
      <c r="M5605" s="5"/>
    </row>
    <row r="5606" spans="1:13">
      <c r="A5606" s="48"/>
      <c r="B5606" s="4"/>
      <c r="C5606" s="4"/>
      <c r="D5606" s="6"/>
      <c r="E5606" s="4"/>
      <c r="F5606" s="4"/>
      <c r="G5606" s="4"/>
      <c r="H5606" s="4"/>
      <c r="I5606" s="4"/>
      <c r="J5606" s="4"/>
      <c r="K5606" s="4"/>
      <c r="L5606" s="6"/>
      <c r="M5606" s="5"/>
    </row>
    <row r="5607" spans="1:13">
      <c r="A5607" s="48"/>
      <c r="B5607" s="4"/>
      <c r="C5607" s="4"/>
      <c r="D5607" s="6"/>
      <c r="E5607" s="4"/>
      <c r="F5607" s="4"/>
      <c r="G5607" s="4"/>
      <c r="H5607" s="4"/>
      <c r="I5607" s="4"/>
      <c r="J5607" s="4"/>
      <c r="K5607" s="4"/>
      <c r="L5607" s="6"/>
      <c r="M5607" s="5"/>
    </row>
    <row r="5608" spans="1:13">
      <c r="A5608" s="48"/>
      <c r="B5608" s="4"/>
      <c r="C5608" s="4"/>
      <c r="D5608" s="6"/>
      <c r="E5608" s="4"/>
      <c r="F5608" s="4"/>
      <c r="G5608" s="4"/>
      <c r="H5608" s="4"/>
      <c r="I5608" s="4"/>
      <c r="J5608" s="4"/>
      <c r="K5608" s="4"/>
      <c r="L5608" s="6"/>
      <c r="M5608" s="5"/>
    </row>
    <row r="5609" spans="1:13">
      <c r="A5609" s="48"/>
      <c r="B5609" s="4"/>
      <c r="C5609" s="4"/>
      <c r="D5609" s="6"/>
      <c r="E5609" s="4"/>
      <c r="F5609" s="4"/>
      <c r="G5609" s="4"/>
      <c r="H5609" s="4"/>
      <c r="I5609" s="4"/>
      <c r="J5609" s="4"/>
      <c r="K5609" s="4"/>
      <c r="L5609" s="6"/>
      <c r="M5609" s="5"/>
    </row>
    <row r="5610" spans="1:13">
      <c r="A5610" s="48"/>
      <c r="B5610" s="4"/>
      <c r="C5610" s="4"/>
      <c r="D5610" s="6"/>
      <c r="E5610" s="4"/>
      <c r="F5610" s="4"/>
      <c r="G5610" s="4"/>
      <c r="H5610" s="4"/>
      <c r="I5610" s="4"/>
      <c r="J5610" s="4"/>
      <c r="K5610" s="4"/>
      <c r="L5610" s="6"/>
      <c r="M5610" s="5"/>
    </row>
    <row r="5611" spans="1:13">
      <c r="A5611" s="48"/>
      <c r="B5611" s="4"/>
      <c r="C5611" s="4"/>
      <c r="D5611" s="6"/>
      <c r="E5611" s="4"/>
      <c r="F5611" s="4"/>
      <c r="G5611" s="4"/>
      <c r="H5611" s="4"/>
      <c r="I5611" s="4"/>
      <c r="J5611" s="4"/>
      <c r="K5611" s="4"/>
      <c r="L5611" s="6"/>
      <c r="M5611" s="5"/>
    </row>
    <row r="5612" spans="1:13">
      <c r="A5612" s="48"/>
      <c r="B5612" s="4"/>
      <c r="C5612" s="4"/>
      <c r="D5612" s="6"/>
      <c r="E5612" s="4"/>
      <c r="F5612" s="4"/>
      <c r="G5612" s="4"/>
      <c r="H5612" s="4"/>
      <c r="I5612" s="4"/>
      <c r="J5612" s="4"/>
      <c r="K5612" s="4"/>
      <c r="L5612" s="6"/>
      <c r="M5612" s="5"/>
    </row>
    <row r="5613" spans="1:13">
      <c r="A5613" s="48"/>
      <c r="B5613" s="4"/>
      <c r="C5613" s="4"/>
      <c r="D5613" s="6"/>
      <c r="E5613" s="4"/>
      <c r="F5613" s="4"/>
      <c r="G5613" s="4"/>
      <c r="H5613" s="4"/>
      <c r="I5613" s="4"/>
      <c r="J5613" s="4"/>
      <c r="K5613" s="4"/>
      <c r="L5613" s="6"/>
      <c r="M5613" s="5"/>
    </row>
    <row r="5614" spans="1:13">
      <c r="A5614" s="48"/>
      <c r="B5614" s="4"/>
      <c r="C5614" s="4"/>
      <c r="D5614" s="6"/>
      <c r="E5614" s="4"/>
      <c r="F5614" s="4"/>
      <c r="G5614" s="4"/>
      <c r="H5614" s="4"/>
      <c r="I5614" s="4"/>
      <c r="J5614" s="4"/>
      <c r="K5614" s="4"/>
      <c r="L5614" s="6"/>
      <c r="M5614" s="5"/>
    </row>
    <row r="5615" spans="1:13">
      <c r="A5615" s="48"/>
      <c r="B5615" s="4"/>
      <c r="C5615" s="4"/>
      <c r="D5615" s="6"/>
      <c r="E5615" s="4"/>
      <c r="F5615" s="4"/>
      <c r="G5615" s="4"/>
      <c r="H5615" s="4"/>
      <c r="I5615" s="4"/>
      <c r="J5615" s="4"/>
      <c r="K5615" s="4"/>
      <c r="L5615" s="6"/>
      <c r="M5615" s="5"/>
    </row>
    <row r="5616" spans="1:13">
      <c r="A5616" s="48"/>
      <c r="B5616" s="4"/>
      <c r="C5616" s="4"/>
      <c r="D5616" s="6"/>
      <c r="E5616" s="4"/>
      <c r="F5616" s="4"/>
      <c r="G5616" s="4"/>
      <c r="H5616" s="4"/>
      <c r="I5616" s="4"/>
      <c r="J5616" s="4"/>
      <c r="K5616" s="4"/>
      <c r="L5616" s="6"/>
      <c r="M5616" s="5"/>
    </row>
    <row r="5617" spans="1:13">
      <c r="A5617" s="48"/>
      <c r="B5617" s="4"/>
      <c r="C5617" s="4"/>
      <c r="D5617" s="6"/>
      <c r="E5617" s="4"/>
      <c r="F5617" s="4"/>
      <c r="G5617" s="4"/>
      <c r="H5617" s="4"/>
      <c r="I5617" s="4"/>
      <c r="J5617" s="4"/>
      <c r="K5617" s="4"/>
      <c r="L5617" s="6"/>
      <c r="M5617" s="5"/>
    </row>
    <row r="5618" spans="1:13">
      <c r="A5618" s="48"/>
      <c r="B5618" s="4"/>
      <c r="C5618" s="4"/>
      <c r="D5618" s="6"/>
      <c r="E5618" s="4"/>
      <c r="F5618" s="4"/>
      <c r="G5618" s="4"/>
      <c r="H5618" s="4"/>
      <c r="I5618" s="4"/>
      <c r="J5618" s="4"/>
      <c r="K5618" s="4"/>
      <c r="L5618" s="6"/>
      <c r="M5618" s="5"/>
    </row>
    <row r="5619" spans="1:13">
      <c r="A5619" s="48"/>
      <c r="B5619" s="4"/>
      <c r="C5619" s="4"/>
      <c r="D5619" s="6"/>
      <c r="E5619" s="4"/>
      <c r="F5619" s="4"/>
      <c r="G5619" s="4"/>
      <c r="H5619" s="4"/>
      <c r="I5619" s="4"/>
      <c r="J5619" s="4"/>
      <c r="K5619" s="4"/>
      <c r="L5619" s="6"/>
      <c r="M5619" s="5"/>
    </row>
    <row r="5620" spans="1:13">
      <c r="A5620" s="48"/>
      <c r="B5620" s="4"/>
      <c r="C5620" s="4"/>
      <c r="D5620" s="6"/>
      <c r="E5620" s="4"/>
      <c r="F5620" s="4"/>
      <c r="G5620" s="4"/>
      <c r="H5620" s="4"/>
      <c r="I5620" s="4"/>
      <c r="J5620" s="4"/>
      <c r="K5620" s="4"/>
      <c r="L5620" s="6"/>
      <c r="M5620" s="5"/>
    </row>
    <row r="5621" spans="1:13">
      <c r="A5621" s="48"/>
      <c r="B5621" s="4"/>
      <c r="C5621" s="4"/>
      <c r="D5621" s="6"/>
      <c r="E5621" s="4"/>
      <c r="F5621" s="4"/>
      <c r="G5621" s="4"/>
      <c r="H5621" s="4"/>
      <c r="I5621" s="4"/>
      <c r="J5621" s="4"/>
      <c r="K5621" s="9"/>
      <c r="L5621" s="10"/>
      <c r="M5621" s="11"/>
    </row>
    <row r="5622" spans="1:13">
      <c r="A5622" s="48"/>
      <c r="B5622" s="4"/>
      <c r="C5622" s="4"/>
      <c r="D5622" s="6"/>
      <c r="E5622" s="4"/>
      <c r="F5622" s="4"/>
      <c r="G5622" s="4"/>
      <c r="H5622" s="4"/>
      <c r="I5622" s="4"/>
      <c r="J5622" s="4"/>
      <c r="K5622" s="4"/>
      <c r="L5622" s="6"/>
      <c r="M5622" s="5"/>
    </row>
    <row r="5623" spans="1:13">
      <c r="A5623" s="48"/>
      <c r="B5623" s="4"/>
      <c r="C5623" s="4"/>
      <c r="D5623" s="6"/>
      <c r="E5623" s="4"/>
      <c r="F5623" s="4"/>
      <c r="G5623" s="4"/>
      <c r="H5623" s="4"/>
      <c r="I5623" s="4"/>
      <c r="J5623" s="4"/>
      <c r="K5623" s="4"/>
      <c r="L5623" s="6"/>
      <c r="M5623" s="5"/>
    </row>
    <row r="5624" spans="1:13">
      <c r="A5624" s="48"/>
      <c r="B5624" s="4"/>
      <c r="C5624" s="4"/>
      <c r="D5624" s="6"/>
      <c r="E5624" s="4"/>
      <c r="F5624" s="4"/>
      <c r="G5624" s="4"/>
      <c r="H5624" s="4"/>
      <c r="I5624" s="4"/>
      <c r="J5624" s="4"/>
      <c r="K5624" s="9"/>
      <c r="L5624" s="10"/>
      <c r="M5624" s="11"/>
    </row>
    <row r="5625" spans="1:13">
      <c r="A5625" s="48"/>
      <c r="B5625" s="4"/>
      <c r="C5625" s="4"/>
      <c r="D5625" s="6"/>
      <c r="E5625" s="4"/>
      <c r="F5625" s="4"/>
      <c r="G5625" s="4"/>
      <c r="H5625" s="4"/>
      <c r="I5625" s="4"/>
      <c r="J5625" s="4"/>
      <c r="K5625" s="4"/>
      <c r="L5625" s="6"/>
      <c r="M5625" s="5"/>
    </row>
    <row r="5626" spans="1:13">
      <c r="A5626" s="48"/>
      <c r="B5626" s="4"/>
      <c r="C5626" s="4"/>
      <c r="D5626" s="6"/>
      <c r="E5626" s="4"/>
      <c r="F5626" s="4"/>
      <c r="G5626" s="4"/>
      <c r="H5626" s="4"/>
      <c r="I5626" s="4"/>
      <c r="J5626" s="4"/>
      <c r="K5626" s="4"/>
      <c r="L5626" s="6"/>
      <c r="M5626" s="5"/>
    </row>
    <row r="5627" spans="1:13">
      <c r="A5627" s="48"/>
      <c r="B5627" s="4"/>
      <c r="C5627" s="4"/>
      <c r="D5627" s="6"/>
      <c r="E5627" s="4"/>
      <c r="F5627" s="4"/>
      <c r="G5627" s="4"/>
      <c r="H5627" s="4"/>
      <c r="I5627" s="4"/>
      <c r="J5627" s="4"/>
      <c r="K5627" s="4"/>
      <c r="L5627" s="6"/>
      <c r="M5627" s="5"/>
    </row>
    <row r="5628" spans="1:13">
      <c r="A5628" s="48"/>
      <c r="B5628" s="4"/>
      <c r="C5628" s="4"/>
      <c r="D5628" s="6"/>
      <c r="E5628" s="4"/>
      <c r="F5628" s="4"/>
      <c r="G5628" s="4"/>
      <c r="H5628" s="4"/>
      <c r="I5628" s="4"/>
      <c r="J5628" s="4"/>
      <c r="K5628" s="4"/>
      <c r="L5628" s="6"/>
      <c r="M5628" s="5"/>
    </row>
    <row r="5629" spans="1:13">
      <c r="A5629" s="48"/>
      <c r="B5629" s="4"/>
      <c r="C5629" s="4"/>
      <c r="D5629" s="6"/>
      <c r="E5629" s="4"/>
      <c r="F5629" s="4"/>
      <c r="G5629" s="4"/>
      <c r="H5629" s="4"/>
      <c r="I5629" s="4"/>
      <c r="J5629" s="4"/>
      <c r="K5629" s="4"/>
      <c r="L5629" s="6"/>
      <c r="M5629" s="5"/>
    </row>
    <row r="5630" spans="1:13">
      <c r="A5630" s="48"/>
      <c r="B5630" s="4"/>
      <c r="C5630" s="4"/>
      <c r="D5630" s="6"/>
      <c r="E5630" s="4"/>
      <c r="F5630" s="4"/>
      <c r="G5630" s="4"/>
      <c r="H5630" s="4"/>
      <c r="I5630" s="4"/>
      <c r="J5630" s="4"/>
      <c r="K5630" s="4"/>
      <c r="L5630" s="6"/>
      <c r="M5630" s="5"/>
    </row>
    <row r="5631" spans="1:13">
      <c r="A5631" s="48"/>
      <c r="B5631" s="4"/>
      <c r="C5631" s="4"/>
      <c r="D5631" s="6"/>
      <c r="E5631" s="4"/>
      <c r="F5631" s="4"/>
      <c r="G5631" s="4"/>
      <c r="H5631" s="4"/>
      <c r="I5631" s="4"/>
      <c r="J5631" s="4"/>
      <c r="K5631" s="4"/>
      <c r="L5631" s="6"/>
      <c r="M5631" s="5"/>
    </row>
    <row r="5632" spans="1:13">
      <c r="A5632" s="48"/>
      <c r="B5632" s="4"/>
      <c r="C5632" s="4"/>
      <c r="D5632" s="6"/>
      <c r="E5632" s="4"/>
      <c r="F5632" s="4"/>
      <c r="G5632" s="4"/>
      <c r="H5632" s="4"/>
      <c r="I5632" s="4"/>
      <c r="J5632" s="4"/>
      <c r="K5632" s="4"/>
      <c r="L5632" s="6"/>
      <c r="M5632" s="5"/>
    </row>
    <row r="5633" spans="1:13">
      <c r="A5633" s="48"/>
      <c r="B5633" s="4"/>
      <c r="C5633" s="4"/>
      <c r="D5633" s="6"/>
      <c r="E5633" s="4"/>
      <c r="F5633" s="4"/>
      <c r="G5633" s="4"/>
      <c r="H5633" s="4"/>
      <c r="I5633" s="4"/>
      <c r="J5633" s="4"/>
      <c r="K5633" s="4"/>
      <c r="L5633" s="6"/>
      <c r="M5633" s="5"/>
    </row>
    <row r="5634" spans="1:13">
      <c r="A5634" s="48"/>
      <c r="B5634" s="4"/>
      <c r="C5634" s="4"/>
      <c r="D5634" s="6"/>
      <c r="E5634" s="4"/>
      <c r="F5634" s="4"/>
      <c r="G5634" s="4"/>
      <c r="H5634" s="4"/>
      <c r="I5634" s="4"/>
      <c r="J5634" s="4"/>
      <c r="K5634" s="4"/>
      <c r="L5634" s="6"/>
      <c r="M5634" s="5"/>
    </row>
    <row r="5635" spans="1:13">
      <c r="A5635" s="48"/>
      <c r="B5635" s="4"/>
      <c r="C5635" s="4"/>
      <c r="D5635" s="6"/>
      <c r="E5635" s="4"/>
      <c r="F5635" s="4"/>
      <c r="G5635" s="4"/>
      <c r="H5635" s="4"/>
      <c r="I5635" s="4"/>
      <c r="J5635" s="4"/>
      <c r="K5635" s="4"/>
      <c r="L5635" s="6"/>
      <c r="M5635" s="5"/>
    </row>
    <row r="5636" spans="1:13">
      <c r="A5636" s="48"/>
      <c r="B5636" s="4"/>
      <c r="C5636" s="4"/>
      <c r="D5636" s="6"/>
      <c r="E5636" s="4"/>
      <c r="F5636" s="4"/>
      <c r="G5636" s="4"/>
      <c r="H5636" s="4"/>
      <c r="I5636" s="4"/>
      <c r="J5636" s="4"/>
      <c r="K5636" s="4"/>
      <c r="L5636" s="6"/>
      <c r="M5636" s="5"/>
    </row>
    <row r="5637" spans="1:13">
      <c r="A5637" s="48"/>
      <c r="B5637" s="4"/>
      <c r="C5637" s="4"/>
      <c r="D5637" s="6"/>
      <c r="E5637" s="4"/>
      <c r="F5637" s="4"/>
      <c r="G5637" s="4"/>
      <c r="H5637" s="4"/>
      <c r="I5637" s="4"/>
      <c r="J5637" s="4"/>
      <c r="K5637" s="4"/>
      <c r="L5637" s="6"/>
      <c r="M5637" s="5"/>
    </row>
    <row r="5638" spans="1:13">
      <c r="A5638" s="48"/>
      <c r="B5638" s="4"/>
      <c r="C5638" s="4"/>
      <c r="D5638" s="6"/>
      <c r="E5638" s="4"/>
      <c r="F5638" s="4"/>
      <c r="G5638" s="4"/>
      <c r="H5638" s="4"/>
      <c r="I5638" s="4"/>
      <c r="J5638" s="4"/>
      <c r="K5638" s="4"/>
      <c r="L5638" s="6"/>
      <c r="M5638" s="5"/>
    </row>
    <row r="5639" spans="1:13">
      <c r="A5639" s="48"/>
      <c r="B5639" s="4"/>
      <c r="C5639" s="4"/>
      <c r="D5639" s="6"/>
      <c r="E5639" s="4"/>
      <c r="F5639" s="4"/>
      <c r="G5639" s="4"/>
      <c r="H5639" s="4"/>
      <c r="I5639" s="4"/>
      <c r="J5639" s="4"/>
      <c r="K5639" s="4"/>
      <c r="L5639" s="6"/>
      <c r="M5639" s="5"/>
    </row>
    <row r="5640" spans="1:13">
      <c r="A5640" s="48"/>
      <c r="B5640" s="4"/>
      <c r="C5640" s="4"/>
      <c r="D5640" s="6"/>
      <c r="E5640" s="4"/>
      <c r="F5640" s="4"/>
      <c r="G5640" s="4"/>
      <c r="H5640" s="4"/>
      <c r="I5640" s="4"/>
      <c r="J5640" s="4"/>
      <c r="K5640" s="4"/>
      <c r="L5640" s="6"/>
      <c r="M5640" s="5"/>
    </row>
    <row r="5641" spans="1:13">
      <c r="A5641" s="48"/>
      <c r="B5641" s="4"/>
      <c r="C5641" s="4"/>
      <c r="D5641" s="6"/>
      <c r="E5641" s="4"/>
      <c r="F5641" s="4"/>
      <c r="G5641" s="4"/>
      <c r="H5641" s="4"/>
      <c r="I5641" s="4"/>
      <c r="J5641" s="4"/>
      <c r="K5641" s="4"/>
      <c r="L5641" s="6"/>
      <c r="M5641" s="5"/>
    </row>
    <row r="5642" spans="1:13">
      <c r="A5642" s="48"/>
      <c r="B5642" s="4"/>
      <c r="C5642" s="4"/>
      <c r="D5642" s="6"/>
      <c r="E5642" s="4"/>
      <c r="F5642" s="4"/>
      <c r="G5642" s="4"/>
      <c r="H5642" s="4"/>
      <c r="I5642" s="4"/>
      <c r="J5642" s="4"/>
      <c r="K5642" s="4"/>
      <c r="L5642" s="6"/>
      <c r="M5642" s="5"/>
    </row>
    <row r="5643" spans="1:13">
      <c r="A5643" s="48"/>
      <c r="B5643" s="4"/>
      <c r="C5643" s="4"/>
      <c r="D5643" s="6"/>
      <c r="E5643" s="4"/>
      <c r="F5643" s="4"/>
      <c r="G5643" s="4"/>
      <c r="H5643" s="4"/>
      <c r="I5643" s="4"/>
      <c r="J5643" s="4"/>
      <c r="K5643" s="4"/>
      <c r="L5643" s="6"/>
      <c r="M5643" s="5"/>
    </row>
    <row r="5644" spans="1:13">
      <c r="A5644" s="48"/>
      <c r="B5644" s="4"/>
      <c r="C5644" s="4"/>
      <c r="D5644" s="6"/>
      <c r="E5644" s="4"/>
      <c r="F5644" s="4"/>
      <c r="G5644" s="4"/>
      <c r="H5644" s="4"/>
      <c r="I5644" s="4"/>
      <c r="J5644" s="4"/>
      <c r="K5644" s="4"/>
      <c r="L5644" s="6"/>
      <c r="M5644" s="5"/>
    </row>
    <row r="5645" spans="1:13">
      <c r="A5645" s="48"/>
      <c r="B5645" s="4"/>
      <c r="C5645" s="4"/>
      <c r="D5645" s="6"/>
      <c r="E5645" s="4"/>
      <c r="F5645" s="4"/>
      <c r="G5645" s="4"/>
      <c r="H5645" s="4"/>
      <c r="I5645" s="4"/>
      <c r="J5645" s="4"/>
      <c r="K5645" s="9"/>
      <c r="L5645" s="10"/>
      <c r="M5645" s="11"/>
    </row>
    <row r="5646" spans="1:13">
      <c r="A5646" s="48"/>
      <c r="B5646" s="4"/>
      <c r="C5646" s="4"/>
      <c r="D5646" s="6"/>
      <c r="E5646" s="4"/>
      <c r="F5646" s="4"/>
      <c r="G5646" s="4"/>
      <c r="H5646" s="4"/>
      <c r="I5646" s="4"/>
      <c r="J5646" s="4"/>
      <c r="K5646" s="4"/>
      <c r="L5646" s="6"/>
      <c r="M5646" s="5"/>
    </row>
    <row r="5647" spans="1:13">
      <c r="A5647" s="48"/>
      <c r="B5647" s="4"/>
      <c r="C5647" s="4"/>
      <c r="D5647" s="6"/>
      <c r="E5647" s="4"/>
      <c r="F5647" s="4"/>
      <c r="G5647" s="4"/>
      <c r="H5647" s="4"/>
      <c r="I5647" s="4"/>
      <c r="J5647" s="4"/>
      <c r="K5647" s="4"/>
      <c r="L5647" s="6"/>
      <c r="M5647" s="5"/>
    </row>
    <row r="5648" spans="1:13">
      <c r="A5648" s="48"/>
      <c r="B5648" s="4"/>
      <c r="C5648" s="4"/>
      <c r="D5648" s="6"/>
      <c r="E5648" s="4"/>
      <c r="F5648" s="4"/>
      <c r="G5648" s="4"/>
      <c r="H5648" s="4"/>
      <c r="I5648" s="4"/>
      <c r="J5648" s="4"/>
      <c r="K5648" s="4"/>
      <c r="L5648" s="6"/>
      <c r="M5648" s="5"/>
    </row>
    <row r="5649" spans="1:13">
      <c r="A5649" s="48"/>
      <c r="B5649" s="4"/>
      <c r="C5649" s="4"/>
      <c r="D5649" s="6"/>
      <c r="E5649" s="4"/>
      <c r="F5649" s="4"/>
      <c r="G5649" s="4"/>
      <c r="H5649" s="4"/>
      <c r="I5649" s="4"/>
      <c r="J5649" s="4"/>
      <c r="K5649" s="4"/>
      <c r="L5649" s="6"/>
      <c r="M5649" s="5"/>
    </row>
    <row r="5650" spans="1:13">
      <c r="A5650" s="48"/>
      <c r="B5650" s="4"/>
      <c r="C5650" s="4"/>
      <c r="D5650" s="6"/>
      <c r="E5650" s="4"/>
      <c r="F5650" s="4"/>
      <c r="G5650" s="4"/>
      <c r="H5650" s="4"/>
      <c r="I5650" s="4"/>
      <c r="J5650" s="4"/>
      <c r="K5650" s="4"/>
      <c r="L5650" s="6"/>
      <c r="M5650" s="5"/>
    </row>
    <row r="5651" spans="1:13">
      <c r="A5651" s="48"/>
      <c r="B5651" s="4"/>
      <c r="C5651" s="4"/>
      <c r="D5651" s="6"/>
      <c r="E5651" s="4"/>
      <c r="F5651" s="4"/>
      <c r="G5651" s="4"/>
      <c r="H5651" s="4"/>
      <c r="I5651" s="4"/>
      <c r="J5651" s="4"/>
      <c r="K5651" s="4"/>
      <c r="L5651" s="6"/>
      <c r="M5651" s="5"/>
    </row>
    <row r="5652" spans="1:13">
      <c r="A5652" s="48"/>
      <c r="B5652" s="4"/>
      <c r="C5652" s="4"/>
      <c r="D5652" s="6"/>
      <c r="E5652" s="4"/>
      <c r="F5652" s="4"/>
      <c r="G5652" s="4"/>
      <c r="H5652" s="4"/>
      <c r="I5652" s="4"/>
      <c r="J5652" s="4"/>
      <c r="K5652" s="4"/>
      <c r="L5652" s="6"/>
      <c r="M5652" s="5"/>
    </row>
    <row r="5653" spans="1:13">
      <c r="A5653" s="48"/>
      <c r="B5653" s="4"/>
      <c r="C5653" s="4"/>
      <c r="D5653" s="6"/>
      <c r="E5653" s="4"/>
      <c r="F5653" s="4"/>
      <c r="G5653" s="4"/>
      <c r="H5653" s="4"/>
      <c r="I5653" s="4"/>
      <c r="J5653" s="4"/>
      <c r="K5653" s="4"/>
      <c r="L5653" s="6"/>
      <c r="M5653" s="5"/>
    </row>
    <row r="5654" spans="1:13">
      <c r="A5654" s="48"/>
      <c r="B5654" s="4"/>
      <c r="C5654" s="4"/>
      <c r="D5654" s="6"/>
      <c r="E5654" s="4"/>
      <c r="F5654" s="4"/>
      <c r="G5654" s="4"/>
      <c r="H5654" s="4"/>
      <c r="I5654" s="4"/>
      <c r="J5654" s="4"/>
      <c r="K5654" s="4"/>
      <c r="L5654" s="6"/>
      <c r="M5654" s="5"/>
    </row>
    <row r="5655" spans="1:13">
      <c r="A5655" s="48"/>
      <c r="B5655" s="4"/>
      <c r="C5655" s="4"/>
      <c r="D5655" s="6"/>
      <c r="E5655" s="4"/>
      <c r="F5655" s="4"/>
      <c r="G5655" s="4"/>
      <c r="H5655" s="4"/>
      <c r="I5655" s="4"/>
      <c r="J5655" s="4"/>
      <c r="K5655" s="4"/>
      <c r="L5655" s="6"/>
      <c r="M5655" s="5"/>
    </row>
    <row r="5656" spans="1:13">
      <c r="A5656" s="48"/>
      <c r="B5656" s="4"/>
      <c r="C5656" s="4"/>
      <c r="D5656" s="6"/>
      <c r="E5656" s="4"/>
      <c r="F5656" s="4"/>
      <c r="G5656" s="4"/>
      <c r="H5656" s="4"/>
      <c r="I5656" s="4"/>
      <c r="J5656" s="4"/>
      <c r="K5656" s="4"/>
      <c r="L5656" s="6"/>
      <c r="M5656" s="5"/>
    </row>
    <row r="5657" spans="1:13">
      <c r="A5657" s="48"/>
      <c r="B5657" s="4"/>
      <c r="C5657" s="4"/>
      <c r="D5657" s="6"/>
      <c r="E5657" s="4"/>
      <c r="F5657" s="4"/>
      <c r="G5657" s="4"/>
      <c r="H5657" s="4"/>
      <c r="I5657" s="4"/>
      <c r="J5657" s="4"/>
      <c r="K5657" s="4"/>
      <c r="L5657" s="6"/>
      <c r="M5657" s="5"/>
    </row>
    <row r="5658" spans="1:13">
      <c r="A5658" s="48"/>
      <c r="B5658" s="4"/>
      <c r="C5658" s="4"/>
      <c r="D5658" s="6"/>
      <c r="E5658" s="4"/>
      <c r="F5658" s="4"/>
      <c r="G5658" s="4"/>
      <c r="H5658" s="4"/>
      <c r="I5658" s="4"/>
      <c r="J5658" s="4"/>
      <c r="K5658" s="4"/>
      <c r="L5658" s="6"/>
      <c r="M5658" s="5"/>
    </row>
    <row r="5659" spans="1:13">
      <c r="A5659" s="48"/>
      <c r="B5659" s="4"/>
      <c r="C5659" s="4"/>
      <c r="D5659" s="6"/>
      <c r="E5659" s="4"/>
      <c r="F5659" s="4"/>
      <c r="G5659" s="4"/>
      <c r="H5659" s="4"/>
      <c r="I5659" s="4"/>
      <c r="J5659" s="4"/>
      <c r="K5659" s="4"/>
      <c r="L5659" s="6"/>
      <c r="M5659" s="5"/>
    </row>
    <row r="5660" spans="1:13">
      <c r="A5660" s="48"/>
      <c r="B5660" s="4"/>
      <c r="C5660" s="4"/>
      <c r="D5660" s="6"/>
      <c r="E5660" s="4"/>
      <c r="F5660" s="4"/>
      <c r="G5660" s="4"/>
      <c r="H5660" s="4"/>
      <c r="I5660" s="4"/>
      <c r="J5660" s="4"/>
      <c r="K5660" s="4"/>
      <c r="L5660" s="6"/>
      <c r="M5660" s="5"/>
    </row>
    <row r="5661" spans="1:13">
      <c r="A5661" s="48"/>
      <c r="B5661" s="4"/>
      <c r="C5661" s="4"/>
      <c r="D5661" s="6"/>
      <c r="E5661" s="4"/>
      <c r="F5661" s="4"/>
      <c r="G5661" s="4"/>
      <c r="H5661" s="4"/>
      <c r="I5661" s="4"/>
      <c r="J5661" s="4"/>
      <c r="K5661" s="4"/>
      <c r="L5661" s="6"/>
      <c r="M5661" s="5"/>
    </row>
    <row r="5662" spans="1:13">
      <c r="A5662" s="48"/>
      <c r="B5662" s="4"/>
      <c r="C5662" s="4"/>
      <c r="D5662" s="6"/>
      <c r="E5662" s="4"/>
      <c r="F5662" s="4"/>
      <c r="G5662" s="4"/>
      <c r="H5662" s="4"/>
      <c r="I5662" s="4"/>
      <c r="J5662" s="4"/>
      <c r="K5662" s="4"/>
      <c r="L5662" s="6"/>
      <c r="M5662" s="5"/>
    </row>
    <row r="5663" spans="1:13">
      <c r="A5663" s="48"/>
      <c r="B5663" s="4"/>
      <c r="C5663" s="4"/>
      <c r="D5663" s="6"/>
      <c r="E5663" s="4"/>
      <c r="F5663" s="4"/>
      <c r="G5663" s="4"/>
      <c r="H5663" s="4"/>
      <c r="I5663" s="4"/>
      <c r="J5663" s="4"/>
      <c r="K5663" s="4"/>
      <c r="L5663" s="6"/>
      <c r="M5663" s="5"/>
    </row>
    <row r="5664" spans="1:13">
      <c r="A5664" s="48"/>
      <c r="B5664" s="4"/>
      <c r="C5664" s="4"/>
      <c r="D5664" s="6"/>
      <c r="E5664" s="4"/>
      <c r="F5664" s="4"/>
      <c r="G5664" s="4"/>
      <c r="H5664" s="4"/>
      <c r="I5664" s="4"/>
      <c r="J5664" s="4"/>
      <c r="K5664" s="4"/>
      <c r="L5664" s="6"/>
      <c r="M5664" s="5"/>
    </row>
    <row r="5665" spans="1:13">
      <c r="A5665" s="48"/>
      <c r="B5665" s="4"/>
      <c r="C5665" s="4"/>
      <c r="D5665" s="6"/>
      <c r="E5665" s="4"/>
      <c r="F5665" s="4"/>
      <c r="G5665" s="4"/>
      <c r="H5665" s="4"/>
      <c r="I5665" s="4"/>
      <c r="J5665" s="4"/>
      <c r="K5665" s="4"/>
      <c r="L5665" s="6"/>
      <c r="M5665" s="5"/>
    </row>
    <row r="5666" spans="1:13">
      <c r="A5666" s="48"/>
      <c r="B5666" s="4"/>
      <c r="C5666" s="4"/>
      <c r="D5666" s="6"/>
      <c r="E5666" s="4"/>
      <c r="F5666" s="4"/>
      <c r="G5666" s="4"/>
      <c r="H5666" s="4"/>
      <c r="I5666" s="4"/>
      <c r="J5666" s="4"/>
      <c r="K5666" s="4"/>
      <c r="L5666" s="6"/>
      <c r="M5666" s="5"/>
    </row>
    <row r="5667" spans="1:13">
      <c r="A5667" s="48"/>
      <c r="B5667" s="4"/>
      <c r="C5667" s="4"/>
      <c r="D5667" s="6"/>
      <c r="E5667" s="4"/>
      <c r="F5667" s="4"/>
      <c r="G5667" s="4"/>
      <c r="H5667" s="4"/>
      <c r="I5667" s="4"/>
      <c r="J5667" s="4"/>
      <c r="K5667" s="4"/>
      <c r="L5667" s="6"/>
      <c r="M5667" s="5"/>
    </row>
    <row r="5668" spans="1:13">
      <c r="A5668" s="48"/>
      <c r="B5668" s="4"/>
      <c r="C5668" s="4"/>
      <c r="D5668" s="6"/>
      <c r="E5668" s="4"/>
      <c r="F5668" s="4"/>
      <c r="G5668" s="4"/>
      <c r="H5668" s="4"/>
      <c r="I5668" s="4"/>
      <c r="J5668" s="4"/>
      <c r="K5668" s="4"/>
      <c r="L5668" s="6"/>
      <c r="M5668" s="5"/>
    </row>
    <row r="5669" spans="1:13">
      <c r="A5669" s="48"/>
      <c r="B5669" s="4"/>
      <c r="C5669" s="4"/>
      <c r="D5669" s="6"/>
      <c r="E5669" s="4"/>
      <c r="F5669" s="4"/>
      <c r="G5669" s="4"/>
      <c r="H5669" s="4"/>
      <c r="I5669" s="4"/>
      <c r="J5669" s="4"/>
      <c r="K5669" s="4"/>
      <c r="L5669" s="6"/>
      <c r="M5669" s="5"/>
    </row>
    <row r="5670" spans="1:13">
      <c r="A5670" s="48"/>
      <c r="B5670" s="4"/>
      <c r="C5670" s="4"/>
      <c r="D5670" s="6"/>
      <c r="E5670" s="4"/>
      <c r="F5670" s="4"/>
      <c r="G5670" s="4"/>
      <c r="H5670" s="4"/>
      <c r="I5670" s="4"/>
      <c r="J5670" s="4"/>
      <c r="K5670" s="4"/>
      <c r="L5670" s="6"/>
      <c r="M5670" s="5"/>
    </row>
    <row r="5671" spans="1:13">
      <c r="A5671" s="48"/>
      <c r="B5671" s="4"/>
      <c r="C5671" s="4"/>
      <c r="D5671" s="6"/>
      <c r="E5671" s="4"/>
      <c r="F5671" s="4"/>
      <c r="G5671" s="4"/>
      <c r="H5671" s="4"/>
      <c r="I5671" s="4"/>
      <c r="J5671" s="4"/>
      <c r="K5671" s="4"/>
      <c r="L5671" s="6"/>
      <c r="M5671" s="5"/>
    </row>
    <row r="5672" spans="1:13">
      <c r="A5672" s="48"/>
      <c r="B5672" s="4"/>
      <c r="C5672" s="4"/>
      <c r="D5672" s="6"/>
      <c r="E5672" s="4"/>
      <c r="F5672" s="4"/>
      <c r="G5672" s="4"/>
      <c r="H5672" s="4"/>
      <c r="I5672" s="4"/>
      <c r="J5672" s="4"/>
      <c r="K5672" s="4"/>
      <c r="L5672" s="6"/>
      <c r="M5672" s="5"/>
    </row>
    <row r="5673" spans="1:13">
      <c r="A5673" s="48"/>
      <c r="B5673" s="4"/>
      <c r="C5673" s="4"/>
      <c r="D5673" s="6"/>
      <c r="E5673" s="4"/>
      <c r="F5673" s="4"/>
      <c r="G5673" s="4"/>
      <c r="H5673" s="4"/>
      <c r="I5673" s="4"/>
      <c r="J5673" s="4"/>
      <c r="K5673" s="9"/>
      <c r="L5673" s="10"/>
      <c r="M5673" s="11"/>
    </row>
    <row r="5674" spans="1:13">
      <c r="A5674" s="48"/>
      <c r="B5674" s="4"/>
      <c r="C5674" s="4"/>
      <c r="D5674" s="6"/>
      <c r="E5674" s="4"/>
      <c r="F5674" s="4"/>
      <c r="G5674" s="4"/>
      <c r="H5674" s="4"/>
      <c r="I5674" s="4"/>
      <c r="J5674" s="4"/>
      <c r="K5674" s="4"/>
      <c r="L5674" s="6"/>
      <c r="M5674" s="5"/>
    </row>
    <row r="5675" spans="1:13">
      <c r="A5675" s="48"/>
      <c r="B5675" s="4"/>
      <c r="C5675" s="4"/>
      <c r="D5675" s="6"/>
      <c r="E5675" s="4"/>
      <c r="F5675" s="4"/>
      <c r="G5675" s="4"/>
      <c r="H5675" s="4"/>
      <c r="I5675" s="4"/>
      <c r="J5675" s="4"/>
      <c r="K5675" s="4"/>
      <c r="L5675" s="6"/>
      <c r="M5675" s="5"/>
    </row>
    <row r="5676" spans="1:13">
      <c r="A5676" s="48"/>
      <c r="B5676" s="4"/>
      <c r="C5676" s="4"/>
      <c r="D5676" s="6"/>
      <c r="E5676" s="4"/>
      <c r="F5676" s="4"/>
      <c r="G5676" s="4"/>
      <c r="H5676" s="4"/>
      <c r="I5676" s="4"/>
      <c r="J5676" s="4"/>
      <c r="K5676" s="4"/>
      <c r="L5676" s="6"/>
      <c r="M5676" s="5"/>
    </row>
    <row r="5677" spans="1:13">
      <c r="A5677" s="48"/>
      <c r="B5677" s="4"/>
      <c r="C5677" s="4"/>
      <c r="D5677" s="6"/>
      <c r="E5677" s="4"/>
      <c r="F5677" s="4"/>
      <c r="G5677" s="4"/>
      <c r="H5677" s="4"/>
      <c r="I5677" s="4"/>
      <c r="J5677" s="4"/>
      <c r="K5677" s="9"/>
      <c r="L5677" s="10"/>
      <c r="M5677" s="11"/>
    </row>
    <row r="5678" spans="1:13">
      <c r="A5678" s="48"/>
      <c r="B5678" s="4"/>
      <c r="C5678" s="4"/>
      <c r="D5678" s="6"/>
      <c r="E5678" s="4"/>
      <c r="F5678" s="4"/>
      <c r="G5678" s="4"/>
      <c r="H5678" s="4"/>
      <c r="I5678" s="4"/>
      <c r="J5678" s="4"/>
      <c r="K5678" s="4"/>
      <c r="L5678" s="6"/>
      <c r="M5678" s="5"/>
    </row>
    <row r="5679" spans="1:13">
      <c r="A5679" s="48"/>
      <c r="B5679" s="4"/>
      <c r="C5679" s="4"/>
      <c r="D5679" s="6"/>
      <c r="E5679" s="4"/>
      <c r="F5679" s="4"/>
      <c r="G5679" s="4"/>
      <c r="H5679" s="4"/>
      <c r="I5679" s="4"/>
      <c r="J5679" s="4"/>
      <c r="K5679" s="4"/>
      <c r="L5679" s="6"/>
      <c r="M5679" s="5"/>
    </row>
    <row r="5680" spans="1:13">
      <c r="A5680" s="48"/>
      <c r="B5680" s="4"/>
      <c r="C5680" s="4"/>
      <c r="D5680" s="6"/>
      <c r="E5680" s="4"/>
      <c r="F5680" s="4"/>
      <c r="G5680" s="4"/>
      <c r="H5680" s="4"/>
      <c r="I5680" s="4"/>
      <c r="J5680" s="4"/>
      <c r="K5680" s="4"/>
      <c r="L5680" s="6"/>
      <c r="M5680" s="5"/>
    </row>
    <row r="5681" spans="1:13">
      <c r="A5681" s="48"/>
      <c r="B5681" s="4"/>
      <c r="C5681" s="4"/>
      <c r="D5681" s="6"/>
      <c r="E5681" s="4"/>
      <c r="F5681" s="4"/>
      <c r="G5681" s="4"/>
      <c r="H5681" s="4"/>
      <c r="I5681" s="4"/>
      <c r="J5681" s="4"/>
      <c r="K5681" s="4"/>
      <c r="L5681" s="6"/>
      <c r="M5681" s="5"/>
    </row>
    <row r="5682" spans="1:13">
      <c r="A5682" s="48"/>
      <c r="B5682" s="4"/>
      <c r="C5682" s="4"/>
      <c r="D5682" s="6"/>
      <c r="E5682" s="4"/>
      <c r="F5682" s="4"/>
      <c r="G5682" s="4"/>
      <c r="H5682" s="4"/>
      <c r="I5682" s="4"/>
      <c r="J5682" s="4"/>
      <c r="K5682" s="4"/>
      <c r="L5682" s="6"/>
      <c r="M5682" s="5"/>
    </row>
    <row r="5683" spans="1:13">
      <c r="A5683" s="48"/>
      <c r="B5683" s="4"/>
      <c r="C5683" s="4"/>
      <c r="D5683" s="6"/>
      <c r="E5683" s="4"/>
      <c r="F5683" s="4"/>
      <c r="G5683" s="4"/>
      <c r="H5683" s="4"/>
      <c r="I5683" s="4"/>
      <c r="J5683" s="4"/>
      <c r="K5683" s="4"/>
      <c r="L5683" s="6"/>
      <c r="M5683" s="5"/>
    </row>
    <row r="5684" spans="1:13">
      <c r="A5684" s="48"/>
      <c r="B5684" s="4"/>
      <c r="C5684" s="4"/>
      <c r="D5684" s="6"/>
      <c r="E5684" s="4"/>
      <c r="F5684" s="4"/>
      <c r="G5684" s="4"/>
      <c r="H5684" s="4"/>
      <c r="I5684" s="4"/>
      <c r="J5684" s="4"/>
      <c r="K5684" s="4"/>
      <c r="L5684" s="6"/>
      <c r="M5684" s="5"/>
    </row>
    <row r="5685" spans="1:13">
      <c r="A5685" s="48"/>
      <c r="B5685" s="4"/>
      <c r="C5685" s="4"/>
      <c r="D5685" s="6"/>
      <c r="E5685" s="4"/>
      <c r="F5685" s="4"/>
      <c r="G5685" s="4"/>
      <c r="H5685" s="4"/>
      <c r="I5685" s="4"/>
      <c r="J5685" s="4"/>
      <c r="K5685" s="4"/>
      <c r="L5685" s="6"/>
      <c r="M5685" s="5"/>
    </row>
    <row r="5686" spans="1:13">
      <c r="A5686" s="48"/>
      <c r="B5686" s="4"/>
      <c r="C5686" s="4"/>
      <c r="D5686" s="6"/>
      <c r="E5686" s="4"/>
      <c r="F5686" s="4"/>
      <c r="G5686" s="4"/>
      <c r="H5686" s="4"/>
      <c r="I5686" s="4"/>
      <c r="J5686" s="4"/>
      <c r="K5686" s="4"/>
      <c r="L5686" s="6"/>
      <c r="M5686" s="5"/>
    </row>
    <row r="5687" spans="1:13">
      <c r="A5687" s="48"/>
      <c r="B5687" s="4"/>
      <c r="C5687" s="4"/>
      <c r="D5687" s="6"/>
      <c r="E5687" s="4"/>
      <c r="F5687" s="4"/>
      <c r="G5687" s="4"/>
      <c r="H5687" s="4"/>
      <c r="I5687" s="4"/>
      <c r="J5687" s="4"/>
      <c r="K5687" s="4"/>
      <c r="L5687" s="6"/>
      <c r="M5687" s="5"/>
    </row>
    <row r="5688" spans="1:13">
      <c r="A5688" s="48"/>
      <c r="B5688" s="4"/>
      <c r="C5688" s="4"/>
      <c r="D5688" s="6"/>
      <c r="E5688" s="4"/>
      <c r="F5688" s="4"/>
      <c r="G5688" s="4"/>
      <c r="H5688" s="4"/>
      <c r="I5688" s="4"/>
      <c r="J5688" s="4"/>
      <c r="K5688" s="4"/>
      <c r="L5688" s="6"/>
      <c r="M5688" s="5"/>
    </row>
    <row r="5689" spans="1:13">
      <c r="A5689" s="48"/>
      <c r="B5689" s="4"/>
      <c r="C5689" s="4"/>
      <c r="D5689" s="6"/>
      <c r="E5689" s="4"/>
      <c r="F5689" s="4"/>
      <c r="G5689" s="4"/>
      <c r="H5689" s="4"/>
      <c r="I5689" s="4"/>
      <c r="J5689" s="4"/>
      <c r="K5689" s="4"/>
      <c r="L5689" s="6"/>
      <c r="M5689" s="5"/>
    </row>
    <row r="5690" spans="1:13">
      <c r="A5690" s="48"/>
      <c r="B5690" s="4"/>
      <c r="C5690" s="4"/>
      <c r="D5690" s="6"/>
      <c r="E5690" s="4"/>
      <c r="F5690" s="4"/>
      <c r="G5690" s="4"/>
      <c r="H5690" s="4"/>
      <c r="I5690" s="4"/>
      <c r="J5690" s="4"/>
      <c r="K5690" s="4"/>
      <c r="L5690" s="6"/>
      <c r="M5690" s="5"/>
    </row>
    <row r="5691" spans="1:13">
      <c r="A5691" s="48"/>
      <c r="B5691" s="4"/>
      <c r="C5691" s="4"/>
      <c r="D5691" s="6"/>
      <c r="E5691" s="4"/>
      <c r="F5691" s="4"/>
      <c r="G5691" s="4"/>
      <c r="H5691" s="4"/>
      <c r="I5691" s="4"/>
      <c r="J5691" s="4"/>
      <c r="K5691" s="9"/>
      <c r="L5691" s="10"/>
      <c r="M5691" s="11"/>
    </row>
    <row r="5692" spans="1:13">
      <c r="A5692" s="48"/>
      <c r="B5692" s="4"/>
      <c r="C5692" s="4"/>
      <c r="D5692" s="6"/>
      <c r="E5692" s="4"/>
      <c r="F5692" s="4"/>
      <c r="G5692" s="4"/>
      <c r="H5692" s="4"/>
      <c r="I5692" s="4"/>
      <c r="J5692" s="4"/>
      <c r="K5692" s="4"/>
      <c r="L5692" s="6"/>
      <c r="M5692" s="5"/>
    </row>
    <row r="5693" spans="1:13">
      <c r="A5693" s="48"/>
      <c r="B5693" s="4"/>
      <c r="C5693" s="4"/>
      <c r="D5693" s="6"/>
      <c r="E5693" s="4"/>
      <c r="F5693" s="4"/>
      <c r="G5693" s="4"/>
      <c r="H5693" s="4"/>
      <c r="I5693" s="4"/>
      <c r="J5693" s="4"/>
      <c r="K5693" s="4"/>
      <c r="L5693" s="6"/>
      <c r="M5693" s="5"/>
    </row>
    <row r="5694" spans="1:13">
      <c r="A5694" s="48"/>
      <c r="B5694" s="4"/>
      <c r="C5694" s="4"/>
      <c r="D5694" s="6"/>
      <c r="E5694" s="4"/>
      <c r="F5694" s="4"/>
      <c r="G5694" s="4"/>
      <c r="H5694" s="4"/>
      <c r="I5694" s="4"/>
      <c r="J5694" s="4"/>
      <c r="K5694" s="4"/>
      <c r="L5694" s="6"/>
      <c r="M5694" s="5"/>
    </row>
    <row r="5695" spans="1:13">
      <c r="A5695" s="48"/>
      <c r="B5695" s="4"/>
      <c r="C5695" s="4"/>
      <c r="D5695" s="6"/>
      <c r="E5695" s="4"/>
      <c r="F5695" s="4"/>
      <c r="G5695" s="4"/>
      <c r="H5695" s="4"/>
      <c r="I5695" s="4"/>
      <c r="J5695" s="4"/>
      <c r="K5695" s="4"/>
      <c r="L5695" s="6"/>
      <c r="M5695" s="5"/>
    </row>
    <row r="5696" spans="1:13">
      <c r="A5696" s="48"/>
      <c r="B5696" s="4"/>
      <c r="C5696" s="4"/>
      <c r="D5696" s="6"/>
      <c r="E5696" s="4"/>
      <c r="F5696" s="4"/>
      <c r="G5696" s="4"/>
      <c r="H5696" s="4"/>
      <c r="I5696" s="4"/>
      <c r="J5696" s="4"/>
      <c r="K5696" s="4"/>
      <c r="L5696" s="6"/>
      <c r="M5696" s="5"/>
    </row>
    <row r="5697" spans="1:13">
      <c r="A5697" s="48"/>
      <c r="B5697" s="4"/>
      <c r="C5697" s="4"/>
      <c r="D5697" s="6"/>
      <c r="E5697" s="4"/>
      <c r="F5697" s="4"/>
      <c r="G5697" s="4"/>
      <c r="H5697" s="4"/>
      <c r="I5697" s="4"/>
      <c r="J5697" s="4"/>
      <c r="K5697" s="4"/>
      <c r="L5697" s="6"/>
      <c r="M5697" s="5"/>
    </row>
    <row r="5698" spans="1:13">
      <c r="A5698" s="48"/>
      <c r="B5698" s="4"/>
      <c r="C5698" s="4"/>
      <c r="D5698" s="6"/>
      <c r="E5698" s="4"/>
      <c r="F5698" s="4"/>
      <c r="G5698" s="4"/>
      <c r="H5698" s="4"/>
      <c r="I5698" s="4"/>
      <c r="J5698" s="4"/>
      <c r="K5698" s="4"/>
      <c r="L5698" s="6"/>
      <c r="M5698" s="5"/>
    </row>
    <row r="5699" spans="1:13">
      <c r="A5699" s="48"/>
      <c r="B5699" s="4"/>
      <c r="C5699" s="4"/>
      <c r="D5699" s="6"/>
      <c r="E5699" s="4"/>
      <c r="F5699" s="4"/>
      <c r="G5699" s="4"/>
      <c r="H5699" s="4"/>
      <c r="I5699" s="4"/>
      <c r="J5699" s="4"/>
      <c r="K5699" s="4"/>
      <c r="L5699" s="6"/>
      <c r="M5699" s="5"/>
    </row>
    <row r="5700" spans="1:13">
      <c r="A5700" s="48"/>
      <c r="B5700" s="4"/>
      <c r="C5700" s="4"/>
      <c r="D5700" s="6"/>
      <c r="E5700" s="4"/>
      <c r="F5700" s="4"/>
      <c r="G5700" s="4"/>
      <c r="H5700" s="4"/>
      <c r="I5700" s="4"/>
      <c r="J5700" s="4"/>
      <c r="K5700" s="9"/>
      <c r="L5700" s="10"/>
      <c r="M5700" s="11"/>
    </row>
    <row r="5701" spans="1:13">
      <c r="A5701" s="48"/>
      <c r="B5701" s="4"/>
      <c r="C5701" s="4"/>
      <c r="D5701" s="6"/>
      <c r="E5701" s="4"/>
      <c r="F5701" s="4"/>
      <c r="G5701" s="4"/>
      <c r="H5701" s="4"/>
      <c r="I5701" s="4"/>
      <c r="J5701" s="4"/>
      <c r="K5701" s="4"/>
      <c r="L5701" s="6"/>
      <c r="M5701" s="5"/>
    </row>
    <row r="5702" spans="1:13">
      <c r="A5702" s="48"/>
      <c r="B5702" s="4"/>
      <c r="C5702" s="4"/>
      <c r="D5702" s="6"/>
      <c r="E5702" s="4"/>
      <c r="F5702" s="4"/>
      <c r="G5702" s="4"/>
      <c r="H5702" s="4"/>
      <c r="I5702" s="4"/>
      <c r="J5702" s="4"/>
      <c r="K5702" s="4"/>
      <c r="L5702" s="6"/>
      <c r="M5702" s="5"/>
    </row>
    <row r="5703" spans="1:13">
      <c r="A5703" s="48"/>
      <c r="B5703" s="4"/>
      <c r="C5703" s="4"/>
      <c r="D5703" s="6"/>
      <c r="E5703" s="4"/>
      <c r="F5703" s="4"/>
      <c r="G5703" s="4"/>
      <c r="H5703" s="4"/>
      <c r="I5703" s="4"/>
      <c r="J5703" s="4"/>
      <c r="K5703" s="4"/>
      <c r="L5703" s="6"/>
      <c r="M5703" s="5"/>
    </row>
    <row r="5704" spans="1:13">
      <c r="A5704" s="48"/>
      <c r="B5704" s="4"/>
      <c r="C5704" s="4"/>
      <c r="D5704" s="6"/>
      <c r="E5704" s="4"/>
      <c r="F5704" s="4"/>
      <c r="G5704" s="4"/>
      <c r="H5704" s="4"/>
      <c r="I5704" s="4"/>
      <c r="J5704" s="4"/>
      <c r="K5704" s="4"/>
      <c r="L5704" s="6"/>
      <c r="M5704" s="5"/>
    </row>
    <row r="5705" spans="1:13">
      <c r="A5705" s="48"/>
      <c r="B5705" s="4"/>
      <c r="C5705" s="4"/>
      <c r="D5705" s="6"/>
      <c r="E5705" s="4"/>
      <c r="F5705" s="4"/>
      <c r="G5705" s="4"/>
      <c r="H5705" s="4"/>
      <c r="I5705" s="4"/>
      <c r="J5705" s="4"/>
      <c r="K5705" s="4"/>
      <c r="L5705" s="6"/>
      <c r="M5705" s="5"/>
    </row>
    <row r="5706" spans="1:13">
      <c r="A5706" s="48"/>
      <c r="B5706" s="4"/>
      <c r="C5706" s="4"/>
      <c r="D5706" s="6"/>
      <c r="E5706" s="4"/>
      <c r="F5706" s="4"/>
      <c r="G5706" s="4"/>
      <c r="H5706" s="4"/>
      <c r="I5706" s="4"/>
      <c r="J5706" s="4"/>
      <c r="K5706" s="4"/>
      <c r="L5706" s="6"/>
      <c r="M5706" s="5"/>
    </row>
    <row r="5707" spans="1:13">
      <c r="A5707" s="48"/>
      <c r="B5707" s="4"/>
      <c r="C5707" s="4"/>
      <c r="D5707" s="6"/>
      <c r="E5707" s="4"/>
      <c r="F5707" s="4"/>
      <c r="G5707" s="4"/>
      <c r="H5707" s="4"/>
      <c r="I5707" s="4"/>
      <c r="J5707" s="4"/>
      <c r="K5707" s="4"/>
      <c r="L5707" s="6"/>
      <c r="M5707" s="5"/>
    </row>
    <row r="5708" spans="1:13">
      <c r="A5708" s="48"/>
      <c r="B5708" s="4"/>
      <c r="C5708" s="4"/>
      <c r="D5708" s="6"/>
      <c r="E5708" s="4"/>
      <c r="F5708" s="4"/>
      <c r="G5708" s="4"/>
      <c r="H5708" s="4"/>
      <c r="I5708" s="4"/>
      <c r="J5708" s="4"/>
      <c r="K5708" s="4"/>
      <c r="L5708" s="6"/>
      <c r="M5708" s="5"/>
    </row>
    <row r="5709" spans="1:13">
      <c r="A5709" s="48"/>
      <c r="B5709" s="4"/>
      <c r="C5709" s="4"/>
      <c r="D5709" s="6"/>
      <c r="E5709" s="4"/>
      <c r="F5709" s="4"/>
      <c r="G5709" s="4"/>
      <c r="H5709" s="4"/>
      <c r="I5709" s="4"/>
      <c r="J5709" s="4"/>
      <c r="K5709" s="4"/>
      <c r="L5709" s="6"/>
      <c r="M5709" s="5"/>
    </row>
    <row r="5710" spans="1:13">
      <c r="A5710" s="48"/>
      <c r="B5710" s="4"/>
      <c r="C5710" s="4"/>
      <c r="D5710" s="6"/>
      <c r="E5710" s="4"/>
      <c r="F5710" s="4"/>
      <c r="G5710" s="4"/>
      <c r="H5710" s="4"/>
      <c r="I5710" s="4"/>
      <c r="J5710" s="4"/>
      <c r="K5710" s="4"/>
      <c r="L5710" s="6"/>
      <c r="M5710" s="5"/>
    </row>
    <row r="5711" spans="1:13">
      <c r="A5711" s="48"/>
      <c r="B5711" s="4"/>
      <c r="C5711" s="4"/>
      <c r="D5711" s="6"/>
      <c r="E5711" s="4"/>
      <c r="F5711" s="4"/>
      <c r="G5711" s="4"/>
      <c r="H5711" s="4"/>
      <c r="I5711" s="4"/>
      <c r="J5711" s="4"/>
      <c r="K5711" s="4"/>
      <c r="L5711" s="6"/>
      <c r="M5711" s="5"/>
    </row>
    <row r="5712" spans="1:13">
      <c r="A5712" s="48"/>
      <c r="B5712" s="4"/>
      <c r="C5712" s="4"/>
      <c r="D5712" s="6"/>
      <c r="E5712" s="4"/>
      <c r="F5712" s="4"/>
      <c r="G5712" s="4"/>
      <c r="H5712" s="4"/>
      <c r="I5712" s="4"/>
      <c r="J5712" s="4"/>
      <c r="K5712" s="4"/>
      <c r="L5712" s="6"/>
      <c r="M5712" s="5"/>
    </row>
    <row r="5713" spans="1:13">
      <c r="A5713" s="48"/>
      <c r="B5713" s="4"/>
      <c r="C5713" s="4"/>
      <c r="D5713" s="6"/>
      <c r="E5713" s="4"/>
      <c r="F5713" s="4"/>
      <c r="G5713" s="4"/>
      <c r="H5713" s="4"/>
      <c r="I5713" s="4"/>
      <c r="J5713" s="4"/>
      <c r="K5713" s="4"/>
      <c r="L5713" s="6"/>
      <c r="M5713" s="5"/>
    </row>
    <row r="5714" spans="1:13">
      <c r="A5714" s="48"/>
      <c r="B5714" s="4"/>
      <c r="C5714" s="4"/>
      <c r="D5714" s="6"/>
      <c r="E5714" s="4"/>
      <c r="F5714" s="4"/>
      <c r="G5714" s="4"/>
      <c r="H5714" s="4"/>
      <c r="I5714" s="4"/>
      <c r="J5714" s="4"/>
      <c r="K5714" s="4"/>
      <c r="L5714" s="6"/>
      <c r="M5714" s="5"/>
    </row>
    <row r="5715" spans="1:13">
      <c r="A5715" s="48"/>
      <c r="B5715" s="4"/>
      <c r="C5715" s="4"/>
      <c r="D5715" s="6"/>
      <c r="E5715" s="4"/>
      <c r="F5715" s="4"/>
      <c r="G5715" s="4"/>
      <c r="H5715" s="4"/>
      <c r="I5715" s="4"/>
      <c r="J5715" s="4"/>
      <c r="K5715" s="4"/>
      <c r="L5715" s="6"/>
      <c r="M5715" s="5"/>
    </row>
    <row r="5716" spans="1:13">
      <c r="A5716" s="48"/>
      <c r="B5716" s="4"/>
      <c r="C5716" s="4"/>
      <c r="D5716" s="6"/>
      <c r="E5716" s="4"/>
      <c r="F5716" s="4"/>
      <c r="G5716" s="4"/>
      <c r="H5716" s="4"/>
      <c r="I5716" s="4"/>
      <c r="J5716" s="4"/>
      <c r="K5716" s="4"/>
      <c r="L5716" s="6"/>
      <c r="M5716" s="5"/>
    </row>
    <row r="5717" spans="1:13">
      <c r="A5717" s="48"/>
      <c r="B5717" s="4"/>
      <c r="C5717" s="4"/>
      <c r="D5717" s="6"/>
      <c r="E5717" s="4"/>
      <c r="F5717" s="4"/>
      <c r="G5717" s="4"/>
      <c r="H5717" s="4"/>
      <c r="I5717" s="4"/>
      <c r="J5717" s="4"/>
      <c r="K5717" s="4"/>
      <c r="L5717" s="6"/>
      <c r="M5717" s="5"/>
    </row>
    <row r="5718" spans="1:13">
      <c r="A5718" s="48"/>
      <c r="B5718" s="4"/>
      <c r="C5718" s="4"/>
      <c r="D5718" s="6"/>
      <c r="E5718" s="4"/>
      <c r="F5718" s="4"/>
      <c r="G5718" s="4"/>
      <c r="H5718" s="4"/>
      <c r="I5718" s="4"/>
      <c r="J5718" s="4"/>
      <c r="K5718" s="9"/>
      <c r="L5718" s="10"/>
      <c r="M5718" s="11"/>
    </row>
    <row r="5719" spans="1:13">
      <c r="A5719" s="48"/>
      <c r="B5719" s="4"/>
      <c r="C5719" s="4"/>
      <c r="D5719" s="6"/>
      <c r="E5719" s="4"/>
      <c r="F5719" s="4"/>
      <c r="G5719" s="4"/>
      <c r="H5719" s="4"/>
      <c r="I5719" s="4"/>
      <c r="J5719" s="4"/>
      <c r="K5719" s="4"/>
      <c r="L5719" s="6"/>
      <c r="M5719" s="5"/>
    </row>
    <row r="5720" spans="1:13">
      <c r="A5720" s="48"/>
      <c r="B5720" s="4"/>
      <c r="C5720" s="4"/>
      <c r="D5720" s="6"/>
      <c r="E5720" s="4"/>
      <c r="F5720" s="4"/>
      <c r="G5720" s="4"/>
      <c r="H5720" s="4"/>
      <c r="I5720" s="4"/>
      <c r="J5720" s="4"/>
      <c r="K5720" s="4"/>
      <c r="L5720" s="6"/>
      <c r="M5720" s="5"/>
    </row>
    <row r="5721" spans="1:13">
      <c r="A5721" s="48"/>
      <c r="B5721" s="4"/>
      <c r="C5721" s="4"/>
      <c r="D5721" s="6"/>
      <c r="E5721" s="4"/>
      <c r="F5721" s="4"/>
      <c r="G5721" s="4"/>
      <c r="H5721" s="4"/>
      <c r="I5721" s="4"/>
      <c r="J5721" s="4"/>
      <c r="K5721" s="4"/>
      <c r="L5721" s="6"/>
      <c r="M5721" s="5"/>
    </row>
    <row r="5722" spans="1:13">
      <c r="A5722" s="48"/>
      <c r="B5722" s="4"/>
      <c r="C5722" s="4"/>
      <c r="D5722" s="6"/>
      <c r="E5722" s="4"/>
      <c r="F5722" s="4"/>
      <c r="G5722" s="4"/>
      <c r="H5722" s="4"/>
      <c r="I5722" s="4"/>
      <c r="J5722" s="4"/>
      <c r="K5722" s="4"/>
      <c r="L5722" s="6"/>
      <c r="M5722" s="5"/>
    </row>
    <row r="5723" spans="1:13">
      <c r="A5723" s="48"/>
      <c r="B5723" s="4"/>
      <c r="C5723" s="4"/>
      <c r="D5723" s="6"/>
      <c r="E5723" s="4"/>
      <c r="F5723" s="4"/>
      <c r="G5723" s="4"/>
      <c r="H5723" s="4"/>
      <c r="I5723" s="4"/>
      <c r="J5723" s="4"/>
      <c r="K5723" s="4"/>
      <c r="L5723" s="6"/>
      <c r="M5723" s="5"/>
    </row>
    <row r="5724" spans="1:13">
      <c r="A5724" s="48"/>
      <c r="B5724" s="4"/>
      <c r="C5724" s="4"/>
      <c r="D5724" s="6"/>
      <c r="E5724" s="4"/>
      <c r="F5724" s="4"/>
      <c r="G5724" s="4"/>
      <c r="H5724" s="4"/>
      <c r="I5724" s="4"/>
      <c r="J5724" s="4"/>
      <c r="K5724" s="4"/>
      <c r="L5724" s="6"/>
      <c r="M5724" s="5"/>
    </row>
    <row r="5725" spans="1:13">
      <c r="A5725" s="48"/>
      <c r="B5725" s="4"/>
      <c r="C5725" s="4"/>
      <c r="D5725" s="6"/>
      <c r="E5725" s="4"/>
      <c r="F5725" s="4"/>
      <c r="G5725" s="4"/>
      <c r="H5725" s="4"/>
      <c r="I5725" s="4"/>
      <c r="J5725" s="4"/>
      <c r="K5725" s="4"/>
      <c r="L5725" s="6"/>
      <c r="M5725" s="5"/>
    </row>
    <row r="5726" spans="1:13">
      <c r="A5726" s="48"/>
      <c r="B5726" s="4"/>
      <c r="C5726" s="4"/>
      <c r="D5726" s="6"/>
      <c r="E5726" s="4"/>
      <c r="F5726" s="4"/>
      <c r="G5726" s="4"/>
      <c r="H5726" s="4"/>
      <c r="I5726" s="4"/>
      <c r="J5726" s="4"/>
      <c r="K5726" s="4"/>
      <c r="L5726" s="6"/>
      <c r="M5726" s="5"/>
    </row>
    <row r="5727" spans="1:13">
      <c r="A5727" s="48"/>
      <c r="B5727" s="4"/>
      <c r="C5727" s="4"/>
      <c r="D5727" s="6"/>
      <c r="E5727" s="4"/>
      <c r="F5727" s="4"/>
      <c r="G5727" s="4"/>
      <c r="H5727" s="4"/>
      <c r="I5727" s="4"/>
      <c r="J5727" s="4"/>
      <c r="K5727" s="4"/>
      <c r="L5727" s="6"/>
      <c r="M5727" s="5"/>
    </row>
    <row r="5728" spans="1:13">
      <c r="A5728" s="48"/>
      <c r="B5728" s="4"/>
      <c r="C5728" s="4"/>
      <c r="D5728" s="6"/>
      <c r="E5728" s="4"/>
      <c r="F5728" s="4"/>
      <c r="G5728" s="4"/>
      <c r="H5728" s="4"/>
      <c r="I5728" s="4"/>
      <c r="J5728" s="4"/>
      <c r="K5728" s="4"/>
      <c r="L5728" s="6"/>
      <c r="M5728" s="5"/>
    </row>
    <row r="5729" spans="1:13">
      <c r="A5729" s="48"/>
      <c r="B5729" s="4"/>
      <c r="C5729" s="4"/>
      <c r="D5729" s="6"/>
      <c r="E5729" s="4"/>
      <c r="F5729" s="4"/>
      <c r="G5729" s="4"/>
      <c r="H5729" s="4"/>
      <c r="I5729" s="4"/>
      <c r="J5729" s="4"/>
      <c r="K5729" s="4"/>
      <c r="L5729" s="6"/>
      <c r="M5729" s="5"/>
    </row>
    <row r="5730" spans="1:13">
      <c r="A5730" s="48"/>
      <c r="B5730" s="4"/>
      <c r="C5730" s="4"/>
      <c r="D5730" s="6"/>
      <c r="E5730" s="4"/>
      <c r="F5730" s="4"/>
      <c r="G5730" s="4"/>
      <c r="H5730" s="4"/>
      <c r="I5730" s="4"/>
      <c r="J5730" s="4"/>
      <c r="K5730" s="4"/>
      <c r="L5730" s="6"/>
      <c r="M5730" s="5"/>
    </row>
    <row r="5731" spans="1:13">
      <c r="A5731" s="48"/>
      <c r="B5731" s="4"/>
      <c r="C5731" s="4"/>
      <c r="D5731" s="6"/>
      <c r="E5731" s="4"/>
      <c r="F5731" s="4"/>
      <c r="G5731" s="4"/>
      <c r="H5731" s="4"/>
      <c r="I5731" s="4"/>
      <c r="J5731" s="4"/>
      <c r="K5731" s="4"/>
      <c r="L5731" s="6"/>
      <c r="M5731" s="5"/>
    </row>
    <row r="5732" spans="1:13">
      <c r="A5732" s="48"/>
      <c r="B5732" s="4"/>
      <c r="C5732" s="4"/>
      <c r="D5732" s="6"/>
      <c r="E5732" s="4"/>
      <c r="F5732" s="4"/>
      <c r="G5732" s="4"/>
      <c r="H5732" s="4"/>
      <c r="I5732" s="4"/>
      <c r="J5732" s="4"/>
      <c r="K5732" s="4"/>
      <c r="L5732" s="6"/>
      <c r="M5732" s="5"/>
    </row>
    <row r="5733" spans="1:13">
      <c r="A5733" s="48"/>
      <c r="B5733" s="4"/>
      <c r="C5733" s="4"/>
      <c r="D5733" s="6"/>
      <c r="E5733" s="4"/>
      <c r="F5733" s="4"/>
      <c r="G5733" s="4"/>
      <c r="H5733" s="4"/>
      <c r="I5733" s="4"/>
      <c r="J5733" s="4"/>
      <c r="K5733" s="4"/>
      <c r="L5733" s="6"/>
      <c r="M5733" s="5"/>
    </row>
    <row r="5734" spans="1:13">
      <c r="A5734" s="48"/>
      <c r="B5734" s="4"/>
      <c r="C5734" s="4"/>
      <c r="D5734" s="6"/>
      <c r="E5734" s="4"/>
      <c r="F5734" s="4"/>
      <c r="G5734" s="4"/>
      <c r="H5734" s="4"/>
      <c r="I5734" s="4"/>
      <c r="J5734" s="4"/>
      <c r="K5734" s="4"/>
      <c r="L5734" s="6"/>
      <c r="M5734" s="5"/>
    </row>
    <row r="5735" spans="1:13">
      <c r="A5735" s="48"/>
      <c r="B5735" s="4"/>
      <c r="C5735" s="4"/>
      <c r="D5735" s="6"/>
      <c r="E5735" s="4"/>
      <c r="F5735" s="4"/>
      <c r="G5735" s="4"/>
      <c r="H5735" s="4"/>
      <c r="I5735" s="4"/>
      <c r="J5735" s="4"/>
      <c r="K5735" s="4"/>
      <c r="L5735" s="6"/>
      <c r="M5735" s="5"/>
    </row>
    <row r="5736" spans="1:13">
      <c r="A5736" s="48"/>
      <c r="B5736" s="4"/>
      <c r="C5736" s="4"/>
      <c r="D5736" s="6"/>
      <c r="E5736" s="4"/>
      <c r="F5736" s="4"/>
      <c r="G5736" s="4"/>
      <c r="H5736" s="4"/>
      <c r="I5736" s="4"/>
      <c r="J5736" s="4"/>
      <c r="K5736" s="4"/>
      <c r="L5736" s="6"/>
      <c r="M5736" s="5"/>
    </row>
    <row r="5737" spans="1:13">
      <c r="A5737" s="48"/>
      <c r="B5737" s="4"/>
      <c r="C5737" s="4"/>
      <c r="D5737" s="6"/>
      <c r="E5737" s="4"/>
      <c r="F5737" s="4"/>
      <c r="G5737" s="4"/>
      <c r="H5737" s="4"/>
      <c r="I5737" s="4"/>
      <c r="J5737" s="4"/>
      <c r="K5737" s="4"/>
      <c r="L5737" s="6"/>
      <c r="M5737" s="5"/>
    </row>
    <row r="5738" spans="1:13">
      <c r="A5738" s="48"/>
      <c r="B5738" s="4"/>
      <c r="C5738" s="4"/>
      <c r="D5738" s="6"/>
      <c r="E5738" s="4"/>
      <c r="F5738" s="4"/>
      <c r="G5738" s="4"/>
      <c r="H5738" s="4"/>
      <c r="I5738" s="4"/>
      <c r="J5738" s="4"/>
      <c r="K5738" s="4"/>
      <c r="L5738" s="6"/>
      <c r="M5738" s="5"/>
    </row>
    <row r="5739" spans="1:13">
      <c r="A5739" s="48"/>
      <c r="B5739" s="4"/>
      <c r="C5739" s="4"/>
      <c r="D5739" s="6"/>
      <c r="E5739" s="4"/>
      <c r="F5739" s="4"/>
      <c r="G5739" s="4"/>
      <c r="H5739" s="4"/>
      <c r="I5739" s="4"/>
      <c r="J5739" s="4"/>
      <c r="K5739" s="4"/>
      <c r="L5739" s="6"/>
      <c r="M5739" s="5"/>
    </row>
    <row r="5740" spans="1:13">
      <c r="A5740" s="48"/>
      <c r="B5740" s="4"/>
      <c r="C5740" s="4"/>
      <c r="D5740" s="6"/>
      <c r="E5740" s="4"/>
      <c r="F5740" s="4"/>
      <c r="G5740" s="4"/>
      <c r="H5740" s="4"/>
      <c r="I5740" s="4"/>
      <c r="J5740" s="4"/>
      <c r="K5740" s="4"/>
      <c r="L5740" s="6"/>
      <c r="M5740" s="5"/>
    </row>
    <row r="5741" spans="1:13">
      <c r="A5741" s="48"/>
      <c r="B5741" s="4"/>
      <c r="C5741" s="4"/>
      <c r="D5741" s="6"/>
      <c r="E5741" s="4"/>
      <c r="F5741" s="4"/>
      <c r="G5741" s="4"/>
      <c r="H5741" s="4"/>
      <c r="I5741" s="4"/>
      <c r="J5741" s="4"/>
      <c r="K5741" s="4"/>
      <c r="L5741" s="6"/>
      <c r="M5741" s="5"/>
    </row>
    <row r="5742" spans="1:13">
      <c r="A5742" s="48"/>
      <c r="B5742" s="4"/>
      <c r="C5742" s="4"/>
      <c r="D5742" s="6"/>
      <c r="E5742" s="4"/>
      <c r="F5742" s="4"/>
      <c r="G5742" s="4"/>
      <c r="H5742" s="4"/>
      <c r="I5742" s="4"/>
      <c r="J5742" s="4"/>
      <c r="K5742" s="4"/>
      <c r="L5742" s="6"/>
      <c r="M5742" s="5"/>
    </row>
    <row r="5743" spans="1:13">
      <c r="A5743" s="48"/>
      <c r="B5743" s="4"/>
      <c r="C5743" s="4"/>
      <c r="D5743" s="6"/>
      <c r="E5743" s="4"/>
      <c r="F5743" s="4"/>
      <c r="G5743" s="4"/>
      <c r="H5743" s="4"/>
      <c r="I5743" s="4"/>
      <c r="J5743" s="4"/>
      <c r="K5743" s="9"/>
      <c r="L5743" s="10"/>
      <c r="M5743" s="11"/>
    </row>
    <row r="5744" spans="1:13">
      <c r="A5744" s="48"/>
      <c r="B5744" s="4"/>
      <c r="C5744" s="4"/>
      <c r="D5744" s="6"/>
      <c r="E5744" s="4"/>
      <c r="F5744" s="4"/>
      <c r="G5744" s="4"/>
      <c r="H5744" s="4"/>
      <c r="I5744" s="4"/>
      <c r="J5744" s="4"/>
      <c r="K5744" s="9"/>
      <c r="L5744" s="10"/>
      <c r="M5744" s="11"/>
    </row>
    <row r="5745" spans="1:13">
      <c r="A5745" s="48"/>
      <c r="B5745" s="4"/>
      <c r="C5745" s="4"/>
      <c r="D5745" s="6"/>
      <c r="E5745" s="4"/>
      <c r="F5745" s="4"/>
      <c r="G5745" s="4"/>
      <c r="H5745" s="4"/>
      <c r="I5745" s="4"/>
      <c r="J5745" s="4"/>
      <c r="K5745" s="4"/>
      <c r="L5745" s="6"/>
      <c r="M5745" s="5"/>
    </row>
    <row r="5746" spans="1:13">
      <c r="A5746" s="48"/>
      <c r="B5746" s="4"/>
      <c r="C5746" s="4"/>
      <c r="D5746" s="6"/>
      <c r="E5746" s="4"/>
      <c r="F5746" s="4"/>
      <c r="G5746" s="4"/>
      <c r="H5746" s="4"/>
      <c r="I5746" s="4"/>
      <c r="J5746" s="4"/>
      <c r="K5746" s="9"/>
      <c r="L5746" s="10"/>
      <c r="M5746" s="11"/>
    </row>
    <row r="5747" spans="1:13">
      <c r="A5747" s="48"/>
      <c r="B5747" s="4"/>
      <c r="C5747" s="4"/>
      <c r="D5747" s="6"/>
      <c r="E5747" s="4"/>
      <c r="F5747" s="4"/>
      <c r="G5747" s="4"/>
      <c r="H5747" s="4"/>
      <c r="I5747" s="4"/>
      <c r="J5747" s="4"/>
      <c r="K5747" s="4"/>
      <c r="L5747" s="6"/>
      <c r="M5747" s="5"/>
    </row>
    <row r="5748" spans="1:13">
      <c r="A5748" s="48"/>
      <c r="B5748" s="4"/>
      <c r="C5748" s="4"/>
      <c r="D5748" s="6"/>
      <c r="E5748" s="4"/>
      <c r="F5748" s="4"/>
      <c r="G5748" s="4"/>
      <c r="H5748" s="4"/>
      <c r="I5748" s="4"/>
      <c r="J5748" s="4"/>
      <c r="K5748" s="4"/>
      <c r="L5748" s="6"/>
      <c r="M5748" s="5"/>
    </row>
    <row r="5749" spans="1:13">
      <c r="A5749" s="48"/>
      <c r="B5749" s="4"/>
      <c r="C5749" s="4"/>
      <c r="D5749" s="6"/>
      <c r="E5749" s="4"/>
      <c r="F5749" s="4"/>
      <c r="G5749" s="4"/>
      <c r="H5749" s="4"/>
      <c r="I5749" s="4"/>
      <c r="J5749" s="4"/>
      <c r="K5749" s="4"/>
      <c r="L5749" s="6"/>
      <c r="M5749" s="5"/>
    </row>
    <row r="5750" spans="1:13">
      <c r="A5750" s="48"/>
      <c r="B5750" s="4"/>
      <c r="C5750" s="4"/>
      <c r="D5750" s="6"/>
      <c r="E5750" s="4"/>
      <c r="F5750" s="4"/>
      <c r="G5750" s="4"/>
      <c r="H5750" s="4"/>
      <c r="I5750" s="4"/>
      <c r="J5750" s="4"/>
      <c r="K5750" s="4"/>
      <c r="L5750" s="6"/>
      <c r="M5750" s="5"/>
    </row>
    <row r="5751" spans="1:13">
      <c r="A5751" s="48"/>
      <c r="B5751" s="4"/>
      <c r="C5751" s="4"/>
      <c r="D5751" s="6"/>
      <c r="E5751" s="4"/>
      <c r="F5751" s="4"/>
      <c r="G5751" s="4"/>
      <c r="H5751" s="4"/>
      <c r="I5751" s="4"/>
      <c r="J5751" s="4"/>
      <c r="K5751" s="4"/>
      <c r="L5751" s="6"/>
      <c r="M5751" s="5"/>
    </row>
    <row r="5752" spans="1:13">
      <c r="A5752" s="48"/>
      <c r="B5752" s="4"/>
      <c r="C5752" s="4"/>
      <c r="D5752" s="6"/>
      <c r="E5752" s="4"/>
      <c r="F5752" s="4"/>
      <c r="G5752" s="4"/>
      <c r="H5752" s="4"/>
      <c r="I5752" s="4"/>
      <c r="J5752" s="4"/>
      <c r="K5752" s="4"/>
      <c r="L5752" s="6"/>
      <c r="M5752" s="5"/>
    </row>
    <row r="5753" spans="1:13">
      <c r="A5753" s="48"/>
      <c r="B5753" s="4"/>
      <c r="C5753" s="4"/>
      <c r="D5753" s="6"/>
      <c r="E5753" s="4"/>
      <c r="F5753" s="4"/>
      <c r="G5753" s="4"/>
      <c r="H5753" s="4"/>
      <c r="I5753" s="4"/>
      <c r="J5753" s="4"/>
      <c r="K5753" s="4"/>
      <c r="L5753" s="6"/>
      <c r="M5753" s="5"/>
    </row>
    <row r="5754" spans="1:13">
      <c r="A5754" s="48"/>
      <c r="B5754" s="4"/>
      <c r="C5754" s="4"/>
      <c r="D5754" s="6"/>
      <c r="E5754" s="4"/>
      <c r="F5754" s="4"/>
      <c r="G5754" s="4"/>
      <c r="H5754" s="4"/>
      <c r="I5754" s="4"/>
      <c r="J5754" s="4"/>
      <c r="K5754" s="4"/>
      <c r="L5754" s="6"/>
      <c r="M5754" s="5"/>
    </row>
    <row r="5755" spans="1:13">
      <c r="A5755" s="48"/>
      <c r="B5755" s="4"/>
      <c r="C5755" s="4"/>
      <c r="D5755" s="6"/>
      <c r="E5755" s="4"/>
      <c r="F5755" s="4"/>
      <c r="G5755" s="4"/>
      <c r="H5755" s="4"/>
      <c r="I5755" s="4"/>
      <c r="J5755" s="4"/>
      <c r="K5755" s="4"/>
      <c r="L5755" s="6"/>
      <c r="M5755" s="5"/>
    </row>
    <row r="5756" spans="1:13">
      <c r="A5756" s="48"/>
      <c r="B5756" s="4"/>
      <c r="C5756" s="4"/>
      <c r="D5756" s="6"/>
      <c r="E5756" s="4"/>
      <c r="F5756" s="4"/>
      <c r="G5756" s="4"/>
      <c r="H5756" s="4"/>
      <c r="I5756" s="4"/>
      <c r="J5756" s="4"/>
      <c r="K5756" s="4"/>
      <c r="L5756" s="6"/>
      <c r="M5756" s="5"/>
    </row>
    <row r="5757" spans="1:13">
      <c r="A5757" s="48"/>
      <c r="B5757" s="4"/>
      <c r="C5757" s="4"/>
      <c r="D5757" s="6"/>
      <c r="E5757" s="4"/>
      <c r="F5757" s="4"/>
      <c r="G5757" s="4"/>
      <c r="H5757" s="4"/>
      <c r="I5757" s="4"/>
      <c r="J5757" s="4"/>
      <c r="K5757" s="4"/>
      <c r="L5757" s="6"/>
      <c r="M5757" s="5"/>
    </row>
    <row r="5758" spans="1:13">
      <c r="A5758" s="48"/>
      <c r="B5758" s="4"/>
      <c r="C5758" s="4"/>
      <c r="D5758" s="6"/>
      <c r="E5758" s="4"/>
      <c r="F5758" s="4"/>
      <c r="G5758" s="4"/>
      <c r="H5758" s="4"/>
      <c r="I5758" s="4"/>
      <c r="J5758" s="4"/>
      <c r="K5758" s="4"/>
      <c r="L5758" s="6"/>
      <c r="M5758" s="5"/>
    </row>
    <row r="5759" spans="1:13">
      <c r="A5759" s="48"/>
      <c r="B5759" s="4"/>
      <c r="C5759" s="4"/>
      <c r="D5759" s="6"/>
      <c r="E5759" s="4"/>
      <c r="F5759" s="4"/>
      <c r="G5759" s="4"/>
      <c r="H5759" s="4"/>
      <c r="I5759" s="4"/>
      <c r="J5759" s="4"/>
      <c r="K5759" s="4"/>
      <c r="L5759" s="6"/>
      <c r="M5759" s="5"/>
    </row>
    <row r="5760" spans="1:13">
      <c r="A5760" s="48"/>
      <c r="B5760" s="4"/>
      <c r="C5760" s="4"/>
      <c r="D5760" s="6"/>
      <c r="E5760" s="4"/>
      <c r="F5760" s="4"/>
      <c r="G5760" s="4"/>
      <c r="H5760" s="4"/>
      <c r="I5760" s="4"/>
      <c r="J5760" s="4"/>
      <c r="K5760" s="9"/>
      <c r="L5760" s="10"/>
      <c r="M5760" s="11"/>
    </row>
    <row r="5761" spans="1:13">
      <c r="A5761" s="48"/>
      <c r="B5761" s="4"/>
      <c r="C5761" s="4"/>
      <c r="D5761" s="6"/>
      <c r="E5761" s="4"/>
      <c r="F5761" s="4"/>
      <c r="G5761" s="4"/>
      <c r="H5761" s="4"/>
      <c r="I5761" s="4"/>
      <c r="J5761" s="4"/>
      <c r="K5761" s="4"/>
      <c r="L5761" s="6"/>
      <c r="M5761" s="5"/>
    </row>
    <row r="5762" spans="1:13">
      <c r="A5762" s="48"/>
      <c r="B5762" s="4"/>
      <c r="C5762" s="4"/>
      <c r="D5762" s="6"/>
      <c r="E5762" s="4"/>
      <c r="F5762" s="4"/>
      <c r="G5762" s="4"/>
      <c r="H5762" s="4"/>
      <c r="I5762" s="4"/>
      <c r="J5762" s="4"/>
      <c r="K5762" s="4"/>
      <c r="L5762" s="6"/>
      <c r="M5762" s="5"/>
    </row>
    <row r="5763" spans="1:13">
      <c r="A5763" s="48"/>
      <c r="B5763" s="4"/>
      <c r="C5763" s="4"/>
      <c r="D5763" s="6"/>
      <c r="E5763" s="4"/>
      <c r="F5763" s="4"/>
      <c r="G5763" s="4"/>
      <c r="H5763" s="4"/>
      <c r="I5763" s="4"/>
      <c r="J5763" s="4"/>
      <c r="K5763" s="4"/>
      <c r="L5763" s="6"/>
      <c r="M5763" s="5"/>
    </row>
    <row r="5764" spans="1:13">
      <c r="A5764" s="48"/>
      <c r="B5764" s="4"/>
      <c r="C5764" s="4"/>
      <c r="D5764" s="6"/>
      <c r="E5764" s="4"/>
      <c r="F5764" s="4"/>
      <c r="G5764" s="4"/>
      <c r="H5764" s="4"/>
      <c r="I5764" s="4"/>
      <c r="J5764" s="4"/>
      <c r="K5764" s="9"/>
      <c r="L5764" s="10"/>
      <c r="M5764" s="11"/>
    </row>
    <row r="5765" spans="1:13">
      <c r="A5765" s="48"/>
      <c r="B5765" s="4"/>
      <c r="C5765" s="4"/>
      <c r="D5765" s="6"/>
      <c r="E5765" s="4"/>
      <c r="F5765" s="4"/>
      <c r="G5765" s="4"/>
      <c r="H5765" s="4"/>
      <c r="I5765" s="4"/>
      <c r="J5765" s="4"/>
      <c r="K5765" s="4"/>
      <c r="L5765" s="6"/>
      <c r="M5765" s="5"/>
    </row>
    <row r="5766" spans="1:13">
      <c r="A5766" s="48"/>
      <c r="B5766" s="4"/>
      <c r="C5766" s="4"/>
      <c r="D5766" s="6"/>
      <c r="E5766" s="4"/>
      <c r="F5766" s="4"/>
      <c r="G5766" s="4"/>
      <c r="H5766" s="4"/>
      <c r="I5766" s="4"/>
      <c r="J5766" s="4"/>
      <c r="K5766" s="4"/>
      <c r="L5766" s="6"/>
      <c r="M5766" s="5"/>
    </row>
    <row r="5767" spans="1:13">
      <c r="A5767" s="48"/>
      <c r="B5767" s="4"/>
      <c r="C5767" s="4"/>
      <c r="D5767" s="6"/>
      <c r="E5767" s="4"/>
      <c r="F5767" s="4"/>
      <c r="G5767" s="4"/>
      <c r="H5767" s="4"/>
      <c r="I5767" s="4"/>
      <c r="J5767" s="4"/>
      <c r="K5767" s="9"/>
      <c r="L5767" s="10"/>
      <c r="M5767" s="11"/>
    </row>
    <row r="5768" spans="1:13">
      <c r="A5768" s="48"/>
      <c r="B5768" s="4"/>
      <c r="C5768" s="4"/>
      <c r="D5768" s="6"/>
      <c r="E5768" s="4"/>
      <c r="F5768" s="4"/>
      <c r="G5768" s="4"/>
      <c r="H5768" s="4"/>
      <c r="I5768" s="4"/>
      <c r="J5768" s="4"/>
      <c r="K5768" s="4"/>
      <c r="L5768" s="6"/>
      <c r="M5768" s="5"/>
    </row>
    <row r="5769" spans="1:13">
      <c r="A5769" s="48"/>
      <c r="B5769" s="4"/>
      <c r="C5769" s="4"/>
      <c r="D5769" s="6"/>
      <c r="E5769" s="4"/>
      <c r="F5769" s="4"/>
      <c r="G5769" s="4"/>
      <c r="H5769" s="4"/>
      <c r="I5769" s="4"/>
      <c r="J5769" s="4"/>
      <c r="K5769" s="4"/>
      <c r="L5769" s="6"/>
      <c r="M5769" s="5"/>
    </row>
    <row r="5770" spans="1:13">
      <c r="A5770" s="48"/>
      <c r="B5770" s="4"/>
      <c r="C5770" s="4"/>
      <c r="D5770" s="6"/>
      <c r="E5770" s="4"/>
      <c r="F5770" s="4"/>
      <c r="G5770" s="4"/>
      <c r="H5770" s="4"/>
      <c r="I5770" s="4"/>
      <c r="J5770" s="4"/>
      <c r="K5770" s="4"/>
      <c r="L5770" s="6"/>
      <c r="M5770" s="5"/>
    </row>
    <row r="5771" spans="1:13">
      <c r="A5771" s="48"/>
      <c r="B5771" s="4"/>
      <c r="C5771" s="4"/>
      <c r="D5771" s="6"/>
      <c r="E5771" s="4"/>
      <c r="F5771" s="4"/>
      <c r="G5771" s="4"/>
      <c r="H5771" s="4"/>
      <c r="I5771" s="4"/>
      <c r="J5771" s="4"/>
      <c r="K5771" s="4"/>
      <c r="L5771" s="6"/>
      <c r="M5771" s="5"/>
    </row>
    <row r="5772" spans="1:13">
      <c r="A5772" s="48"/>
      <c r="B5772" s="4"/>
      <c r="C5772" s="4"/>
      <c r="D5772" s="6"/>
      <c r="E5772" s="4"/>
      <c r="F5772" s="4"/>
      <c r="G5772" s="4"/>
      <c r="H5772" s="4"/>
      <c r="I5772" s="4"/>
      <c r="J5772" s="4"/>
      <c r="K5772" s="4"/>
      <c r="L5772" s="6"/>
      <c r="M5772" s="5"/>
    </row>
    <row r="5773" spans="1:13">
      <c r="A5773" s="48"/>
      <c r="B5773" s="4"/>
      <c r="C5773" s="4"/>
      <c r="D5773" s="6"/>
      <c r="E5773" s="4"/>
      <c r="F5773" s="4"/>
      <c r="G5773" s="4"/>
      <c r="H5773" s="4"/>
      <c r="I5773" s="4"/>
      <c r="J5773" s="4"/>
      <c r="K5773" s="9"/>
      <c r="L5773" s="10"/>
      <c r="M5773" s="11"/>
    </row>
    <row r="5774" spans="1:13">
      <c r="A5774" s="48"/>
      <c r="B5774" s="4"/>
      <c r="C5774" s="4"/>
      <c r="D5774" s="6"/>
      <c r="E5774" s="4"/>
      <c r="F5774" s="4"/>
      <c r="G5774" s="4"/>
      <c r="H5774" s="4"/>
      <c r="I5774" s="4"/>
      <c r="J5774" s="4"/>
      <c r="K5774" s="4"/>
      <c r="L5774" s="6"/>
      <c r="M5774" s="5"/>
    </row>
    <row r="5775" spans="1:13">
      <c r="A5775" s="48"/>
      <c r="B5775" s="4"/>
      <c r="C5775" s="4"/>
      <c r="D5775" s="6"/>
      <c r="E5775" s="4"/>
      <c r="F5775" s="4"/>
      <c r="G5775" s="4"/>
      <c r="H5775" s="4"/>
      <c r="I5775" s="4"/>
      <c r="J5775" s="4"/>
      <c r="K5775" s="4"/>
      <c r="L5775" s="6"/>
      <c r="M5775" s="5"/>
    </row>
    <row r="5776" spans="1:13">
      <c r="A5776" s="48"/>
      <c r="B5776" s="4"/>
      <c r="C5776" s="4"/>
      <c r="D5776" s="6"/>
      <c r="E5776" s="4"/>
      <c r="F5776" s="4"/>
      <c r="G5776" s="4"/>
      <c r="H5776" s="4"/>
      <c r="I5776" s="4"/>
      <c r="J5776" s="4"/>
      <c r="K5776" s="4"/>
      <c r="L5776" s="6"/>
      <c r="M5776" s="5"/>
    </row>
    <row r="5777" spans="1:13">
      <c r="A5777" s="48"/>
      <c r="B5777" s="4"/>
      <c r="C5777" s="4"/>
      <c r="D5777" s="6"/>
      <c r="E5777" s="4"/>
      <c r="F5777" s="4"/>
      <c r="G5777" s="4"/>
      <c r="H5777" s="4"/>
      <c r="I5777" s="4"/>
      <c r="J5777" s="4"/>
      <c r="K5777" s="4"/>
      <c r="L5777" s="6"/>
      <c r="M5777" s="5"/>
    </row>
    <row r="5778" spans="1:13">
      <c r="A5778" s="48"/>
      <c r="B5778" s="4"/>
      <c r="C5778" s="4"/>
      <c r="D5778" s="6"/>
      <c r="E5778" s="4"/>
      <c r="F5778" s="4"/>
      <c r="G5778" s="4"/>
      <c r="H5778" s="4"/>
      <c r="I5778" s="4"/>
      <c r="J5778" s="4"/>
      <c r="K5778" s="4"/>
      <c r="L5778" s="6"/>
      <c r="M5778" s="5"/>
    </row>
    <row r="5779" spans="1:13">
      <c r="A5779" s="48"/>
      <c r="B5779" s="4"/>
      <c r="C5779" s="4"/>
      <c r="D5779" s="6"/>
      <c r="E5779" s="4"/>
      <c r="F5779" s="4"/>
      <c r="G5779" s="4"/>
      <c r="H5779" s="4"/>
      <c r="I5779" s="4"/>
      <c r="J5779" s="4"/>
      <c r="K5779" s="4"/>
      <c r="L5779" s="6"/>
      <c r="M5779" s="5"/>
    </row>
    <row r="5780" spans="1:13">
      <c r="A5780" s="48"/>
      <c r="B5780" s="4"/>
      <c r="C5780" s="4"/>
      <c r="D5780" s="6"/>
      <c r="E5780" s="4"/>
      <c r="F5780" s="4"/>
      <c r="G5780" s="4"/>
      <c r="H5780" s="4"/>
      <c r="I5780" s="4"/>
      <c r="J5780" s="4"/>
      <c r="K5780" s="4"/>
      <c r="L5780" s="6"/>
      <c r="M5780" s="5"/>
    </row>
    <row r="5781" spans="1:13">
      <c r="A5781" s="48"/>
      <c r="B5781" s="4"/>
      <c r="C5781" s="4"/>
      <c r="D5781" s="6"/>
      <c r="E5781" s="4"/>
      <c r="F5781" s="4"/>
      <c r="G5781" s="4"/>
      <c r="H5781" s="4"/>
      <c r="I5781" s="4"/>
      <c r="J5781" s="4"/>
      <c r="K5781" s="4"/>
      <c r="L5781" s="6"/>
      <c r="M5781" s="5"/>
    </row>
    <row r="5782" spans="1:13">
      <c r="A5782" s="48"/>
      <c r="B5782" s="4"/>
      <c r="C5782" s="4"/>
      <c r="D5782" s="6"/>
      <c r="E5782" s="4"/>
      <c r="F5782" s="4"/>
      <c r="G5782" s="4"/>
      <c r="H5782" s="4"/>
      <c r="I5782" s="4"/>
      <c r="J5782" s="4"/>
      <c r="K5782" s="4"/>
      <c r="L5782" s="6"/>
      <c r="M5782" s="5"/>
    </row>
    <row r="5783" spans="1:13">
      <c r="A5783" s="48"/>
      <c r="B5783" s="4"/>
      <c r="C5783" s="4"/>
      <c r="D5783" s="6"/>
      <c r="E5783" s="4"/>
      <c r="F5783" s="4"/>
      <c r="G5783" s="4"/>
      <c r="H5783" s="4"/>
      <c r="I5783" s="4"/>
      <c r="J5783" s="4"/>
      <c r="K5783" s="4"/>
      <c r="L5783" s="6"/>
      <c r="M5783" s="5"/>
    </row>
    <row r="5784" spans="1:13">
      <c r="A5784" s="48"/>
      <c r="B5784" s="4"/>
      <c r="C5784" s="4"/>
      <c r="D5784" s="6"/>
      <c r="E5784" s="4"/>
      <c r="F5784" s="4"/>
      <c r="G5784" s="4"/>
      <c r="H5784" s="4"/>
      <c r="I5784" s="4"/>
      <c r="J5784" s="4"/>
      <c r="K5784" s="4"/>
      <c r="L5784" s="6"/>
      <c r="M5784" s="5"/>
    </row>
    <row r="5785" spans="1:13">
      <c r="A5785" s="48"/>
      <c r="B5785" s="4"/>
      <c r="C5785" s="4"/>
      <c r="D5785" s="6"/>
      <c r="E5785" s="4"/>
      <c r="F5785" s="4"/>
      <c r="G5785" s="4"/>
      <c r="H5785" s="4"/>
      <c r="I5785" s="4"/>
      <c r="J5785" s="4"/>
      <c r="K5785" s="4"/>
      <c r="L5785" s="6"/>
      <c r="M5785" s="5"/>
    </row>
    <row r="5786" spans="1:13">
      <c r="A5786" s="48"/>
      <c r="B5786" s="4"/>
      <c r="C5786" s="4"/>
      <c r="D5786" s="6"/>
      <c r="E5786" s="4"/>
      <c r="F5786" s="4"/>
      <c r="G5786" s="4"/>
      <c r="H5786" s="4"/>
      <c r="I5786" s="4"/>
      <c r="J5786" s="4"/>
      <c r="K5786" s="4"/>
      <c r="L5786" s="6"/>
      <c r="M5786" s="5"/>
    </row>
    <row r="5787" spans="1:13">
      <c r="A5787" s="48"/>
      <c r="B5787" s="4"/>
      <c r="C5787" s="4"/>
      <c r="D5787" s="6"/>
      <c r="E5787" s="4"/>
      <c r="F5787" s="4"/>
      <c r="G5787" s="4"/>
      <c r="H5787" s="4"/>
      <c r="I5787" s="4"/>
      <c r="J5787" s="4"/>
      <c r="K5787" s="4"/>
      <c r="L5787" s="6"/>
      <c r="M5787" s="5"/>
    </row>
    <row r="5788" spans="1:13">
      <c r="A5788" s="48"/>
      <c r="B5788" s="4"/>
      <c r="C5788" s="4"/>
      <c r="D5788" s="6"/>
      <c r="E5788" s="4"/>
      <c r="F5788" s="4"/>
      <c r="G5788" s="4"/>
      <c r="H5788" s="4"/>
      <c r="I5788" s="4"/>
      <c r="J5788" s="4"/>
      <c r="K5788" s="4"/>
      <c r="L5788" s="6"/>
      <c r="M5788" s="5"/>
    </row>
    <row r="5789" spans="1:13">
      <c r="A5789" s="48"/>
      <c r="B5789" s="4"/>
      <c r="C5789" s="4"/>
      <c r="D5789" s="6"/>
      <c r="E5789" s="4"/>
      <c r="F5789" s="4"/>
      <c r="G5789" s="4"/>
      <c r="H5789" s="4"/>
      <c r="I5789" s="4"/>
      <c r="J5789" s="4"/>
      <c r="K5789" s="4"/>
      <c r="L5789" s="6"/>
      <c r="M5789" s="5"/>
    </row>
    <row r="5790" spans="1:13">
      <c r="A5790" s="48"/>
      <c r="B5790" s="4"/>
      <c r="C5790" s="4"/>
      <c r="D5790" s="6"/>
      <c r="E5790" s="4"/>
      <c r="F5790" s="4"/>
      <c r="G5790" s="4"/>
      <c r="H5790" s="4"/>
      <c r="I5790" s="4"/>
      <c r="J5790" s="4"/>
      <c r="K5790" s="4"/>
      <c r="L5790" s="6"/>
      <c r="M5790" s="5"/>
    </row>
    <row r="5791" spans="1:13">
      <c r="A5791" s="48"/>
      <c r="B5791" s="4"/>
      <c r="C5791" s="4"/>
      <c r="D5791" s="6"/>
      <c r="E5791" s="4"/>
      <c r="F5791" s="4"/>
      <c r="G5791" s="4"/>
      <c r="H5791" s="4"/>
      <c r="I5791" s="4"/>
      <c r="J5791" s="4"/>
      <c r="K5791" s="4"/>
      <c r="L5791" s="6"/>
      <c r="M5791" s="5"/>
    </row>
    <row r="5792" spans="1:13">
      <c r="A5792" s="48"/>
      <c r="B5792" s="4"/>
      <c r="C5792" s="4"/>
      <c r="D5792" s="6"/>
      <c r="E5792" s="4"/>
      <c r="F5792" s="4"/>
      <c r="G5792" s="4"/>
      <c r="H5792" s="4"/>
      <c r="I5792" s="4"/>
      <c r="J5792" s="4"/>
      <c r="K5792" s="4"/>
      <c r="L5792" s="6"/>
      <c r="M5792" s="5"/>
    </row>
    <row r="5793" spans="1:13">
      <c r="A5793" s="48"/>
      <c r="B5793" s="4"/>
      <c r="C5793" s="4"/>
      <c r="D5793" s="6"/>
      <c r="E5793" s="4"/>
      <c r="F5793" s="4"/>
      <c r="G5793" s="4"/>
      <c r="H5793" s="4"/>
      <c r="I5793" s="4"/>
      <c r="J5793" s="4"/>
      <c r="K5793" s="4"/>
      <c r="L5793" s="6"/>
      <c r="M5793" s="5"/>
    </row>
    <row r="5794" spans="1:13">
      <c r="A5794" s="48"/>
      <c r="B5794" s="4"/>
      <c r="C5794" s="4"/>
      <c r="D5794" s="6"/>
      <c r="E5794" s="4"/>
      <c r="F5794" s="4"/>
      <c r="G5794" s="4"/>
      <c r="H5794" s="4"/>
      <c r="I5794" s="4"/>
      <c r="J5794" s="4"/>
      <c r="K5794" s="4"/>
      <c r="L5794" s="6"/>
      <c r="M5794" s="5"/>
    </row>
    <row r="5795" spans="1:13">
      <c r="A5795" s="48"/>
      <c r="B5795" s="4"/>
      <c r="C5795" s="4"/>
      <c r="D5795" s="6"/>
      <c r="E5795" s="4"/>
      <c r="F5795" s="4"/>
      <c r="G5795" s="4"/>
      <c r="H5795" s="4"/>
      <c r="I5795" s="4"/>
      <c r="J5795" s="4"/>
      <c r="K5795" s="4"/>
      <c r="L5795" s="6"/>
      <c r="M5795" s="5"/>
    </row>
    <row r="5796" spans="1:13">
      <c r="A5796" s="48"/>
      <c r="B5796" s="4"/>
      <c r="C5796" s="4"/>
      <c r="D5796" s="6"/>
      <c r="E5796" s="4"/>
      <c r="F5796" s="4"/>
      <c r="G5796" s="4"/>
      <c r="H5796" s="4"/>
      <c r="I5796" s="4"/>
      <c r="J5796" s="4"/>
      <c r="K5796" s="4"/>
      <c r="L5796" s="6"/>
      <c r="M5796" s="5"/>
    </row>
    <row r="5797" spans="1:13">
      <c r="A5797" s="48"/>
      <c r="B5797" s="4"/>
      <c r="C5797" s="4"/>
      <c r="D5797" s="6"/>
      <c r="E5797" s="4"/>
      <c r="F5797" s="4"/>
      <c r="G5797" s="4"/>
      <c r="H5797" s="4"/>
      <c r="I5797" s="4"/>
      <c r="J5797" s="4"/>
      <c r="K5797" s="4"/>
      <c r="L5797" s="6"/>
      <c r="M5797" s="5"/>
    </row>
    <row r="5798" spans="1:13">
      <c r="A5798" s="48"/>
      <c r="B5798" s="4"/>
      <c r="C5798" s="4"/>
      <c r="D5798" s="6"/>
      <c r="E5798" s="4"/>
      <c r="F5798" s="4"/>
      <c r="G5798" s="4"/>
      <c r="H5798" s="4"/>
      <c r="I5798" s="4"/>
      <c r="J5798" s="4"/>
      <c r="K5798" s="4"/>
      <c r="L5798" s="6"/>
      <c r="M5798" s="5"/>
    </row>
    <row r="5799" spans="1:13">
      <c r="A5799" s="48"/>
      <c r="B5799" s="4"/>
      <c r="C5799" s="4"/>
      <c r="D5799" s="6"/>
      <c r="E5799" s="4"/>
      <c r="F5799" s="4"/>
      <c r="G5799" s="4"/>
      <c r="H5799" s="4"/>
      <c r="I5799" s="4"/>
      <c r="J5799" s="4"/>
      <c r="K5799" s="4"/>
      <c r="L5799" s="6"/>
      <c r="M5799" s="5"/>
    </row>
    <row r="5800" spans="1:13">
      <c r="A5800" s="48"/>
      <c r="B5800" s="4"/>
      <c r="C5800" s="4"/>
      <c r="D5800" s="6"/>
      <c r="E5800" s="4"/>
      <c r="F5800" s="4"/>
      <c r="G5800" s="4"/>
      <c r="H5800" s="4"/>
      <c r="I5800" s="4"/>
      <c r="J5800" s="4"/>
      <c r="K5800" s="4"/>
      <c r="L5800" s="6"/>
      <c r="M5800" s="5"/>
    </row>
    <row r="5801" spans="1:13">
      <c r="A5801" s="48"/>
      <c r="B5801" s="4"/>
      <c r="C5801" s="4"/>
      <c r="D5801" s="6"/>
      <c r="E5801" s="4"/>
      <c r="F5801" s="4"/>
      <c r="G5801" s="4"/>
      <c r="H5801" s="4"/>
      <c r="I5801" s="4"/>
      <c r="J5801" s="4"/>
      <c r="K5801" s="4"/>
      <c r="L5801" s="6"/>
      <c r="M5801" s="5"/>
    </row>
    <row r="5802" spans="1:13">
      <c r="A5802" s="48"/>
      <c r="B5802" s="4"/>
      <c r="C5802" s="4"/>
      <c r="D5802" s="6"/>
      <c r="E5802" s="4"/>
      <c r="F5802" s="4"/>
      <c r="G5802" s="4"/>
      <c r="H5802" s="4"/>
      <c r="I5802" s="4"/>
      <c r="J5802" s="4"/>
      <c r="K5802" s="9"/>
      <c r="L5802" s="10"/>
      <c r="M5802" s="11"/>
    </row>
    <row r="5803" spans="1:13">
      <c r="A5803" s="48"/>
      <c r="B5803" s="4"/>
      <c r="C5803" s="4"/>
      <c r="D5803" s="6"/>
      <c r="E5803" s="4"/>
      <c r="F5803" s="4"/>
      <c r="G5803" s="4"/>
      <c r="H5803" s="4"/>
      <c r="I5803" s="4"/>
      <c r="J5803" s="4"/>
      <c r="K5803" s="4"/>
      <c r="L5803" s="6"/>
      <c r="M5803" s="5"/>
    </row>
    <row r="5804" spans="1:13">
      <c r="A5804" s="48"/>
      <c r="B5804" s="4"/>
      <c r="C5804" s="4"/>
      <c r="D5804" s="6"/>
      <c r="E5804" s="4"/>
      <c r="F5804" s="4"/>
      <c r="G5804" s="4"/>
      <c r="H5804" s="4"/>
      <c r="I5804" s="4"/>
      <c r="J5804" s="4"/>
      <c r="K5804" s="4"/>
      <c r="L5804" s="6"/>
      <c r="M5804" s="5"/>
    </row>
    <row r="5805" spans="1:13">
      <c r="A5805" s="48"/>
      <c r="B5805" s="4"/>
      <c r="C5805" s="4"/>
      <c r="D5805" s="6"/>
      <c r="E5805" s="4"/>
      <c r="F5805" s="4"/>
      <c r="G5805" s="4"/>
      <c r="H5805" s="4"/>
      <c r="I5805" s="4"/>
      <c r="J5805" s="4"/>
      <c r="K5805" s="4"/>
      <c r="L5805" s="6"/>
      <c r="M5805" s="5"/>
    </row>
    <row r="5806" spans="1:13">
      <c r="A5806" s="48"/>
      <c r="B5806" s="4"/>
      <c r="C5806" s="4"/>
      <c r="D5806" s="6"/>
      <c r="E5806" s="4"/>
      <c r="F5806" s="4"/>
      <c r="G5806" s="4"/>
      <c r="H5806" s="4"/>
      <c r="I5806" s="4"/>
      <c r="J5806" s="4"/>
      <c r="K5806" s="4"/>
      <c r="L5806" s="6"/>
      <c r="M5806" s="5"/>
    </row>
    <row r="5807" spans="1:13">
      <c r="A5807" s="48"/>
      <c r="B5807" s="4"/>
      <c r="C5807" s="4"/>
      <c r="D5807" s="6"/>
      <c r="E5807" s="4"/>
      <c r="F5807" s="4"/>
      <c r="G5807" s="4"/>
      <c r="H5807" s="4"/>
      <c r="I5807" s="4"/>
      <c r="J5807" s="4"/>
      <c r="K5807" s="4"/>
      <c r="L5807" s="6"/>
      <c r="M5807" s="5"/>
    </row>
    <row r="5808" spans="1:13">
      <c r="A5808" s="48"/>
      <c r="B5808" s="4"/>
      <c r="C5808" s="4"/>
      <c r="D5808" s="6"/>
      <c r="E5808" s="4"/>
      <c r="F5808" s="4"/>
      <c r="G5808" s="4"/>
      <c r="H5808" s="4"/>
      <c r="I5808" s="4"/>
      <c r="J5808" s="4"/>
      <c r="K5808" s="4"/>
      <c r="L5808" s="6"/>
      <c r="M5808" s="5"/>
    </row>
    <row r="5809" spans="1:13">
      <c r="A5809" s="48"/>
      <c r="B5809" s="4"/>
      <c r="C5809" s="4"/>
      <c r="D5809" s="6"/>
      <c r="E5809" s="4"/>
      <c r="F5809" s="4"/>
      <c r="G5809" s="4"/>
      <c r="H5809" s="4"/>
      <c r="I5809" s="4"/>
      <c r="J5809" s="4"/>
      <c r="K5809" s="4"/>
      <c r="L5809" s="6"/>
      <c r="M5809" s="5"/>
    </row>
    <row r="5810" spans="1:13">
      <c r="A5810" s="48"/>
      <c r="B5810" s="4"/>
      <c r="C5810" s="4"/>
      <c r="D5810" s="6"/>
      <c r="E5810" s="4"/>
      <c r="F5810" s="4"/>
      <c r="G5810" s="4"/>
      <c r="H5810" s="4"/>
      <c r="I5810" s="4"/>
      <c r="J5810" s="4"/>
      <c r="K5810" s="4"/>
      <c r="L5810" s="6"/>
      <c r="M5810" s="5"/>
    </row>
    <row r="5811" spans="1:13">
      <c r="A5811" s="48"/>
      <c r="B5811" s="4"/>
      <c r="C5811" s="4"/>
      <c r="D5811" s="6"/>
      <c r="E5811" s="4"/>
      <c r="F5811" s="4"/>
      <c r="G5811" s="4"/>
      <c r="H5811" s="4"/>
      <c r="I5811" s="4"/>
      <c r="J5811" s="4"/>
      <c r="K5811" s="4"/>
      <c r="L5811" s="6"/>
      <c r="M5811" s="5"/>
    </row>
    <row r="5812" spans="1:13">
      <c r="A5812" s="48"/>
      <c r="B5812" s="4"/>
      <c r="C5812" s="4"/>
      <c r="D5812" s="6"/>
      <c r="E5812" s="4"/>
      <c r="F5812" s="4"/>
      <c r="G5812" s="4"/>
      <c r="H5812" s="4"/>
      <c r="I5812" s="4"/>
      <c r="J5812" s="4"/>
      <c r="K5812" s="4"/>
      <c r="L5812" s="6"/>
      <c r="M5812" s="5"/>
    </row>
    <row r="5813" spans="1:13">
      <c r="A5813" s="48"/>
      <c r="B5813" s="4"/>
      <c r="C5813" s="4"/>
      <c r="D5813" s="6"/>
      <c r="E5813" s="4"/>
      <c r="F5813" s="4"/>
      <c r="G5813" s="4"/>
      <c r="H5813" s="4"/>
      <c r="I5813" s="4"/>
      <c r="J5813" s="4"/>
      <c r="K5813" s="4"/>
      <c r="L5813" s="6"/>
      <c r="M5813" s="5"/>
    </row>
    <row r="5814" spans="1:13">
      <c r="A5814" s="48"/>
      <c r="B5814" s="4"/>
      <c r="C5814" s="4"/>
      <c r="D5814" s="6"/>
      <c r="E5814" s="4"/>
      <c r="F5814" s="4"/>
      <c r="G5814" s="4"/>
      <c r="H5814" s="4"/>
      <c r="I5814" s="4"/>
      <c r="J5814" s="4"/>
      <c r="K5814" s="4"/>
      <c r="L5814" s="6"/>
      <c r="M5814" s="5"/>
    </row>
    <row r="5815" spans="1:13">
      <c r="A5815" s="48"/>
      <c r="B5815" s="4"/>
      <c r="C5815" s="4"/>
      <c r="D5815" s="6"/>
      <c r="E5815" s="4"/>
      <c r="F5815" s="4"/>
      <c r="G5815" s="4"/>
      <c r="H5815" s="4"/>
      <c r="I5815" s="4"/>
      <c r="J5815" s="4"/>
      <c r="K5815" s="4"/>
      <c r="L5815" s="6"/>
      <c r="M5815" s="5"/>
    </row>
    <row r="5816" spans="1:13">
      <c r="A5816" s="48"/>
      <c r="B5816" s="4"/>
      <c r="C5816" s="4"/>
      <c r="D5816" s="6"/>
      <c r="E5816" s="4"/>
      <c r="F5816" s="4"/>
      <c r="G5816" s="4"/>
      <c r="H5816" s="4"/>
      <c r="I5816" s="4"/>
      <c r="J5816" s="4"/>
      <c r="K5816" s="4"/>
      <c r="L5816" s="6"/>
      <c r="M5816" s="5"/>
    </row>
    <row r="5817" spans="1:13">
      <c r="A5817" s="48"/>
      <c r="B5817" s="4"/>
      <c r="C5817" s="4"/>
      <c r="D5817" s="6"/>
      <c r="E5817" s="4"/>
      <c r="F5817" s="4"/>
      <c r="G5817" s="4"/>
      <c r="H5817" s="4"/>
      <c r="I5817" s="4"/>
      <c r="J5817" s="4"/>
      <c r="K5817" s="4"/>
      <c r="L5817" s="6"/>
      <c r="M5817" s="5"/>
    </row>
    <row r="5818" spans="1:13">
      <c r="A5818" s="48"/>
      <c r="B5818" s="4"/>
      <c r="C5818" s="4"/>
      <c r="D5818" s="6"/>
      <c r="E5818" s="4"/>
      <c r="F5818" s="4"/>
      <c r="G5818" s="4"/>
      <c r="H5818" s="4"/>
      <c r="I5818" s="4"/>
      <c r="J5818" s="4"/>
      <c r="K5818" s="4"/>
      <c r="L5818" s="6"/>
      <c r="M5818" s="5"/>
    </row>
    <row r="5819" spans="1:13">
      <c r="A5819" s="48"/>
      <c r="B5819" s="4"/>
      <c r="C5819" s="4"/>
      <c r="D5819" s="6"/>
      <c r="E5819" s="4"/>
      <c r="F5819" s="4"/>
      <c r="G5819" s="4"/>
      <c r="H5819" s="4"/>
      <c r="I5819" s="4"/>
      <c r="J5819" s="4"/>
      <c r="K5819" s="4"/>
      <c r="L5819" s="6"/>
      <c r="M5819" s="5"/>
    </row>
    <row r="5820" spans="1:13">
      <c r="A5820" s="48"/>
      <c r="B5820" s="4"/>
      <c r="C5820" s="4"/>
      <c r="D5820" s="6"/>
      <c r="E5820" s="4"/>
      <c r="F5820" s="4"/>
      <c r="G5820" s="4"/>
      <c r="H5820" s="4"/>
      <c r="I5820" s="4"/>
      <c r="J5820" s="4"/>
      <c r="K5820" s="4"/>
      <c r="L5820" s="6"/>
      <c r="M5820" s="5"/>
    </row>
    <row r="5821" spans="1:13">
      <c r="A5821" s="48"/>
      <c r="B5821" s="4"/>
      <c r="C5821" s="4"/>
      <c r="D5821" s="6"/>
      <c r="E5821" s="4"/>
      <c r="F5821" s="4"/>
      <c r="G5821" s="4"/>
      <c r="H5821" s="4"/>
      <c r="I5821" s="4"/>
      <c r="J5821" s="4"/>
      <c r="K5821" s="4"/>
      <c r="L5821" s="6"/>
      <c r="M5821" s="5"/>
    </row>
    <row r="5822" spans="1:13">
      <c r="A5822" s="48"/>
      <c r="B5822" s="4"/>
      <c r="C5822" s="4"/>
      <c r="D5822" s="6"/>
      <c r="E5822" s="4"/>
      <c r="F5822" s="4"/>
      <c r="G5822" s="4"/>
      <c r="H5822" s="4"/>
      <c r="I5822" s="4"/>
      <c r="J5822" s="4"/>
      <c r="K5822" s="4"/>
      <c r="L5822" s="6"/>
      <c r="M5822" s="5"/>
    </row>
    <row r="5823" spans="1:13">
      <c r="A5823" s="48"/>
      <c r="B5823" s="4"/>
      <c r="C5823" s="4"/>
      <c r="D5823" s="6"/>
      <c r="E5823" s="4"/>
      <c r="F5823" s="4"/>
      <c r="G5823" s="4"/>
      <c r="H5823" s="4"/>
      <c r="I5823" s="4"/>
      <c r="J5823" s="4"/>
      <c r="K5823" s="4"/>
      <c r="L5823" s="6"/>
      <c r="M5823" s="5"/>
    </row>
    <row r="5824" spans="1:13">
      <c r="A5824" s="48"/>
      <c r="B5824" s="4"/>
      <c r="C5824" s="4"/>
      <c r="D5824" s="6"/>
      <c r="E5824" s="4"/>
      <c r="F5824" s="4"/>
      <c r="G5824" s="4"/>
      <c r="H5824" s="4"/>
      <c r="I5824" s="4"/>
      <c r="J5824" s="4"/>
      <c r="K5824" s="4"/>
      <c r="L5824" s="6"/>
      <c r="M5824" s="5"/>
    </row>
    <row r="5825" spans="1:13">
      <c r="A5825" s="48"/>
      <c r="B5825" s="4"/>
      <c r="C5825" s="4"/>
      <c r="D5825" s="6"/>
      <c r="E5825" s="4"/>
      <c r="F5825" s="4"/>
      <c r="G5825" s="4"/>
      <c r="H5825" s="4"/>
      <c r="I5825" s="4"/>
      <c r="J5825" s="4"/>
      <c r="K5825" s="4"/>
      <c r="L5825" s="6"/>
      <c r="M5825" s="5"/>
    </row>
    <row r="5826" spans="1:13">
      <c r="A5826" s="48"/>
      <c r="B5826" s="4"/>
      <c r="C5826" s="4"/>
      <c r="D5826" s="6"/>
      <c r="E5826" s="4"/>
      <c r="F5826" s="4"/>
      <c r="G5826" s="4"/>
      <c r="H5826" s="4"/>
      <c r="I5826" s="4"/>
      <c r="J5826" s="4"/>
      <c r="K5826" s="4"/>
      <c r="L5826" s="6"/>
      <c r="M5826" s="5"/>
    </row>
    <row r="5827" spans="1:13">
      <c r="A5827" s="48"/>
      <c r="B5827" s="4"/>
      <c r="C5827" s="4"/>
      <c r="D5827" s="6"/>
      <c r="E5827" s="4"/>
      <c r="F5827" s="4"/>
      <c r="G5827" s="4"/>
      <c r="H5827" s="4"/>
      <c r="I5827" s="4"/>
      <c r="J5827" s="4"/>
      <c r="K5827" s="4"/>
      <c r="L5827" s="6"/>
      <c r="M5827" s="5"/>
    </row>
    <row r="5828" spans="1:13">
      <c r="A5828" s="48"/>
      <c r="B5828" s="4"/>
      <c r="C5828" s="4"/>
      <c r="D5828" s="6"/>
      <c r="E5828" s="4"/>
      <c r="F5828" s="4"/>
      <c r="G5828" s="4"/>
      <c r="H5828" s="4"/>
      <c r="I5828" s="4"/>
      <c r="J5828" s="4"/>
      <c r="K5828" s="4"/>
      <c r="L5828" s="6"/>
      <c r="M5828" s="5"/>
    </row>
    <row r="5829" spans="1:13">
      <c r="A5829" s="48"/>
      <c r="B5829" s="4"/>
      <c r="C5829" s="4"/>
      <c r="D5829" s="6"/>
      <c r="E5829" s="4"/>
      <c r="F5829" s="4"/>
      <c r="G5829" s="4"/>
      <c r="H5829" s="4"/>
      <c r="I5829" s="4"/>
      <c r="J5829" s="4"/>
      <c r="K5829" s="9"/>
      <c r="L5829" s="10"/>
      <c r="M5829" s="11"/>
    </row>
    <row r="5830" spans="1:13">
      <c r="A5830" s="48"/>
      <c r="B5830" s="4"/>
      <c r="C5830" s="4"/>
      <c r="D5830" s="6"/>
      <c r="E5830" s="4"/>
      <c r="F5830" s="4"/>
      <c r="G5830" s="4"/>
      <c r="H5830" s="4"/>
      <c r="I5830" s="4"/>
      <c r="J5830" s="4"/>
      <c r="K5830" s="4"/>
      <c r="L5830" s="6"/>
      <c r="M5830" s="5"/>
    </row>
    <row r="5831" spans="1:13">
      <c r="A5831" s="48"/>
      <c r="B5831" s="4"/>
      <c r="C5831" s="4"/>
      <c r="D5831" s="6"/>
      <c r="E5831" s="4"/>
      <c r="F5831" s="4"/>
      <c r="G5831" s="4"/>
      <c r="H5831" s="4"/>
      <c r="I5831" s="4"/>
      <c r="J5831" s="4"/>
      <c r="K5831" s="4"/>
      <c r="L5831" s="6"/>
      <c r="M5831" s="5"/>
    </row>
    <row r="5832" spans="1:13">
      <c r="A5832" s="48"/>
      <c r="B5832" s="4"/>
      <c r="C5832" s="4"/>
      <c r="D5832" s="6"/>
      <c r="E5832" s="4"/>
      <c r="F5832" s="4"/>
      <c r="G5832" s="4"/>
      <c r="H5832" s="4"/>
      <c r="I5832" s="4"/>
      <c r="J5832" s="4"/>
      <c r="K5832" s="4"/>
      <c r="L5832" s="6"/>
      <c r="M5832" s="5"/>
    </row>
    <row r="5833" spans="1:13">
      <c r="A5833" s="48"/>
      <c r="B5833" s="4"/>
      <c r="C5833" s="4"/>
      <c r="D5833" s="6"/>
      <c r="E5833" s="4"/>
      <c r="F5833" s="4"/>
      <c r="G5833" s="4"/>
      <c r="H5833" s="4"/>
      <c r="I5833" s="4"/>
      <c r="J5833" s="4"/>
      <c r="K5833" s="4"/>
      <c r="L5833" s="6"/>
      <c r="M5833" s="5"/>
    </row>
    <row r="5834" spans="1:13">
      <c r="A5834" s="48"/>
      <c r="B5834" s="4"/>
      <c r="C5834" s="4"/>
      <c r="D5834" s="6"/>
      <c r="E5834" s="4"/>
      <c r="F5834" s="4"/>
      <c r="G5834" s="4"/>
      <c r="H5834" s="4"/>
      <c r="I5834" s="4"/>
      <c r="J5834" s="4"/>
      <c r="K5834" s="4"/>
      <c r="L5834" s="6"/>
      <c r="M5834" s="5"/>
    </row>
    <row r="5835" spans="1:13">
      <c r="A5835" s="48"/>
      <c r="B5835" s="4"/>
      <c r="C5835" s="4"/>
      <c r="D5835" s="6"/>
      <c r="E5835" s="4"/>
      <c r="F5835" s="4"/>
      <c r="G5835" s="4"/>
      <c r="H5835" s="4"/>
      <c r="I5835" s="4"/>
      <c r="J5835" s="4"/>
      <c r="K5835" s="4"/>
      <c r="L5835" s="6"/>
      <c r="M5835" s="5"/>
    </row>
    <row r="5836" spans="1:13">
      <c r="A5836" s="48"/>
      <c r="B5836" s="4"/>
      <c r="C5836" s="4"/>
      <c r="D5836" s="6"/>
      <c r="E5836" s="4"/>
      <c r="F5836" s="4"/>
      <c r="G5836" s="4"/>
      <c r="H5836" s="4"/>
      <c r="I5836" s="4"/>
      <c r="J5836" s="4"/>
      <c r="K5836" s="4"/>
      <c r="L5836" s="6"/>
      <c r="M5836" s="5"/>
    </row>
    <row r="5837" spans="1:13">
      <c r="A5837" s="48"/>
      <c r="B5837" s="4"/>
      <c r="C5837" s="4"/>
      <c r="D5837" s="6"/>
      <c r="E5837" s="4"/>
      <c r="F5837" s="4"/>
      <c r="G5837" s="4"/>
      <c r="H5837" s="4"/>
      <c r="I5837" s="4"/>
      <c r="J5837" s="4"/>
      <c r="K5837" s="9"/>
      <c r="L5837" s="10"/>
      <c r="M5837" s="11"/>
    </row>
    <row r="5838" spans="1:13">
      <c r="A5838" s="48"/>
      <c r="B5838" s="4"/>
      <c r="C5838" s="4"/>
      <c r="D5838" s="6"/>
      <c r="E5838" s="4"/>
      <c r="F5838" s="4"/>
      <c r="G5838" s="4"/>
      <c r="H5838" s="4"/>
      <c r="I5838" s="4"/>
      <c r="J5838" s="4"/>
      <c r="K5838" s="4"/>
      <c r="L5838" s="6"/>
      <c r="M5838" s="5"/>
    </row>
    <row r="5839" spans="1:13">
      <c r="A5839" s="48"/>
      <c r="B5839" s="4"/>
      <c r="C5839" s="4"/>
      <c r="D5839" s="6"/>
      <c r="E5839" s="4"/>
      <c r="F5839" s="4"/>
      <c r="G5839" s="4"/>
      <c r="H5839" s="4"/>
      <c r="I5839" s="4"/>
      <c r="J5839" s="4"/>
      <c r="K5839" s="4"/>
      <c r="L5839" s="6"/>
      <c r="M5839" s="5"/>
    </row>
    <row r="5840" spans="1:13">
      <c r="A5840" s="48"/>
      <c r="B5840" s="4"/>
      <c r="C5840" s="4"/>
      <c r="D5840" s="6"/>
      <c r="E5840" s="4"/>
      <c r="F5840" s="4"/>
      <c r="G5840" s="4"/>
      <c r="H5840" s="4"/>
      <c r="I5840" s="4"/>
      <c r="J5840" s="4"/>
      <c r="K5840" s="4"/>
      <c r="L5840" s="6"/>
      <c r="M5840" s="5"/>
    </row>
    <row r="5841" spans="1:13">
      <c r="A5841" s="48"/>
      <c r="B5841" s="4"/>
      <c r="C5841" s="4"/>
      <c r="D5841" s="6"/>
      <c r="E5841" s="4"/>
      <c r="F5841" s="4"/>
      <c r="G5841" s="4"/>
      <c r="H5841" s="4"/>
      <c r="I5841" s="4"/>
      <c r="J5841" s="4"/>
      <c r="K5841" s="4"/>
      <c r="L5841" s="6"/>
      <c r="M5841" s="5"/>
    </row>
    <row r="5842" spans="1:13">
      <c r="A5842" s="48"/>
      <c r="B5842" s="4"/>
      <c r="C5842" s="4"/>
      <c r="D5842" s="6"/>
      <c r="E5842" s="4"/>
      <c r="F5842" s="4"/>
      <c r="G5842" s="4"/>
      <c r="H5842" s="4"/>
      <c r="I5842" s="4"/>
      <c r="J5842" s="4"/>
      <c r="K5842" s="4"/>
      <c r="L5842" s="6"/>
      <c r="M5842" s="5"/>
    </row>
    <row r="5843" spans="1:13">
      <c r="A5843" s="48"/>
      <c r="B5843" s="4"/>
      <c r="C5843" s="4"/>
      <c r="D5843" s="6"/>
      <c r="E5843" s="4"/>
      <c r="F5843" s="4"/>
      <c r="G5843" s="4"/>
      <c r="H5843" s="4"/>
      <c r="I5843" s="4"/>
      <c r="J5843" s="4"/>
      <c r="K5843" s="4"/>
      <c r="L5843" s="6"/>
      <c r="M5843" s="5"/>
    </row>
    <row r="5844" spans="1:13">
      <c r="A5844" s="48"/>
      <c r="B5844" s="4"/>
      <c r="C5844" s="4"/>
      <c r="D5844" s="6"/>
      <c r="E5844" s="4"/>
      <c r="F5844" s="4"/>
      <c r="G5844" s="4"/>
      <c r="H5844" s="4"/>
      <c r="I5844" s="4"/>
      <c r="J5844" s="4"/>
      <c r="K5844" s="4"/>
      <c r="L5844" s="6"/>
      <c r="M5844" s="5"/>
    </row>
    <row r="5845" spans="1:13">
      <c r="A5845" s="48"/>
      <c r="B5845" s="4"/>
      <c r="C5845" s="4"/>
      <c r="D5845" s="6"/>
      <c r="E5845" s="4"/>
      <c r="F5845" s="4"/>
      <c r="G5845" s="4"/>
      <c r="H5845" s="4"/>
      <c r="I5845" s="4"/>
      <c r="J5845" s="4"/>
      <c r="K5845" s="4"/>
      <c r="L5845" s="6"/>
      <c r="M5845" s="5"/>
    </row>
    <row r="5846" spans="1:13">
      <c r="A5846" s="48"/>
      <c r="B5846" s="4"/>
      <c r="C5846" s="4"/>
      <c r="D5846" s="6"/>
      <c r="E5846" s="4"/>
      <c r="F5846" s="4"/>
      <c r="G5846" s="4"/>
      <c r="H5846" s="4"/>
      <c r="I5846" s="4"/>
      <c r="J5846" s="4"/>
      <c r="K5846" s="4"/>
      <c r="L5846" s="6"/>
      <c r="M5846" s="5"/>
    </row>
    <row r="5847" spans="1:13">
      <c r="A5847" s="48"/>
      <c r="B5847" s="4"/>
      <c r="C5847" s="4"/>
      <c r="D5847" s="6"/>
      <c r="E5847" s="4"/>
      <c r="F5847" s="4"/>
      <c r="G5847" s="4"/>
      <c r="H5847" s="4"/>
      <c r="I5847" s="4"/>
      <c r="J5847" s="4"/>
      <c r="K5847" s="4"/>
      <c r="L5847" s="6"/>
      <c r="M5847" s="5"/>
    </row>
    <row r="5848" spans="1:13">
      <c r="A5848" s="48"/>
      <c r="B5848" s="4"/>
      <c r="C5848" s="4"/>
      <c r="D5848" s="6"/>
      <c r="E5848" s="4"/>
      <c r="F5848" s="4"/>
      <c r="G5848" s="4"/>
      <c r="H5848" s="4"/>
      <c r="I5848" s="4"/>
      <c r="J5848" s="4"/>
      <c r="K5848" s="4"/>
      <c r="L5848" s="6"/>
      <c r="M5848" s="5"/>
    </row>
    <row r="5849" spans="1:13">
      <c r="A5849" s="48"/>
      <c r="B5849" s="4"/>
      <c r="C5849" s="4"/>
      <c r="D5849" s="6"/>
      <c r="E5849" s="4"/>
      <c r="F5849" s="4"/>
      <c r="G5849" s="4"/>
      <c r="H5849" s="4"/>
      <c r="I5849" s="4"/>
      <c r="J5849" s="4"/>
      <c r="K5849" s="4"/>
      <c r="L5849" s="6"/>
      <c r="M5849" s="5"/>
    </row>
    <row r="5850" spans="1:13">
      <c r="A5850" s="48"/>
      <c r="B5850" s="4"/>
      <c r="C5850" s="4"/>
      <c r="D5850" s="6"/>
      <c r="E5850" s="4"/>
      <c r="F5850" s="4"/>
      <c r="G5850" s="4"/>
      <c r="H5850" s="4"/>
      <c r="I5850" s="4"/>
      <c r="J5850" s="4"/>
      <c r="K5850" s="4"/>
      <c r="L5850" s="6"/>
      <c r="M5850" s="5"/>
    </row>
    <row r="5851" spans="1:13">
      <c r="A5851" s="48"/>
      <c r="B5851" s="4"/>
      <c r="C5851" s="4"/>
      <c r="D5851" s="6"/>
      <c r="E5851" s="4"/>
      <c r="F5851" s="4"/>
      <c r="G5851" s="4"/>
      <c r="H5851" s="4"/>
      <c r="I5851" s="4"/>
      <c r="J5851" s="4"/>
      <c r="K5851" s="4"/>
      <c r="L5851" s="6"/>
      <c r="M5851" s="5"/>
    </row>
    <row r="5852" spans="1:13">
      <c r="A5852" s="48"/>
      <c r="B5852" s="4"/>
      <c r="C5852" s="4"/>
      <c r="D5852" s="6"/>
      <c r="E5852" s="4"/>
      <c r="F5852" s="4"/>
      <c r="G5852" s="4"/>
      <c r="H5852" s="4"/>
      <c r="I5852" s="4"/>
      <c r="J5852" s="4"/>
      <c r="K5852" s="4"/>
      <c r="L5852" s="6"/>
      <c r="M5852" s="5"/>
    </row>
    <row r="5853" spans="1:13">
      <c r="A5853" s="48"/>
      <c r="B5853" s="4"/>
      <c r="C5853" s="4"/>
      <c r="D5853" s="6"/>
      <c r="E5853" s="4"/>
      <c r="F5853" s="4"/>
      <c r="G5853" s="4"/>
      <c r="H5853" s="4"/>
      <c r="I5853" s="4"/>
      <c r="J5853" s="4"/>
      <c r="K5853" s="9"/>
      <c r="L5853" s="10"/>
      <c r="M5853" s="11"/>
    </row>
    <row r="5854" spans="1:13">
      <c r="A5854" s="48"/>
      <c r="B5854" s="4"/>
      <c r="C5854" s="4"/>
      <c r="D5854" s="6"/>
      <c r="E5854" s="4"/>
      <c r="F5854" s="4"/>
      <c r="G5854" s="4"/>
      <c r="H5854" s="4"/>
      <c r="I5854" s="4"/>
      <c r="J5854" s="4"/>
      <c r="K5854" s="4"/>
      <c r="L5854" s="6"/>
      <c r="M5854" s="5"/>
    </row>
    <row r="5855" spans="1:13">
      <c r="A5855" s="48"/>
      <c r="B5855" s="4"/>
      <c r="C5855" s="4"/>
      <c r="D5855" s="6"/>
      <c r="E5855" s="4"/>
      <c r="F5855" s="4"/>
      <c r="G5855" s="4"/>
      <c r="H5855" s="4"/>
      <c r="I5855" s="4"/>
      <c r="J5855" s="4"/>
      <c r="K5855" s="4"/>
      <c r="L5855" s="6"/>
      <c r="M5855" s="5"/>
    </row>
    <row r="5856" spans="1:13">
      <c r="A5856" s="48"/>
      <c r="B5856" s="4"/>
      <c r="C5856" s="4"/>
      <c r="D5856" s="6"/>
      <c r="E5856" s="4"/>
      <c r="F5856" s="4"/>
      <c r="G5856" s="4"/>
      <c r="H5856" s="4"/>
      <c r="I5856" s="4"/>
      <c r="J5856" s="4"/>
      <c r="K5856" s="4"/>
      <c r="L5856" s="6"/>
      <c r="M5856" s="5"/>
    </row>
    <row r="5857" spans="1:13">
      <c r="A5857" s="48"/>
      <c r="B5857" s="4"/>
      <c r="C5857" s="4"/>
      <c r="D5857" s="6"/>
      <c r="E5857" s="4"/>
      <c r="F5857" s="4"/>
      <c r="G5857" s="4"/>
      <c r="H5857" s="4"/>
      <c r="I5857" s="4"/>
      <c r="J5857" s="4"/>
      <c r="K5857" s="4"/>
      <c r="L5857" s="6"/>
      <c r="M5857" s="5"/>
    </row>
    <row r="5858" spans="1:13">
      <c r="A5858" s="48"/>
      <c r="B5858" s="4"/>
      <c r="C5858" s="4"/>
      <c r="D5858" s="6"/>
      <c r="E5858" s="4"/>
      <c r="F5858" s="4"/>
      <c r="G5858" s="4"/>
      <c r="H5858" s="4"/>
      <c r="I5858" s="4"/>
      <c r="J5858" s="4"/>
      <c r="K5858" s="4"/>
      <c r="L5858" s="6"/>
      <c r="M5858" s="5"/>
    </row>
    <row r="5859" spans="1:13">
      <c r="A5859" s="48"/>
      <c r="B5859" s="4"/>
      <c r="C5859" s="4"/>
      <c r="D5859" s="6"/>
      <c r="E5859" s="4"/>
      <c r="F5859" s="4"/>
      <c r="G5859" s="4"/>
      <c r="H5859" s="4"/>
      <c r="I5859" s="4"/>
      <c r="J5859" s="4"/>
      <c r="K5859" s="4"/>
      <c r="L5859" s="6"/>
      <c r="M5859" s="5"/>
    </row>
    <row r="5860" spans="1:13">
      <c r="A5860" s="48"/>
      <c r="B5860" s="4"/>
      <c r="C5860" s="4"/>
      <c r="D5860" s="6"/>
      <c r="E5860" s="4"/>
      <c r="F5860" s="4"/>
      <c r="G5860" s="4"/>
      <c r="H5860" s="4"/>
      <c r="I5860" s="4"/>
      <c r="J5860" s="4"/>
      <c r="K5860" s="4"/>
      <c r="L5860" s="6"/>
      <c r="M5860" s="5"/>
    </row>
    <row r="5861" spans="1:13">
      <c r="A5861" s="48"/>
      <c r="B5861" s="4"/>
      <c r="C5861" s="4"/>
      <c r="D5861" s="6"/>
      <c r="E5861" s="4"/>
      <c r="F5861" s="4"/>
      <c r="G5861" s="4"/>
      <c r="H5861" s="4"/>
      <c r="I5861" s="4"/>
      <c r="J5861" s="4"/>
      <c r="K5861" s="9"/>
      <c r="L5861" s="10"/>
      <c r="M5861" s="11"/>
    </row>
    <row r="5862" spans="1:13">
      <c r="A5862" s="48"/>
      <c r="B5862" s="4"/>
      <c r="C5862" s="4"/>
      <c r="D5862" s="6"/>
      <c r="E5862" s="4"/>
      <c r="F5862" s="4"/>
      <c r="G5862" s="4"/>
      <c r="H5862" s="4"/>
      <c r="I5862" s="4"/>
      <c r="J5862" s="4"/>
      <c r="K5862" s="4"/>
      <c r="L5862" s="6"/>
      <c r="M5862" s="5"/>
    </row>
    <row r="5863" spans="1:13">
      <c r="A5863" s="48"/>
      <c r="B5863" s="4"/>
      <c r="C5863" s="4"/>
      <c r="D5863" s="6"/>
      <c r="E5863" s="4"/>
      <c r="F5863" s="4"/>
      <c r="G5863" s="4"/>
      <c r="H5863" s="4"/>
      <c r="I5863" s="4"/>
      <c r="J5863" s="4"/>
      <c r="K5863" s="9"/>
      <c r="L5863" s="10"/>
      <c r="M5863" s="11"/>
    </row>
    <row r="5864" spans="1:13">
      <c r="A5864" s="48"/>
      <c r="B5864" s="4"/>
      <c r="C5864" s="4"/>
      <c r="D5864" s="6"/>
      <c r="E5864" s="4"/>
      <c r="F5864" s="4"/>
      <c r="G5864" s="4"/>
      <c r="H5864" s="4"/>
      <c r="I5864" s="4"/>
      <c r="J5864" s="4"/>
      <c r="K5864" s="4"/>
      <c r="L5864" s="6"/>
      <c r="M5864" s="5"/>
    </row>
    <row r="5865" spans="1:13">
      <c r="A5865" s="48"/>
      <c r="B5865" s="4"/>
      <c r="C5865" s="4"/>
      <c r="D5865" s="6"/>
      <c r="E5865" s="4"/>
      <c r="F5865" s="4"/>
      <c r="G5865" s="4"/>
      <c r="H5865" s="4"/>
      <c r="I5865" s="4"/>
      <c r="J5865" s="4"/>
      <c r="K5865" s="4"/>
      <c r="L5865" s="6"/>
      <c r="M5865" s="5"/>
    </row>
    <row r="5866" spans="1:13">
      <c r="A5866" s="48"/>
      <c r="B5866" s="4"/>
      <c r="C5866" s="4"/>
      <c r="D5866" s="6"/>
      <c r="E5866" s="4"/>
      <c r="F5866" s="4"/>
      <c r="G5866" s="4"/>
      <c r="H5866" s="4"/>
      <c r="I5866" s="4"/>
      <c r="J5866" s="4"/>
      <c r="K5866" s="4"/>
      <c r="L5866" s="6"/>
      <c r="M5866" s="5"/>
    </row>
    <row r="5867" spans="1:13">
      <c r="A5867" s="48"/>
      <c r="B5867" s="4"/>
      <c r="C5867" s="4"/>
      <c r="D5867" s="6"/>
      <c r="E5867" s="4"/>
      <c r="F5867" s="4"/>
      <c r="G5867" s="4"/>
      <c r="H5867" s="4"/>
      <c r="I5867" s="4"/>
      <c r="J5867" s="4"/>
      <c r="K5867" s="4"/>
      <c r="L5867" s="6"/>
      <c r="M5867" s="5"/>
    </row>
    <row r="5868" spans="1:13">
      <c r="A5868" s="48"/>
      <c r="B5868" s="4"/>
      <c r="C5868" s="4"/>
      <c r="D5868" s="6"/>
      <c r="E5868" s="4"/>
      <c r="F5868" s="4"/>
      <c r="G5868" s="4"/>
      <c r="H5868" s="4"/>
      <c r="I5868" s="4"/>
      <c r="J5868" s="4"/>
      <c r="K5868" s="4"/>
      <c r="L5868" s="6"/>
      <c r="M5868" s="5"/>
    </row>
    <row r="5869" spans="1:13">
      <c r="A5869" s="48"/>
      <c r="B5869" s="4"/>
      <c r="C5869" s="4"/>
      <c r="D5869" s="6"/>
      <c r="E5869" s="4"/>
      <c r="F5869" s="4"/>
      <c r="G5869" s="4"/>
      <c r="H5869" s="4"/>
      <c r="I5869" s="4"/>
      <c r="J5869" s="4"/>
      <c r="K5869" s="4"/>
      <c r="L5869" s="6"/>
      <c r="M5869" s="5"/>
    </row>
    <row r="5870" spans="1:13">
      <c r="A5870" s="48"/>
      <c r="B5870" s="4"/>
      <c r="C5870" s="4"/>
      <c r="D5870" s="6"/>
      <c r="E5870" s="4"/>
      <c r="F5870" s="4"/>
      <c r="G5870" s="4"/>
      <c r="H5870" s="4"/>
      <c r="I5870" s="4"/>
      <c r="J5870" s="4"/>
      <c r="K5870" s="4"/>
      <c r="L5870" s="6"/>
      <c r="M5870" s="5"/>
    </row>
    <row r="5871" spans="1:13">
      <c r="A5871" s="48"/>
      <c r="B5871" s="4"/>
      <c r="C5871" s="4"/>
      <c r="D5871" s="6"/>
      <c r="E5871" s="4"/>
      <c r="F5871" s="4"/>
      <c r="G5871" s="4"/>
      <c r="H5871" s="4"/>
      <c r="I5871" s="4"/>
      <c r="J5871" s="4"/>
      <c r="K5871" s="9"/>
      <c r="L5871" s="10"/>
      <c r="M5871" s="11"/>
    </row>
    <row r="5872" spans="1:13">
      <c r="A5872" s="48"/>
      <c r="B5872" s="4"/>
      <c r="C5872" s="4"/>
      <c r="D5872" s="6"/>
      <c r="E5872" s="4"/>
      <c r="F5872" s="4"/>
      <c r="G5872" s="4"/>
      <c r="H5872" s="4"/>
      <c r="I5872" s="4"/>
      <c r="J5872" s="4"/>
      <c r="K5872" s="4"/>
      <c r="L5872" s="6"/>
      <c r="M5872" s="5"/>
    </row>
    <row r="5873" spans="1:13">
      <c r="A5873" s="48"/>
      <c r="B5873" s="4"/>
      <c r="C5873" s="4"/>
      <c r="D5873" s="6"/>
      <c r="E5873" s="4"/>
      <c r="F5873" s="4"/>
      <c r="G5873" s="4"/>
      <c r="H5873" s="4"/>
      <c r="I5873" s="4"/>
      <c r="J5873" s="4"/>
      <c r="K5873" s="9"/>
      <c r="L5873" s="10"/>
      <c r="M5873" s="11"/>
    </row>
    <row r="5874" spans="1:13">
      <c r="A5874" s="48"/>
      <c r="B5874" s="4"/>
      <c r="C5874" s="4"/>
      <c r="D5874" s="6"/>
      <c r="E5874" s="4"/>
      <c r="F5874" s="4"/>
      <c r="G5874" s="4"/>
      <c r="H5874" s="4"/>
      <c r="I5874" s="4"/>
      <c r="J5874" s="4"/>
      <c r="K5874" s="4"/>
      <c r="L5874" s="6"/>
      <c r="M5874" s="5"/>
    </row>
    <row r="5875" spans="1:13">
      <c r="A5875" s="48"/>
      <c r="B5875" s="4"/>
      <c r="C5875" s="4"/>
      <c r="D5875" s="6"/>
      <c r="E5875" s="4"/>
      <c r="F5875" s="4"/>
      <c r="G5875" s="4"/>
      <c r="H5875" s="4"/>
      <c r="I5875" s="4"/>
      <c r="J5875" s="4"/>
      <c r="K5875" s="4"/>
      <c r="L5875" s="6"/>
      <c r="M5875" s="5"/>
    </row>
    <row r="5876" spans="1:13">
      <c r="A5876" s="48"/>
      <c r="B5876" s="4"/>
      <c r="C5876" s="4"/>
      <c r="D5876" s="6"/>
      <c r="E5876" s="4"/>
      <c r="F5876" s="4"/>
      <c r="G5876" s="4"/>
      <c r="H5876" s="4"/>
      <c r="I5876" s="4"/>
      <c r="J5876" s="4"/>
      <c r="K5876" s="4"/>
      <c r="L5876" s="6"/>
      <c r="M5876" s="5"/>
    </row>
    <row r="5877" spans="1:13">
      <c r="A5877" s="48"/>
      <c r="B5877" s="4"/>
      <c r="C5877" s="4"/>
      <c r="D5877" s="6"/>
      <c r="E5877" s="4"/>
      <c r="F5877" s="4"/>
      <c r="G5877" s="4"/>
      <c r="H5877" s="4"/>
      <c r="I5877" s="4"/>
      <c r="J5877" s="4"/>
      <c r="K5877" s="4"/>
      <c r="L5877" s="6"/>
      <c r="M5877" s="5"/>
    </row>
    <row r="5878" spans="1:13">
      <c r="A5878" s="48"/>
      <c r="B5878" s="4"/>
      <c r="C5878" s="4"/>
      <c r="D5878" s="6"/>
      <c r="E5878" s="4"/>
      <c r="F5878" s="4"/>
      <c r="G5878" s="4"/>
      <c r="H5878" s="4"/>
      <c r="I5878" s="4"/>
      <c r="J5878" s="4"/>
      <c r="K5878" s="4"/>
      <c r="L5878" s="6"/>
      <c r="M5878" s="5"/>
    </row>
    <row r="5879" spans="1:13">
      <c r="A5879" s="48"/>
      <c r="B5879" s="4"/>
      <c r="C5879" s="4"/>
      <c r="D5879" s="6"/>
      <c r="E5879" s="4"/>
      <c r="F5879" s="4"/>
      <c r="G5879" s="4"/>
      <c r="H5879" s="4"/>
      <c r="I5879" s="4"/>
      <c r="J5879" s="4"/>
      <c r="K5879" s="4"/>
      <c r="L5879" s="6"/>
      <c r="M5879" s="5"/>
    </row>
    <row r="5880" spans="1:13">
      <c r="A5880" s="48"/>
      <c r="B5880" s="4"/>
      <c r="C5880" s="4"/>
      <c r="D5880" s="6"/>
      <c r="E5880" s="4"/>
      <c r="F5880" s="4"/>
      <c r="G5880" s="4"/>
      <c r="H5880" s="4"/>
      <c r="I5880" s="4"/>
      <c r="J5880" s="4"/>
      <c r="K5880" s="4"/>
      <c r="L5880" s="6"/>
      <c r="M5880" s="5"/>
    </row>
    <row r="5881" spans="1:13">
      <c r="A5881" s="48"/>
      <c r="B5881" s="4"/>
      <c r="C5881" s="4"/>
      <c r="D5881" s="6"/>
      <c r="E5881" s="4"/>
      <c r="F5881" s="4"/>
      <c r="G5881" s="4"/>
      <c r="H5881" s="4"/>
      <c r="I5881" s="4"/>
      <c r="J5881" s="4"/>
      <c r="K5881" s="4"/>
      <c r="L5881" s="6"/>
      <c r="M5881" s="5"/>
    </row>
    <row r="5882" spans="1:13">
      <c r="A5882" s="48"/>
      <c r="B5882" s="4"/>
      <c r="C5882" s="4"/>
      <c r="D5882" s="6"/>
      <c r="E5882" s="4"/>
      <c r="F5882" s="4"/>
      <c r="G5882" s="4"/>
      <c r="H5882" s="4"/>
      <c r="I5882" s="4"/>
      <c r="J5882" s="4"/>
      <c r="K5882" s="4"/>
      <c r="L5882" s="6"/>
      <c r="M5882" s="5"/>
    </row>
    <row r="5883" spans="1:13">
      <c r="A5883" s="48"/>
      <c r="B5883" s="4"/>
      <c r="C5883" s="4"/>
      <c r="D5883" s="6"/>
      <c r="E5883" s="4"/>
      <c r="F5883" s="4"/>
      <c r="G5883" s="4"/>
      <c r="H5883" s="4"/>
      <c r="I5883" s="4"/>
      <c r="J5883" s="4"/>
      <c r="K5883" s="4"/>
      <c r="L5883" s="6"/>
      <c r="M5883" s="5"/>
    </row>
    <row r="5884" spans="1:13">
      <c r="A5884" s="48"/>
      <c r="B5884" s="4"/>
      <c r="C5884" s="4"/>
      <c r="D5884" s="6"/>
      <c r="E5884" s="4"/>
      <c r="F5884" s="4"/>
      <c r="G5884" s="4"/>
      <c r="H5884" s="4"/>
      <c r="I5884" s="4"/>
      <c r="J5884" s="4"/>
      <c r="K5884" s="4"/>
      <c r="L5884" s="6"/>
      <c r="M5884" s="5"/>
    </row>
    <row r="5885" spans="1:13">
      <c r="A5885" s="48"/>
      <c r="B5885" s="4"/>
      <c r="C5885" s="4"/>
      <c r="D5885" s="6"/>
      <c r="E5885" s="4"/>
      <c r="F5885" s="4"/>
      <c r="G5885" s="4"/>
      <c r="H5885" s="4"/>
      <c r="I5885" s="4"/>
      <c r="J5885" s="4"/>
      <c r="K5885" s="4"/>
      <c r="L5885" s="6"/>
      <c r="M5885" s="5"/>
    </row>
    <row r="5886" spans="1:13">
      <c r="A5886" s="48"/>
      <c r="B5886" s="4"/>
      <c r="C5886" s="4"/>
      <c r="D5886" s="6"/>
      <c r="E5886" s="4"/>
      <c r="F5886" s="4"/>
      <c r="G5886" s="4"/>
      <c r="H5886" s="4"/>
      <c r="I5886" s="4"/>
      <c r="J5886" s="4"/>
      <c r="K5886" s="4"/>
      <c r="L5886" s="6"/>
      <c r="M5886" s="5"/>
    </row>
    <row r="5887" spans="1:13">
      <c r="A5887" s="48"/>
      <c r="B5887" s="4"/>
      <c r="C5887" s="4"/>
      <c r="D5887" s="6"/>
      <c r="E5887" s="4"/>
      <c r="F5887" s="4"/>
      <c r="G5887" s="4"/>
      <c r="H5887" s="4"/>
      <c r="I5887" s="4"/>
      <c r="J5887" s="4"/>
      <c r="K5887" s="4"/>
      <c r="L5887" s="6"/>
      <c r="M5887" s="5"/>
    </row>
    <row r="5888" spans="1:13">
      <c r="A5888" s="48"/>
      <c r="B5888" s="4"/>
      <c r="C5888" s="4"/>
      <c r="D5888" s="6"/>
      <c r="E5888" s="4"/>
      <c r="F5888" s="4"/>
      <c r="G5888" s="4"/>
      <c r="H5888" s="4"/>
      <c r="I5888" s="4"/>
      <c r="J5888" s="4"/>
      <c r="K5888" s="4"/>
      <c r="L5888" s="6"/>
      <c r="M5888" s="5"/>
    </row>
    <row r="5889" spans="1:13">
      <c r="A5889" s="48"/>
      <c r="B5889" s="4"/>
      <c r="C5889" s="4"/>
      <c r="D5889" s="6"/>
      <c r="E5889" s="4"/>
      <c r="F5889" s="4"/>
      <c r="G5889" s="4"/>
      <c r="H5889" s="4"/>
      <c r="I5889" s="4"/>
      <c r="J5889" s="4"/>
      <c r="K5889" s="4"/>
      <c r="L5889" s="6"/>
      <c r="M5889" s="5"/>
    </row>
    <row r="5890" spans="1:13">
      <c r="A5890" s="48"/>
      <c r="B5890" s="4"/>
      <c r="C5890" s="4"/>
      <c r="D5890" s="6"/>
      <c r="E5890" s="4"/>
      <c r="F5890" s="4"/>
      <c r="G5890" s="4"/>
      <c r="H5890" s="4"/>
      <c r="I5890" s="4"/>
      <c r="J5890" s="4"/>
      <c r="K5890" s="4"/>
      <c r="L5890" s="6"/>
      <c r="M5890" s="5"/>
    </row>
    <row r="5891" spans="1:13">
      <c r="A5891" s="48"/>
      <c r="B5891" s="4"/>
      <c r="C5891" s="4"/>
      <c r="D5891" s="6"/>
      <c r="E5891" s="4"/>
      <c r="F5891" s="4"/>
      <c r="G5891" s="4"/>
      <c r="H5891" s="4"/>
      <c r="I5891" s="4"/>
      <c r="J5891" s="4"/>
      <c r="K5891" s="4"/>
      <c r="L5891" s="6"/>
      <c r="M5891" s="5"/>
    </row>
    <row r="5892" spans="1:13">
      <c r="A5892" s="48"/>
      <c r="B5892" s="4"/>
      <c r="C5892" s="4"/>
      <c r="D5892" s="6"/>
      <c r="E5892" s="4"/>
      <c r="F5892" s="4"/>
      <c r="G5892" s="4"/>
      <c r="H5892" s="4"/>
      <c r="I5892" s="4"/>
      <c r="J5892" s="4"/>
      <c r="K5892" s="4"/>
      <c r="L5892" s="6"/>
      <c r="M5892" s="5"/>
    </row>
    <row r="5893" spans="1:13">
      <c r="A5893" s="48"/>
      <c r="B5893" s="4"/>
      <c r="C5893" s="4"/>
      <c r="D5893" s="6"/>
      <c r="E5893" s="4"/>
      <c r="F5893" s="4"/>
      <c r="G5893" s="4"/>
      <c r="H5893" s="4"/>
      <c r="I5893" s="4"/>
      <c r="J5893" s="4"/>
      <c r="K5893" s="9"/>
      <c r="L5893" s="10"/>
      <c r="M5893" s="11"/>
    </row>
    <row r="5894" spans="1:13">
      <c r="A5894" s="48"/>
      <c r="B5894" s="4"/>
      <c r="C5894" s="4"/>
      <c r="D5894" s="6"/>
      <c r="E5894" s="4"/>
      <c r="F5894" s="4"/>
      <c r="G5894" s="4"/>
      <c r="H5894" s="4"/>
      <c r="I5894" s="4"/>
      <c r="J5894" s="4"/>
      <c r="K5894" s="4"/>
      <c r="L5894" s="6"/>
      <c r="M5894" s="5"/>
    </row>
    <row r="5895" spans="1:13">
      <c r="A5895" s="48"/>
      <c r="B5895" s="4"/>
      <c r="C5895" s="4"/>
      <c r="D5895" s="6"/>
      <c r="E5895" s="4"/>
      <c r="F5895" s="4"/>
      <c r="G5895" s="4"/>
      <c r="H5895" s="4"/>
      <c r="I5895" s="4"/>
      <c r="J5895" s="4"/>
      <c r="K5895" s="4"/>
      <c r="L5895" s="6"/>
      <c r="M5895" s="5"/>
    </row>
    <row r="5896" spans="1:13">
      <c r="A5896" s="48"/>
      <c r="B5896" s="4"/>
      <c r="C5896" s="4"/>
      <c r="D5896" s="6"/>
      <c r="E5896" s="4"/>
      <c r="F5896" s="4"/>
      <c r="G5896" s="4"/>
      <c r="H5896" s="4"/>
      <c r="I5896" s="4"/>
      <c r="J5896" s="4"/>
      <c r="K5896" s="4"/>
      <c r="L5896" s="6"/>
      <c r="M5896" s="5"/>
    </row>
    <row r="5897" spans="1:13">
      <c r="A5897" s="48"/>
      <c r="B5897" s="4"/>
      <c r="C5897" s="4"/>
      <c r="D5897" s="6"/>
      <c r="E5897" s="4"/>
      <c r="F5897" s="4"/>
      <c r="G5897" s="4"/>
      <c r="H5897" s="4"/>
      <c r="I5897" s="4"/>
      <c r="J5897" s="4"/>
      <c r="K5897" s="4"/>
      <c r="L5897" s="6"/>
      <c r="M5897" s="5"/>
    </row>
    <row r="5898" spans="1:13">
      <c r="A5898" s="48"/>
      <c r="B5898" s="4"/>
      <c r="C5898" s="4"/>
      <c r="D5898" s="6"/>
      <c r="E5898" s="4"/>
      <c r="F5898" s="4"/>
      <c r="G5898" s="4"/>
      <c r="H5898" s="4"/>
      <c r="I5898" s="4"/>
      <c r="J5898" s="4"/>
      <c r="K5898" s="4"/>
      <c r="L5898" s="6"/>
      <c r="M5898" s="5"/>
    </row>
    <row r="5899" spans="1:13">
      <c r="A5899" s="48"/>
      <c r="B5899" s="4"/>
      <c r="C5899" s="4"/>
      <c r="D5899" s="6"/>
      <c r="E5899" s="4"/>
      <c r="F5899" s="4"/>
      <c r="G5899" s="4"/>
      <c r="H5899" s="4"/>
      <c r="I5899" s="4"/>
      <c r="J5899" s="4"/>
      <c r="K5899" s="4"/>
      <c r="L5899" s="6"/>
      <c r="M5899" s="5"/>
    </row>
    <row r="5900" spans="1:13">
      <c r="A5900" s="48"/>
      <c r="B5900" s="4"/>
      <c r="C5900" s="4"/>
      <c r="D5900" s="6"/>
      <c r="E5900" s="4"/>
      <c r="F5900" s="4"/>
      <c r="G5900" s="4"/>
      <c r="H5900" s="4"/>
      <c r="I5900" s="4"/>
      <c r="J5900" s="4"/>
      <c r="K5900" s="4"/>
      <c r="L5900" s="6"/>
      <c r="M5900" s="5"/>
    </row>
    <row r="5901" spans="1:13">
      <c r="A5901" s="48"/>
      <c r="B5901" s="4"/>
      <c r="C5901" s="4"/>
      <c r="D5901" s="6"/>
      <c r="E5901" s="4"/>
      <c r="F5901" s="4"/>
      <c r="G5901" s="4"/>
      <c r="H5901" s="4"/>
      <c r="I5901" s="4"/>
      <c r="J5901" s="4"/>
      <c r="K5901" s="4"/>
      <c r="L5901" s="6"/>
      <c r="M5901" s="5"/>
    </row>
    <row r="5902" spans="1:13">
      <c r="A5902" s="48"/>
      <c r="B5902" s="4"/>
      <c r="C5902" s="4"/>
      <c r="D5902" s="6"/>
      <c r="E5902" s="4"/>
      <c r="F5902" s="4"/>
      <c r="G5902" s="4"/>
      <c r="H5902" s="4"/>
      <c r="I5902" s="4"/>
      <c r="J5902" s="4"/>
      <c r="K5902" s="4"/>
      <c r="L5902" s="6"/>
      <c r="M5902" s="5"/>
    </row>
    <row r="5903" spans="1:13">
      <c r="A5903" s="48"/>
      <c r="B5903" s="4"/>
      <c r="C5903" s="4"/>
      <c r="D5903" s="6"/>
      <c r="E5903" s="4"/>
      <c r="F5903" s="4"/>
      <c r="G5903" s="4"/>
      <c r="H5903" s="4"/>
      <c r="I5903" s="4"/>
      <c r="J5903" s="4"/>
      <c r="K5903" s="4"/>
      <c r="L5903" s="6"/>
      <c r="M5903" s="5"/>
    </row>
    <row r="5904" spans="1:13">
      <c r="A5904" s="48"/>
      <c r="B5904" s="4"/>
      <c r="C5904" s="4"/>
      <c r="D5904" s="6"/>
      <c r="E5904" s="4"/>
      <c r="F5904" s="4"/>
      <c r="G5904" s="4"/>
      <c r="H5904" s="4"/>
      <c r="I5904" s="4"/>
      <c r="J5904" s="4"/>
      <c r="K5904" s="4"/>
      <c r="L5904" s="6"/>
      <c r="M5904" s="5"/>
    </row>
    <row r="5905" spans="1:13">
      <c r="A5905" s="48"/>
      <c r="B5905" s="4"/>
      <c r="C5905" s="4"/>
      <c r="D5905" s="6"/>
      <c r="E5905" s="4"/>
      <c r="F5905" s="4"/>
      <c r="G5905" s="4"/>
      <c r="H5905" s="4"/>
      <c r="I5905" s="4"/>
      <c r="J5905" s="4"/>
      <c r="K5905" s="4"/>
      <c r="L5905" s="6"/>
      <c r="M5905" s="5"/>
    </row>
    <row r="5906" spans="1:13">
      <c r="A5906" s="48"/>
      <c r="B5906" s="4"/>
      <c r="C5906" s="4"/>
      <c r="D5906" s="6"/>
      <c r="E5906" s="4"/>
      <c r="F5906" s="4"/>
      <c r="G5906" s="4"/>
      <c r="H5906" s="4"/>
      <c r="I5906" s="4"/>
      <c r="J5906" s="4"/>
      <c r="K5906" s="4"/>
      <c r="L5906" s="6"/>
      <c r="M5906" s="5"/>
    </row>
    <row r="5907" spans="1:13">
      <c r="A5907" s="48"/>
      <c r="B5907" s="4"/>
      <c r="C5907" s="4"/>
      <c r="D5907" s="6"/>
      <c r="E5907" s="4"/>
      <c r="F5907" s="4"/>
      <c r="G5907" s="4"/>
      <c r="H5907" s="4"/>
      <c r="I5907" s="4"/>
      <c r="J5907" s="4"/>
      <c r="K5907" s="4"/>
      <c r="L5907" s="6"/>
      <c r="M5907" s="5"/>
    </row>
    <row r="5908" spans="1:13">
      <c r="A5908" s="48"/>
      <c r="B5908" s="4"/>
      <c r="C5908" s="4"/>
      <c r="D5908" s="6"/>
      <c r="E5908" s="4"/>
      <c r="F5908" s="4"/>
      <c r="G5908" s="4"/>
      <c r="H5908" s="4"/>
      <c r="I5908" s="4"/>
      <c r="J5908" s="4"/>
      <c r="K5908" s="4"/>
      <c r="L5908" s="6"/>
      <c r="M5908" s="5"/>
    </row>
    <row r="5909" spans="1:13">
      <c r="A5909" s="48"/>
      <c r="B5909" s="4"/>
      <c r="C5909" s="4"/>
      <c r="D5909" s="6"/>
      <c r="E5909" s="4"/>
      <c r="F5909" s="4"/>
      <c r="G5909" s="4"/>
      <c r="H5909" s="4"/>
      <c r="I5909" s="4"/>
      <c r="J5909" s="4"/>
      <c r="K5909" s="4"/>
      <c r="L5909" s="6"/>
      <c r="M5909" s="5"/>
    </row>
    <row r="5910" spans="1:13">
      <c r="A5910" s="48"/>
      <c r="B5910" s="4"/>
      <c r="C5910" s="4"/>
      <c r="D5910" s="6"/>
      <c r="E5910" s="4"/>
      <c r="F5910" s="4"/>
      <c r="G5910" s="4"/>
      <c r="H5910" s="4"/>
      <c r="I5910" s="4"/>
      <c r="J5910" s="4"/>
      <c r="K5910" s="4"/>
      <c r="L5910" s="6"/>
      <c r="M5910" s="5"/>
    </row>
    <row r="5911" spans="1:13">
      <c r="A5911" s="48"/>
      <c r="B5911" s="4"/>
      <c r="C5911" s="4"/>
      <c r="D5911" s="6"/>
      <c r="E5911" s="4"/>
      <c r="F5911" s="4"/>
      <c r="G5911" s="4"/>
      <c r="H5911" s="4"/>
      <c r="I5911" s="4"/>
      <c r="J5911" s="4"/>
      <c r="K5911" s="4"/>
      <c r="L5911" s="6"/>
      <c r="M5911" s="5"/>
    </row>
    <row r="5912" spans="1:13">
      <c r="A5912" s="48"/>
      <c r="B5912" s="4"/>
      <c r="C5912" s="4"/>
      <c r="D5912" s="6"/>
      <c r="E5912" s="4"/>
      <c r="F5912" s="4"/>
      <c r="G5912" s="4"/>
      <c r="H5912" s="4"/>
      <c r="I5912" s="4"/>
      <c r="J5912" s="4"/>
      <c r="K5912" s="4"/>
      <c r="L5912" s="6"/>
      <c r="M5912" s="5"/>
    </row>
    <row r="5913" spans="1:13">
      <c r="A5913" s="48"/>
      <c r="B5913" s="4"/>
      <c r="C5913" s="4"/>
      <c r="D5913" s="6"/>
      <c r="E5913" s="4"/>
      <c r="F5913" s="4"/>
      <c r="G5913" s="4"/>
      <c r="H5913" s="4"/>
      <c r="I5913" s="4"/>
      <c r="J5913" s="4"/>
      <c r="K5913" s="4"/>
      <c r="L5913" s="6"/>
      <c r="M5913" s="5"/>
    </row>
    <row r="5914" spans="1:13">
      <c r="A5914" s="48"/>
      <c r="B5914" s="4"/>
      <c r="C5914" s="4"/>
      <c r="D5914" s="6"/>
      <c r="E5914" s="4"/>
      <c r="F5914" s="4"/>
      <c r="G5914" s="4"/>
      <c r="H5914" s="4"/>
      <c r="I5914" s="4"/>
      <c r="J5914" s="4"/>
      <c r="K5914" s="9"/>
      <c r="L5914" s="10"/>
      <c r="M5914" s="11"/>
    </row>
    <row r="5915" spans="1:13">
      <c r="A5915" s="48"/>
      <c r="B5915" s="4"/>
      <c r="C5915" s="4"/>
      <c r="D5915" s="6"/>
      <c r="E5915" s="4"/>
      <c r="F5915" s="4"/>
      <c r="G5915" s="4"/>
      <c r="H5915" s="4"/>
      <c r="I5915" s="4"/>
      <c r="J5915" s="4"/>
      <c r="K5915" s="4"/>
      <c r="L5915" s="6"/>
      <c r="M5915" s="5"/>
    </row>
    <row r="5916" spans="1:13">
      <c r="A5916" s="48"/>
      <c r="B5916" s="4"/>
      <c r="C5916" s="4"/>
      <c r="D5916" s="6"/>
      <c r="E5916" s="4"/>
      <c r="F5916" s="4"/>
      <c r="G5916" s="4"/>
      <c r="H5916" s="4"/>
      <c r="I5916" s="4"/>
      <c r="J5916" s="4"/>
      <c r="K5916" s="4"/>
      <c r="L5916" s="6"/>
      <c r="M5916" s="5"/>
    </row>
    <row r="5917" spans="1:13">
      <c r="A5917" s="48"/>
      <c r="B5917" s="4"/>
      <c r="C5917" s="4"/>
      <c r="D5917" s="6"/>
      <c r="E5917" s="4"/>
      <c r="F5917" s="4"/>
      <c r="G5917" s="4"/>
      <c r="H5917" s="4"/>
      <c r="I5917" s="4"/>
      <c r="J5917" s="4"/>
      <c r="K5917" s="4"/>
      <c r="L5917" s="6"/>
      <c r="M5917" s="5"/>
    </row>
    <row r="5918" spans="1:13">
      <c r="A5918" s="48"/>
      <c r="B5918" s="4"/>
      <c r="C5918" s="4"/>
      <c r="D5918" s="6"/>
      <c r="E5918" s="4"/>
      <c r="F5918" s="4"/>
      <c r="G5918" s="4"/>
      <c r="H5918" s="4"/>
      <c r="I5918" s="4"/>
      <c r="J5918" s="4"/>
      <c r="K5918" s="4"/>
      <c r="L5918" s="6"/>
      <c r="M5918" s="5"/>
    </row>
    <row r="5919" spans="1:13">
      <c r="A5919" s="48"/>
      <c r="B5919" s="4"/>
      <c r="C5919" s="4"/>
      <c r="D5919" s="6"/>
      <c r="E5919" s="4"/>
      <c r="F5919" s="4"/>
      <c r="G5919" s="4"/>
      <c r="H5919" s="4"/>
      <c r="I5919" s="4"/>
      <c r="J5919" s="4"/>
      <c r="K5919" s="4"/>
      <c r="L5919" s="6"/>
      <c r="M5919" s="5"/>
    </row>
    <row r="5920" spans="1:13">
      <c r="A5920" s="48"/>
      <c r="B5920" s="4"/>
      <c r="C5920" s="4"/>
      <c r="D5920" s="6"/>
      <c r="E5920" s="4"/>
      <c r="F5920" s="4"/>
      <c r="G5920" s="4"/>
      <c r="H5920" s="4"/>
      <c r="I5920" s="4"/>
      <c r="J5920" s="4"/>
      <c r="K5920" s="4"/>
      <c r="L5920" s="6"/>
      <c r="M5920" s="5"/>
    </row>
    <row r="5921" spans="1:13">
      <c r="A5921" s="48"/>
      <c r="B5921" s="4"/>
      <c r="C5921" s="4"/>
      <c r="D5921" s="6"/>
      <c r="E5921" s="4"/>
      <c r="F5921" s="4"/>
      <c r="G5921" s="4"/>
      <c r="H5921" s="4"/>
      <c r="I5921" s="4"/>
      <c r="J5921" s="4"/>
      <c r="K5921" s="4"/>
      <c r="L5921" s="6"/>
      <c r="M5921" s="5"/>
    </row>
    <row r="5922" spans="1:13">
      <c r="A5922" s="48"/>
      <c r="B5922" s="4"/>
      <c r="C5922" s="4"/>
      <c r="D5922" s="6"/>
      <c r="E5922" s="4"/>
      <c r="F5922" s="4"/>
      <c r="G5922" s="4"/>
      <c r="H5922" s="4"/>
      <c r="I5922" s="4"/>
      <c r="J5922" s="4"/>
      <c r="K5922" s="4"/>
      <c r="L5922" s="6"/>
      <c r="M5922" s="5"/>
    </row>
    <row r="5923" spans="1:13">
      <c r="A5923" s="48"/>
      <c r="B5923" s="4"/>
      <c r="C5923" s="4"/>
      <c r="D5923" s="6"/>
      <c r="E5923" s="4"/>
      <c r="F5923" s="4"/>
      <c r="G5923" s="4"/>
      <c r="H5923" s="4"/>
      <c r="I5923" s="4"/>
      <c r="J5923" s="4"/>
      <c r="K5923" s="4"/>
      <c r="L5923" s="6"/>
      <c r="M5923" s="5"/>
    </row>
    <row r="5924" spans="1:13">
      <c r="A5924" s="48"/>
      <c r="B5924" s="4"/>
      <c r="C5924" s="4"/>
      <c r="D5924" s="6"/>
      <c r="E5924" s="4"/>
      <c r="F5924" s="4"/>
      <c r="G5924" s="4"/>
      <c r="H5924" s="4"/>
      <c r="I5924" s="4"/>
      <c r="J5924" s="4"/>
      <c r="K5924" s="4"/>
      <c r="L5924" s="6"/>
      <c r="M5924" s="5"/>
    </row>
    <row r="5925" spans="1:13">
      <c r="A5925" s="48"/>
      <c r="B5925" s="4"/>
      <c r="C5925" s="4"/>
      <c r="D5925" s="6"/>
      <c r="E5925" s="4"/>
      <c r="F5925" s="4"/>
      <c r="G5925" s="4"/>
      <c r="H5925" s="4"/>
      <c r="I5925" s="4"/>
      <c r="J5925" s="4"/>
      <c r="K5925" s="4"/>
      <c r="L5925" s="6"/>
      <c r="M5925" s="5"/>
    </row>
    <row r="5926" spans="1:13">
      <c r="A5926" s="48"/>
      <c r="B5926" s="4"/>
      <c r="C5926" s="4"/>
      <c r="D5926" s="6"/>
      <c r="E5926" s="4"/>
      <c r="F5926" s="4"/>
      <c r="G5926" s="4"/>
      <c r="H5926" s="4"/>
      <c r="I5926" s="4"/>
      <c r="J5926" s="4"/>
      <c r="K5926" s="4"/>
      <c r="L5926" s="6"/>
      <c r="M5926" s="5"/>
    </row>
    <row r="5927" spans="1:13">
      <c r="A5927" s="48"/>
      <c r="B5927" s="4"/>
      <c r="C5927" s="4"/>
      <c r="D5927" s="6"/>
      <c r="E5927" s="4"/>
      <c r="F5927" s="4"/>
      <c r="G5927" s="4"/>
      <c r="H5927" s="4"/>
      <c r="I5927" s="4"/>
      <c r="J5927" s="4"/>
      <c r="K5927" s="4"/>
      <c r="L5927" s="6"/>
      <c r="M5927" s="5"/>
    </row>
    <row r="5928" spans="1:13">
      <c r="A5928" s="48"/>
      <c r="B5928" s="4"/>
      <c r="C5928" s="4"/>
      <c r="D5928" s="6"/>
      <c r="E5928" s="4"/>
      <c r="F5928" s="4"/>
      <c r="G5928" s="4"/>
      <c r="H5928" s="4"/>
      <c r="I5928" s="4"/>
      <c r="J5928" s="4"/>
      <c r="K5928" s="4"/>
      <c r="L5928" s="6"/>
      <c r="M5928" s="5"/>
    </row>
    <row r="5929" spans="1:13">
      <c r="A5929" s="48"/>
      <c r="B5929" s="4"/>
      <c r="C5929" s="4"/>
      <c r="D5929" s="6"/>
      <c r="E5929" s="4"/>
      <c r="F5929" s="4"/>
      <c r="G5929" s="4"/>
      <c r="H5929" s="4"/>
      <c r="I5929" s="4"/>
      <c r="J5929" s="4"/>
      <c r="K5929" s="4"/>
      <c r="L5929" s="6"/>
      <c r="M5929" s="5"/>
    </row>
    <row r="5930" spans="1:13">
      <c r="A5930" s="48"/>
      <c r="B5930" s="4"/>
      <c r="C5930" s="4"/>
      <c r="D5930" s="6"/>
      <c r="E5930" s="4"/>
      <c r="F5930" s="4"/>
      <c r="G5930" s="4"/>
      <c r="H5930" s="4"/>
      <c r="I5930" s="4"/>
      <c r="J5930" s="4"/>
      <c r="K5930" s="4"/>
      <c r="L5930" s="6"/>
      <c r="M5930" s="5"/>
    </row>
    <row r="5931" spans="1:13">
      <c r="A5931" s="48"/>
      <c r="B5931" s="4"/>
      <c r="C5931" s="4"/>
      <c r="D5931" s="6"/>
      <c r="E5931" s="4"/>
      <c r="F5931" s="4"/>
      <c r="G5931" s="4"/>
      <c r="H5931" s="4"/>
      <c r="I5931" s="4"/>
      <c r="J5931" s="4"/>
      <c r="K5931" s="4"/>
      <c r="L5931" s="6"/>
      <c r="M5931" s="5"/>
    </row>
    <row r="5932" spans="1:13">
      <c r="A5932" s="48"/>
      <c r="B5932" s="4"/>
      <c r="C5932" s="4"/>
      <c r="D5932" s="6"/>
      <c r="E5932" s="4"/>
      <c r="F5932" s="4"/>
      <c r="G5932" s="4"/>
      <c r="H5932" s="4"/>
      <c r="I5932" s="4"/>
      <c r="J5932" s="4"/>
      <c r="K5932" s="4"/>
      <c r="L5932" s="6"/>
      <c r="M5932" s="5"/>
    </row>
    <row r="5933" spans="1:13">
      <c r="A5933" s="48"/>
      <c r="B5933" s="4"/>
      <c r="C5933" s="4"/>
      <c r="D5933" s="6"/>
      <c r="E5933" s="4"/>
      <c r="F5933" s="4"/>
      <c r="G5933" s="4"/>
      <c r="H5933" s="4"/>
      <c r="I5933" s="4"/>
      <c r="J5933" s="4"/>
      <c r="K5933" s="4"/>
      <c r="L5933" s="6"/>
      <c r="M5933" s="5"/>
    </row>
    <row r="5934" spans="1:13">
      <c r="A5934" s="48"/>
      <c r="B5934" s="4"/>
      <c r="C5934" s="4"/>
      <c r="D5934" s="6"/>
      <c r="E5934" s="4"/>
      <c r="F5934" s="4"/>
      <c r="G5934" s="4"/>
      <c r="H5934" s="4"/>
      <c r="I5934" s="4"/>
      <c r="J5934" s="4"/>
      <c r="K5934" s="4"/>
      <c r="L5934" s="6"/>
      <c r="M5934" s="5"/>
    </row>
    <row r="5935" spans="1:13">
      <c r="A5935" s="48"/>
      <c r="B5935" s="4"/>
      <c r="C5935" s="4"/>
      <c r="D5935" s="6"/>
      <c r="E5935" s="4"/>
      <c r="F5935" s="4"/>
      <c r="G5935" s="4"/>
      <c r="H5935" s="4"/>
      <c r="I5935" s="4"/>
      <c r="J5935" s="4"/>
      <c r="K5935" s="4"/>
      <c r="L5935" s="6"/>
      <c r="M5935" s="5"/>
    </row>
    <row r="5936" spans="1:13">
      <c r="A5936" s="48"/>
      <c r="B5936" s="4"/>
      <c r="C5936" s="4"/>
      <c r="D5936" s="6"/>
      <c r="E5936" s="4"/>
      <c r="F5936" s="4"/>
      <c r="G5936" s="4"/>
      <c r="H5936" s="4"/>
      <c r="I5936" s="4"/>
      <c r="J5936" s="4"/>
      <c r="K5936" s="4"/>
      <c r="L5936" s="6"/>
      <c r="M5936" s="5"/>
    </row>
    <row r="5937" spans="1:13">
      <c r="A5937" s="48"/>
      <c r="B5937" s="4"/>
      <c r="C5937" s="4"/>
      <c r="D5937" s="6"/>
      <c r="E5937" s="4"/>
      <c r="F5937" s="4"/>
      <c r="G5937" s="4"/>
      <c r="H5937" s="4"/>
      <c r="I5937" s="4"/>
      <c r="J5937" s="4"/>
      <c r="K5937" s="4"/>
      <c r="L5937" s="6"/>
      <c r="M5937" s="5"/>
    </row>
    <row r="5938" spans="1:13">
      <c r="A5938" s="48"/>
      <c r="B5938" s="4"/>
      <c r="C5938" s="4"/>
      <c r="D5938" s="6"/>
      <c r="E5938" s="4"/>
      <c r="F5938" s="4"/>
      <c r="G5938" s="4"/>
      <c r="H5938" s="4"/>
      <c r="I5938" s="4"/>
      <c r="J5938" s="4"/>
      <c r="K5938" s="4"/>
      <c r="L5938" s="6"/>
      <c r="M5938" s="5"/>
    </row>
    <row r="5939" spans="1:13">
      <c r="A5939" s="48"/>
      <c r="B5939" s="4"/>
      <c r="C5939" s="4"/>
      <c r="D5939" s="6"/>
      <c r="E5939" s="4"/>
      <c r="F5939" s="4"/>
      <c r="G5939" s="4"/>
      <c r="H5939" s="4"/>
      <c r="I5939" s="4"/>
      <c r="J5939" s="4"/>
      <c r="K5939" s="4"/>
      <c r="L5939" s="6"/>
      <c r="M5939" s="5"/>
    </row>
    <row r="5940" spans="1:13">
      <c r="A5940" s="48"/>
      <c r="B5940" s="4"/>
      <c r="C5940" s="4"/>
      <c r="D5940" s="6"/>
      <c r="E5940" s="4"/>
      <c r="F5940" s="4"/>
      <c r="G5940" s="4"/>
      <c r="H5940" s="4"/>
      <c r="I5940" s="4"/>
      <c r="J5940" s="4"/>
      <c r="K5940" s="4"/>
      <c r="L5940" s="6"/>
      <c r="M5940" s="5"/>
    </row>
    <row r="5941" spans="1:13">
      <c r="A5941" s="48"/>
      <c r="B5941" s="4"/>
      <c r="C5941" s="4"/>
      <c r="D5941" s="6"/>
      <c r="E5941" s="4"/>
      <c r="F5941" s="4"/>
      <c r="G5941" s="4"/>
      <c r="H5941" s="4"/>
      <c r="I5941" s="4"/>
      <c r="J5941" s="4"/>
      <c r="K5941" s="4"/>
      <c r="L5941" s="6"/>
      <c r="M5941" s="5"/>
    </row>
    <row r="5942" spans="1:13">
      <c r="A5942" s="48"/>
      <c r="B5942" s="4"/>
      <c r="C5942" s="4"/>
      <c r="D5942" s="6"/>
      <c r="E5942" s="4"/>
      <c r="F5942" s="4"/>
      <c r="G5942" s="4"/>
      <c r="H5942" s="4"/>
      <c r="I5942" s="4"/>
      <c r="J5942" s="4"/>
      <c r="K5942" s="4"/>
      <c r="L5942" s="6"/>
      <c r="M5942" s="5"/>
    </row>
    <row r="5943" spans="1:13">
      <c r="A5943" s="48"/>
      <c r="B5943" s="4"/>
      <c r="C5943" s="4"/>
      <c r="D5943" s="6"/>
      <c r="E5943" s="4"/>
      <c r="F5943" s="4"/>
      <c r="G5943" s="4"/>
      <c r="H5943" s="4"/>
      <c r="I5943" s="4"/>
      <c r="J5943" s="4"/>
      <c r="K5943" s="4"/>
      <c r="L5943" s="6"/>
      <c r="M5943" s="5"/>
    </row>
    <row r="5944" spans="1:13">
      <c r="A5944" s="48"/>
      <c r="B5944" s="4"/>
      <c r="C5944" s="4"/>
      <c r="D5944" s="6"/>
      <c r="E5944" s="4"/>
      <c r="F5944" s="4"/>
      <c r="G5944" s="4"/>
      <c r="H5944" s="4"/>
      <c r="I5944" s="4"/>
      <c r="J5944" s="4"/>
      <c r="K5944" s="4"/>
      <c r="L5944" s="6"/>
      <c r="M5944" s="5"/>
    </row>
    <row r="5945" spans="1:13">
      <c r="A5945" s="48"/>
      <c r="B5945" s="4"/>
      <c r="C5945" s="4"/>
      <c r="D5945" s="6"/>
      <c r="E5945" s="4"/>
      <c r="F5945" s="4"/>
      <c r="G5945" s="4"/>
      <c r="H5945" s="4"/>
      <c r="I5945" s="4"/>
      <c r="J5945" s="4"/>
      <c r="K5945" s="4"/>
      <c r="L5945" s="6"/>
      <c r="M5945" s="5"/>
    </row>
    <row r="5946" spans="1:13">
      <c r="A5946" s="48"/>
      <c r="B5946" s="4"/>
      <c r="C5946" s="4"/>
      <c r="D5946" s="6"/>
      <c r="E5946" s="4"/>
      <c r="F5946" s="4"/>
      <c r="G5946" s="4"/>
      <c r="H5946" s="4"/>
      <c r="I5946" s="4"/>
      <c r="J5946" s="4"/>
      <c r="K5946" s="4"/>
      <c r="L5946" s="6"/>
      <c r="M5946" s="5"/>
    </row>
    <row r="5947" spans="1:13">
      <c r="A5947" s="48"/>
      <c r="B5947" s="4"/>
      <c r="C5947" s="4"/>
      <c r="D5947" s="6"/>
      <c r="E5947" s="4"/>
      <c r="F5947" s="4"/>
      <c r="G5947" s="4"/>
      <c r="H5947" s="4"/>
      <c r="I5947" s="4"/>
      <c r="J5947" s="4"/>
      <c r="K5947" s="4"/>
      <c r="L5947" s="6"/>
      <c r="M5947" s="5"/>
    </row>
    <row r="5948" spans="1:13">
      <c r="A5948" s="48"/>
      <c r="B5948" s="4"/>
      <c r="C5948" s="4"/>
      <c r="D5948" s="6"/>
      <c r="E5948" s="4"/>
      <c r="F5948" s="4"/>
      <c r="G5948" s="4"/>
      <c r="H5948" s="4"/>
      <c r="I5948" s="4"/>
      <c r="J5948" s="4"/>
      <c r="K5948" s="4"/>
      <c r="L5948" s="6"/>
      <c r="M5948" s="5"/>
    </row>
    <row r="5949" spans="1:13">
      <c r="A5949" s="48"/>
      <c r="B5949" s="4"/>
      <c r="C5949" s="4"/>
      <c r="D5949" s="6"/>
      <c r="E5949" s="4"/>
      <c r="F5949" s="4"/>
      <c r="G5949" s="4"/>
      <c r="H5949" s="4"/>
      <c r="I5949" s="4"/>
      <c r="J5949" s="4"/>
      <c r="K5949" s="9"/>
      <c r="L5949" s="10"/>
      <c r="M5949" s="11"/>
    </row>
    <row r="5950" spans="1:13">
      <c r="A5950" s="48"/>
      <c r="B5950" s="4"/>
      <c r="C5950" s="4"/>
      <c r="D5950" s="6"/>
      <c r="E5950" s="4"/>
      <c r="F5950" s="4"/>
      <c r="G5950" s="4"/>
      <c r="H5950" s="4"/>
      <c r="I5950" s="4"/>
      <c r="J5950" s="4"/>
      <c r="K5950" s="4"/>
      <c r="L5950" s="6"/>
      <c r="M5950" s="5"/>
    </row>
    <row r="5951" spans="1:13">
      <c r="A5951" s="48"/>
      <c r="B5951" s="4"/>
      <c r="C5951" s="4"/>
      <c r="D5951" s="6"/>
      <c r="E5951" s="4"/>
      <c r="F5951" s="4"/>
      <c r="G5951" s="4"/>
      <c r="H5951" s="4"/>
      <c r="I5951" s="4"/>
      <c r="J5951" s="4"/>
      <c r="K5951" s="4"/>
      <c r="L5951" s="6"/>
      <c r="M5951" s="5"/>
    </row>
    <row r="5952" spans="1:13">
      <c r="A5952" s="48"/>
      <c r="B5952" s="4"/>
      <c r="C5952" s="4"/>
      <c r="D5952" s="6"/>
      <c r="E5952" s="4"/>
      <c r="F5952" s="4"/>
      <c r="G5952" s="4"/>
      <c r="H5952" s="4"/>
      <c r="I5952" s="4"/>
      <c r="J5952" s="4"/>
      <c r="K5952" s="9"/>
      <c r="L5952" s="10"/>
      <c r="M5952" s="11"/>
    </row>
    <row r="5953" spans="1:13">
      <c r="A5953" s="48"/>
      <c r="B5953" s="4"/>
      <c r="C5953" s="4"/>
      <c r="D5953" s="6"/>
      <c r="E5953" s="4"/>
      <c r="F5953" s="4"/>
      <c r="G5953" s="4"/>
      <c r="H5953" s="4"/>
      <c r="I5953" s="4"/>
      <c r="J5953" s="4"/>
      <c r="K5953" s="9"/>
      <c r="L5953" s="10"/>
      <c r="M5953" s="11"/>
    </row>
    <row r="5954" spans="1:13">
      <c r="A5954" s="48"/>
      <c r="B5954" s="4"/>
      <c r="C5954" s="4"/>
      <c r="D5954" s="6"/>
      <c r="E5954" s="4"/>
      <c r="F5954" s="4"/>
      <c r="G5954" s="4"/>
      <c r="H5954" s="4"/>
      <c r="I5954" s="4"/>
      <c r="J5954" s="4"/>
      <c r="K5954" s="4"/>
      <c r="L5954" s="6"/>
      <c r="M5954" s="5"/>
    </row>
    <row r="5955" spans="1:13">
      <c r="A5955" s="48"/>
      <c r="B5955" s="4"/>
      <c r="C5955" s="4"/>
      <c r="D5955" s="6"/>
      <c r="E5955" s="4"/>
      <c r="F5955" s="4"/>
      <c r="G5955" s="4"/>
      <c r="H5955" s="4"/>
      <c r="I5955" s="4"/>
      <c r="J5955" s="4"/>
      <c r="K5955" s="4"/>
      <c r="L5955" s="6"/>
      <c r="M5955" s="5"/>
    </row>
    <row r="5956" spans="1:13">
      <c r="A5956" s="48"/>
      <c r="B5956" s="4"/>
      <c r="C5956" s="4"/>
      <c r="D5956" s="6"/>
      <c r="E5956" s="4"/>
      <c r="F5956" s="4"/>
      <c r="G5956" s="4"/>
      <c r="H5956" s="4"/>
      <c r="I5956" s="4"/>
      <c r="J5956" s="4"/>
      <c r="K5956" s="4"/>
      <c r="L5956" s="6"/>
      <c r="M5956" s="5"/>
    </row>
    <row r="5957" spans="1:13">
      <c r="A5957" s="48"/>
      <c r="B5957" s="4"/>
      <c r="C5957" s="4"/>
      <c r="D5957" s="6"/>
      <c r="E5957" s="4"/>
      <c r="F5957" s="4"/>
      <c r="G5957" s="4"/>
      <c r="H5957" s="4"/>
      <c r="I5957" s="4"/>
      <c r="J5957" s="4"/>
      <c r="K5957" s="4"/>
      <c r="L5957" s="6"/>
      <c r="M5957" s="5"/>
    </row>
    <row r="5958" spans="1:13">
      <c r="A5958" s="48"/>
      <c r="B5958" s="4"/>
      <c r="C5958" s="4"/>
      <c r="D5958" s="6"/>
      <c r="E5958" s="4"/>
      <c r="F5958" s="4"/>
      <c r="G5958" s="4"/>
      <c r="H5958" s="4"/>
      <c r="I5958" s="4"/>
      <c r="J5958" s="4"/>
      <c r="K5958" s="4"/>
      <c r="L5958" s="6"/>
      <c r="M5958" s="5"/>
    </row>
    <row r="5959" spans="1:13">
      <c r="A5959" s="48"/>
      <c r="B5959" s="4"/>
      <c r="C5959" s="4"/>
      <c r="D5959" s="6"/>
      <c r="E5959" s="4"/>
      <c r="F5959" s="4"/>
      <c r="G5959" s="4"/>
      <c r="H5959" s="4"/>
      <c r="I5959" s="4"/>
      <c r="J5959" s="4"/>
      <c r="K5959" s="4"/>
      <c r="L5959" s="6"/>
      <c r="M5959" s="5"/>
    </row>
    <row r="5960" spans="1:13">
      <c r="A5960" s="48"/>
      <c r="B5960" s="4"/>
      <c r="C5960" s="4"/>
      <c r="D5960" s="6"/>
      <c r="E5960" s="4"/>
      <c r="F5960" s="4"/>
      <c r="G5960" s="4"/>
      <c r="H5960" s="4"/>
      <c r="I5960" s="4"/>
      <c r="J5960" s="4"/>
      <c r="K5960" s="4"/>
      <c r="L5960" s="6"/>
      <c r="M5960" s="5"/>
    </row>
    <row r="5961" spans="1:13">
      <c r="A5961" s="48"/>
      <c r="B5961" s="4"/>
      <c r="C5961" s="4"/>
      <c r="D5961" s="6"/>
      <c r="E5961" s="4"/>
      <c r="F5961" s="4"/>
      <c r="G5961" s="4"/>
      <c r="H5961" s="4"/>
      <c r="I5961" s="4"/>
      <c r="J5961" s="4"/>
      <c r="K5961" s="4"/>
      <c r="L5961" s="6"/>
      <c r="M5961" s="5"/>
    </row>
    <row r="5962" spans="1:13">
      <c r="A5962" s="48"/>
      <c r="B5962" s="4"/>
      <c r="C5962" s="4"/>
      <c r="D5962" s="6"/>
      <c r="E5962" s="4"/>
      <c r="F5962" s="4"/>
      <c r="G5962" s="4"/>
      <c r="H5962" s="4"/>
      <c r="I5962" s="4"/>
      <c r="J5962" s="4"/>
      <c r="K5962" s="4"/>
      <c r="L5962" s="6"/>
      <c r="M5962" s="5"/>
    </row>
    <row r="5963" spans="1:13">
      <c r="A5963" s="48"/>
      <c r="B5963" s="4"/>
      <c r="C5963" s="4"/>
      <c r="D5963" s="6"/>
      <c r="E5963" s="4"/>
      <c r="F5963" s="4"/>
      <c r="G5963" s="4"/>
      <c r="H5963" s="4"/>
      <c r="I5963" s="4"/>
      <c r="J5963" s="4"/>
      <c r="K5963" s="9"/>
      <c r="L5963" s="10"/>
      <c r="M5963" s="11"/>
    </row>
    <row r="5964" spans="1:13">
      <c r="A5964" s="48"/>
      <c r="B5964" s="4"/>
      <c r="C5964" s="4"/>
      <c r="D5964" s="6"/>
      <c r="E5964" s="4"/>
      <c r="F5964" s="4"/>
      <c r="G5964" s="4"/>
      <c r="H5964" s="4"/>
      <c r="I5964" s="4"/>
      <c r="J5964" s="4"/>
      <c r="K5964" s="4"/>
      <c r="L5964" s="6"/>
      <c r="M5964" s="5"/>
    </row>
    <row r="5965" spans="1:13">
      <c r="A5965" s="48"/>
      <c r="B5965" s="4"/>
      <c r="C5965" s="4"/>
      <c r="D5965" s="6"/>
      <c r="E5965" s="4"/>
      <c r="F5965" s="4"/>
      <c r="G5965" s="4"/>
      <c r="H5965" s="4"/>
      <c r="I5965" s="4"/>
      <c r="J5965" s="4"/>
      <c r="K5965" s="4"/>
      <c r="L5965" s="6"/>
      <c r="M5965" s="5"/>
    </row>
    <row r="5966" spans="1:13">
      <c r="A5966" s="48"/>
      <c r="B5966" s="4"/>
      <c r="C5966" s="4"/>
      <c r="D5966" s="6"/>
      <c r="E5966" s="4"/>
      <c r="F5966" s="4"/>
      <c r="G5966" s="4"/>
      <c r="H5966" s="4"/>
      <c r="I5966" s="4"/>
      <c r="J5966" s="4"/>
      <c r="K5966" s="4"/>
      <c r="L5966" s="6"/>
      <c r="M5966" s="5"/>
    </row>
    <row r="5967" spans="1:13">
      <c r="A5967" s="48"/>
      <c r="B5967" s="4"/>
      <c r="C5967" s="4"/>
      <c r="D5967" s="6"/>
      <c r="E5967" s="4"/>
      <c r="F5967" s="4"/>
      <c r="G5967" s="4"/>
      <c r="H5967" s="4"/>
      <c r="I5967" s="4"/>
      <c r="J5967" s="4"/>
      <c r="K5967" s="4"/>
      <c r="L5967" s="6"/>
      <c r="M5967" s="5"/>
    </row>
    <row r="5968" spans="1:13">
      <c r="A5968" s="48"/>
      <c r="B5968" s="4"/>
      <c r="C5968" s="4"/>
      <c r="D5968" s="6"/>
      <c r="E5968" s="4"/>
      <c r="F5968" s="4"/>
      <c r="G5968" s="4"/>
      <c r="H5968" s="4"/>
      <c r="I5968" s="4"/>
      <c r="J5968" s="4"/>
      <c r="K5968" s="4"/>
      <c r="L5968" s="6"/>
      <c r="M5968" s="5"/>
    </row>
    <row r="5969" spans="1:13">
      <c r="A5969" s="48"/>
      <c r="B5969" s="4"/>
      <c r="C5969" s="4"/>
      <c r="D5969" s="6"/>
      <c r="E5969" s="4"/>
      <c r="F5969" s="4"/>
      <c r="G5969" s="4"/>
      <c r="H5969" s="4"/>
      <c r="I5969" s="4"/>
      <c r="J5969" s="4"/>
      <c r="K5969" s="4"/>
      <c r="L5969" s="6"/>
      <c r="M5969" s="5"/>
    </row>
    <row r="5970" spans="1:13">
      <c r="A5970" s="48"/>
      <c r="B5970" s="4"/>
      <c r="C5970" s="4"/>
      <c r="D5970" s="6"/>
      <c r="E5970" s="4"/>
      <c r="F5970" s="4"/>
      <c r="G5970" s="4"/>
      <c r="H5970" s="4"/>
      <c r="I5970" s="4"/>
      <c r="J5970" s="4"/>
      <c r="K5970" s="4"/>
      <c r="L5970" s="6"/>
      <c r="M5970" s="5"/>
    </row>
    <row r="5971" spans="1:13">
      <c r="A5971" s="48"/>
      <c r="B5971" s="4"/>
      <c r="C5971" s="4"/>
      <c r="D5971" s="6"/>
      <c r="E5971" s="4"/>
      <c r="F5971" s="4"/>
      <c r="G5971" s="4"/>
      <c r="H5971" s="4"/>
      <c r="I5971" s="4"/>
      <c r="J5971" s="4"/>
      <c r="K5971" s="4"/>
      <c r="L5971" s="6"/>
      <c r="M5971" s="5"/>
    </row>
    <row r="5972" spans="1:13">
      <c r="A5972" s="48"/>
      <c r="B5972" s="4"/>
      <c r="C5972" s="4"/>
      <c r="D5972" s="6"/>
      <c r="E5972" s="4"/>
      <c r="F5972" s="4"/>
      <c r="G5972" s="4"/>
      <c r="H5972" s="4"/>
      <c r="I5972" s="4"/>
      <c r="J5972" s="4"/>
      <c r="K5972" s="4"/>
      <c r="L5972" s="6"/>
      <c r="M5972" s="5"/>
    </row>
    <row r="5973" spans="1:13">
      <c r="A5973" s="48"/>
      <c r="B5973" s="4"/>
      <c r="C5973" s="4"/>
      <c r="D5973" s="6"/>
      <c r="E5973" s="4"/>
      <c r="F5973" s="4"/>
      <c r="G5973" s="4"/>
      <c r="H5973" s="4"/>
      <c r="I5973" s="4"/>
      <c r="J5973" s="4"/>
      <c r="K5973" s="4"/>
      <c r="L5973" s="6"/>
      <c r="M5973" s="5"/>
    </row>
    <row r="5974" spans="1:13">
      <c r="A5974" s="48"/>
      <c r="B5974" s="4"/>
      <c r="C5974" s="4"/>
      <c r="D5974" s="6"/>
      <c r="E5974" s="4"/>
      <c r="F5974" s="4"/>
      <c r="G5974" s="4"/>
      <c r="H5974" s="4"/>
      <c r="I5974" s="4"/>
      <c r="J5974" s="4"/>
      <c r="K5974" s="4"/>
      <c r="L5974" s="6"/>
      <c r="M5974" s="5"/>
    </row>
    <row r="5975" spans="1:13">
      <c r="A5975" s="48"/>
      <c r="B5975" s="4"/>
      <c r="C5975" s="4"/>
      <c r="D5975" s="6"/>
      <c r="E5975" s="4"/>
      <c r="F5975" s="4"/>
      <c r="G5975" s="4"/>
      <c r="H5975" s="4"/>
      <c r="I5975" s="4"/>
      <c r="J5975" s="4"/>
      <c r="K5975" s="4"/>
      <c r="L5975" s="6"/>
      <c r="M5975" s="5"/>
    </row>
    <row r="5976" spans="1:13">
      <c r="A5976" s="48"/>
      <c r="B5976" s="4"/>
      <c r="C5976" s="4"/>
      <c r="D5976" s="6"/>
      <c r="E5976" s="4"/>
      <c r="F5976" s="4"/>
      <c r="G5976" s="4"/>
      <c r="H5976" s="4"/>
      <c r="I5976" s="4"/>
      <c r="J5976" s="4"/>
      <c r="K5976" s="4"/>
      <c r="L5976" s="6"/>
      <c r="M5976" s="5"/>
    </row>
    <row r="5977" spans="1:13">
      <c r="A5977" s="48"/>
      <c r="B5977" s="4"/>
      <c r="C5977" s="4"/>
      <c r="D5977" s="6"/>
      <c r="E5977" s="4"/>
      <c r="F5977" s="4"/>
      <c r="G5977" s="4"/>
      <c r="H5977" s="4"/>
      <c r="I5977" s="4"/>
      <c r="J5977" s="4"/>
      <c r="K5977" s="4"/>
      <c r="L5977" s="6"/>
      <c r="M5977" s="5"/>
    </row>
    <row r="5978" spans="1:13">
      <c r="A5978" s="48"/>
      <c r="B5978" s="4"/>
      <c r="C5978" s="4"/>
      <c r="D5978" s="6"/>
      <c r="E5978" s="4"/>
      <c r="F5978" s="4"/>
      <c r="G5978" s="4"/>
      <c r="H5978" s="4"/>
      <c r="I5978" s="4"/>
      <c r="J5978" s="4"/>
      <c r="K5978" s="4"/>
      <c r="L5978" s="6"/>
      <c r="M5978" s="5"/>
    </row>
    <row r="5979" spans="1:13">
      <c r="A5979" s="48"/>
      <c r="B5979" s="4"/>
      <c r="C5979" s="4"/>
      <c r="D5979" s="6"/>
      <c r="E5979" s="4"/>
      <c r="F5979" s="4"/>
      <c r="G5979" s="4"/>
      <c r="H5979" s="4"/>
      <c r="I5979" s="4"/>
      <c r="J5979" s="4"/>
      <c r="K5979" s="4"/>
      <c r="L5979" s="6"/>
      <c r="M5979" s="5"/>
    </row>
    <row r="5980" spans="1:13">
      <c r="A5980" s="48"/>
      <c r="B5980" s="4"/>
      <c r="C5980" s="4"/>
      <c r="D5980" s="6"/>
      <c r="E5980" s="4"/>
      <c r="F5980" s="4"/>
      <c r="G5980" s="4"/>
      <c r="H5980" s="4"/>
      <c r="I5980" s="4"/>
      <c r="J5980" s="4"/>
      <c r="K5980" s="4"/>
      <c r="L5980" s="6"/>
      <c r="M5980" s="5"/>
    </row>
    <row r="5981" spans="1:13">
      <c r="A5981" s="48"/>
      <c r="B5981" s="4"/>
      <c r="C5981" s="4"/>
      <c r="D5981" s="6"/>
      <c r="E5981" s="4"/>
      <c r="F5981" s="4"/>
      <c r="G5981" s="4"/>
      <c r="H5981" s="4"/>
      <c r="I5981" s="4"/>
      <c r="J5981" s="4"/>
      <c r="K5981" s="4"/>
      <c r="L5981" s="6"/>
      <c r="M5981" s="5"/>
    </row>
    <row r="5982" spans="1:13">
      <c r="A5982" s="48"/>
      <c r="B5982" s="4"/>
      <c r="C5982" s="4"/>
      <c r="D5982" s="6"/>
      <c r="E5982" s="4"/>
      <c r="F5982" s="4"/>
      <c r="G5982" s="4"/>
      <c r="H5982" s="4"/>
      <c r="I5982" s="4"/>
      <c r="J5982" s="4"/>
      <c r="K5982" s="4"/>
      <c r="L5982" s="6"/>
      <c r="M5982" s="5"/>
    </row>
    <row r="5983" spans="1:13">
      <c r="A5983" s="48"/>
      <c r="B5983" s="4"/>
      <c r="C5983" s="4"/>
      <c r="D5983" s="6"/>
      <c r="E5983" s="4"/>
      <c r="F5983" s="4"/>
      <c r="G5983" s="4"/>
      <c r="H5983" s="4"/>
      <c r="I5983" s="4"/>
      <c r="J5983" s="4"/>
      <c r="K5983" s="4"/>
      <c r="L5983" s="6"/>
      <c r="M5983" s="5"/>
    </row>
    <row r="5984" spans="1:13">
      <c r="A5984" s="48"/>
      <c r="B5984" s="4"/>
      <c r="C5984" s="4"/>
      <c r="D5984" s="6"/>
      <c r="E5984" s="4"/>
      <c r="F5984" s="4"/>
      <c r="G5984" s="4"/>
      <c r="H5984" s="4"/>
      <c r="I5984" s="4"/>
      <c r="J5984" s="4"/>
      <c r="K5984" s="4"/>
      <c r="L5984" s="6"/>
      <c r="M5984" s="5"/>
    </row>
    <row r="5985" spans="1:13">
      <c r="A5985" s="48"/>
      <c r="B5985" s="4"/>
      <c r="C5985" s="4"/>
      <c r="D5985" s="6"/>
      <c r="E5985" s="4"/>
      <c r="F5985" s="4"/>
      <c r="G5985" s="4"/>
      <c r="H5985" s="4"/>
      <c r="I5985" s="4"/>
      <c r="J5985" s="4"/>
      <c r="K5985" s="4"/>
      <c r="L5985" s="6"/>
      <c r="M5985" s="5"/>
    </row>
    <row r="5986" spans="1:13">
      <c r="A5986" s="48"/>
      <c r="B5986" s="4"/>
      <c r="C5986" s="4"/>
      <c r="D5986" s="6"/>
      <c r="E5986" s="4"/>
      <c r="F5986" s="4"/>
      <c r="G5986" s="4"/>
      <c r="H5986" s="4"/>
      <c r="I5986" s="4"/>
      <c r="J5986" s="4"/>
      <c r="K5986" s="4"/>
      <c r="L5986" s="6"/>
      <c r="M5986" s="5"/>
    </row>
    <row r="5987" spans="1:13">
      <c r="A5987" s="48"/>
      <c r="B5987" s="4"/>
      <c r="C5987" s="4"/>
      <c r="D5987" s="6"/>
      <c r="E5987" s="4"/>
      <c r="F5987" s="4"/>
      <c r="G5987" s="4"/>
      <c r="H5987" s="4"/>
      <c r="I5987" s="4"/>
      <c r="J5987" s="4"/>
      <c r="K5987" s="4"/>
      <c r="L5987" s="6"/>
      <c r="M5987" s="5"/>
    </row>
    <row r="5988" spans="1:13">
      <c r="A5988" s="48"/>
      <c r="B5988" s="4"/>
      <c r="C5988" s="4"/>
      <c r="D5988" s="6"/>
      <c r="E5988" s="4"/>
      <c r="F5988" s="4"/>
      <c r="G5988" s="4"/>
      <c r="H5988" s="4"/>
      <c r="I5988" s="4"/>
      <c r="J5988" s="4"/>
      <c r="K5988" s="4"/>
      <c r="L5988" s="6"/>
      <c r="M5988" s="5"/>
    </row>
    <row r="5989" spans="1:13">
      <c r="A5989" s="48"/>
      <c r="B5989" s="4"/>
      <c r="C5989" s="4"/>
      <c r="D5989" s="6"/>
      <c r="E5989" s="4"/>
      <c r="F5989" s="4"/>
      <c r="G5989" s="4"/>
      <c r="H5989" s="4"/>
      <c r="I5989" s="4"/>
      <c r="J5989" s="4"/>
      <c r="K5989" s="4"/>
      <c r="L5989" s="6"/>
      <c r="M5989" s="5"/>
    </row>
    <row r="5990" spans="1:13">
      <c r="A5990" s="48"/>
      <c r="B5990" s="4"/>
      <c r="C5990" s="4"/>
      <c r="D5990" s="6"/>
      <c r="E5990" s="4"/>
      <c r="F5990" s="4"/>
      <c r="G5990" s="4"/>
      <c r="H5990" s="4"/>
      <c r="I5990" s="4"/>
      <c r="J5990" s="4"/>
      <c r="K5990" s="4"/>
      <c r="L5990" s="6"/>
      <c r="M5990" s="5"/>
    </row>
    <row r="5991" spans="1:13">
      <c r="A5991" s="48"/>
      <c r="B5991" s="4"/>
      <c r="C5991" s="4"/>
      <c r="D5991" s="6"/>
      <c r="E5991" s="4"/>
      <c r="F5991" s="4"/>
      <c r="G5991" s="4"/>
      <c r="H5991" s="4"/>
      <c r="I5991" s="4"/>
      <c r="J5991" s="4"/>
      <c r="K5991" s="4"/>
      <c r="L5991" s="6"/>
      <c r="M5991" s="5"/>
    </row>
    <row r="5992" spans="1:13">
      <c r="A5992" s="48"/>
      <c r="B5992" s="4"/>
      <c r="C5992" s="4"/>
      <c r="D5992" s="6"/>
      <c r="E5992" s="4"/>
      <c r="F5992" s="4"/>
      <c r="G5992" s="4"/>
      <c r="H5992" s="4"/>
      <c r="I5992" s="4"/>
      <c r="J5992" s="4"/>
      <c r="K5992" s="4"/>
      <c r="L5992" s="6"/>
      <c r="M5992" s="5"/>
    </row>
    <row r="5993" spans="1:13">
      <c r="A5993" s="48"/>
      <c r="B5993" s="4"/>
      <c r="C5993" s="4"/>
      <c r="D5993" s="6"/>
      <c r="E5993" s="4"/>
      <c r="F5993" s="4"/>
      <c r="G5993" s="4"/>
      <c r="H5993" s="4"/>
      <c r="I5993" s="4"/>
      <c r="J5993" s="4"/>
      <c r="K5993" s="4"/>
      <c r="L5993" s="6"/>
      <c r="M5993" s="5"/>
    </row>
    <row r="5994" spans="1:13">
      <c r="A5994" s="48"/>
      <c r="B5994" s="4"/>
      <c r="C5994" s="4"/>
      <c r="D5994" s="6"/>
      <c r="E5994" s="4"/>
      <c r="F5994" s="4"/>
      <c r="G5994" s="4"/>
      <c r="H5994" s="4"/>
      <c r="I5994" s="4"/>
      <c r="J5994" s="4"/>
      <c r="K5994" s="4"/>
      <c r="L5994" s="6"/>
      <c r="M5994" s="5"/>
    </row>
    <row r="5995" spans="1:13">
      <c r="A5995" s="48"/>
      <c r="B5995" s="4"/>
      <c r="C5995" s="4"/>
      <c r="D5995" s="6"/>
      <c r="E5995" s="4"/>
      <c r="F5995" s="4"/>
      <c r="G5995" s="4"/>
      <c r="H5995" s="4"/>
      <c r="I5995" s="4"/>
      <c r="J5995" s="4"/>
      <c r="K5995" s="9"/>
      <c r="L5995" s="10"/>
      <c r="M5995" s="11"/>
    </row>
    <row r="5996" spans="1:13">
      <c r="A5996" s="48"/>
      <c r="B5996" s="4"/>
      <c r="C5996" s="4"/>
      <c r="D5996" s="6"/>
      <c r="E5996" s="4"/>
      <c r="F5996" s="4"/>
      <c r="G5996" s="4"/>
      <c r="H5996" s="4"/>
      <c r="I5996" s="4"/>
      <c r="J5996" s="4"/>
      <c r="K5996" s="4"/>
      <c r="L5996" s="6"/>
      <c r="M5996" s="5"/>
    </row>
    <row r="5997" spans="1:13">
      <c r="A5997" s="48"/>
      <c r="B5997" s="4"/>
      <c r="C5997" s="4"/>
      <c r="D5997" s="6"/>
      <c r="E5997" s="4"/>
      <c r="F5997" s="4"/>
      <c r="G5997" s="4"/>
      <c r="H5997" s="4"/>
      <c r="I5997" s="4"/>
      <c r="J5997" s="4"/>
      <c r="K5997" s="4"/>
      <c r="L5997" s="6"/>
      <c r="M5997" s="5"/>
    </row>
    <row r="5998" spans="1:13">
      <c r="A5998" s="48"/>
      <c r="B5998" s="4"/>
      <c r="C5998" s="4"/>
      <c r="D5998" s="6"/>
      <c r="E5998" s="4"/>
      <c r="F5998" s="4"/>
      <c r="G5998" s="4"/>
      <c r="H5998" s="4"/>
      <c r="I5998" s="4"/>
      <c r="J5998" s="4"/>
      <c r="K5998" s="4"/>
      <c r="L5998" s="6"/>
      <c r="M5998" s="5"/>
    </row>
    <row r="5999" spans="1:13">
      <c r="A5999" s="48"/>
      <c r="B5999" s="4"/>
      <c r="C5999" s="4"/>
      <c r="D5999" s="6"/>
      <c r="E5999" s="4"/>
      <c r="F5999" s="4"/>
      <c r="G5999" s="4"/>
      <c r="H5999" s="4"/>
      <c r="I5999" s="4"/>
      <c r="J5999" s="4"/>
      <c r="K5999" s="4"/>
      <c r="L5999" s="6"/>
      <c r="M5999" s="5"/>
    </row>
    <row r="6000" spans="1:13">
      <c r="A6000" s="48"/>
      <c r="B6000" s="4"/>
      <c r="C6000" s="4"/>
      <c r="D6000" s="6"/>
      <c r="E6000" s="4"/>
      <c r="F6000" s="4"/>
      <c r="G6000" s="4"/>
      <c r="H6000" s="4"/>
      <c r="I6000" s="4"/>
      <c r="J6000" s="4"/>
      <c r="K6000" s="4"/>
      <c r="L6000" s="6"/>
      <c r="M6000" s="5"/>
    </row>
    <row r="6001" spans="1:13">
      <c r="A6001" s="48"/>
      <c r="B6001" s="4"/>
      <c r="C6001" s="4"/>
      <c r="D6001" s="6"/>
      <c r="E6001" s="4"/>
      <c r="F6001" s="4"/>
      <c r="G6001" s="4"/>
      <c r="H6001" s="4"/>
      <c r="I6001" s="4"/>
      <c r="J6001" s="4"/>
      <c r="K6001" s="4"/>
      <c r="L6001" s="6"/>
      <c r="M6001" s="5"/>
    </row>
    <row r="6002" spans="1:13">
      <c r="A6002" s="48"/>
      <c r="B6002" s="4"/>
      <c r="C6002" s="4"/>
      <c r="D6002" s="6"/>
      <c r="E6002" s="4"/>
      <c r="F6002" s="4"/>
      <c r="G6002" s="4"/>
      <c r="H6002" s="4"/>
      <c r="I6002" s="4"/>
      <c r="J6002" s="4"/>
      <c r="K6002" s="9"/>
      <c r="L6002" s="10"/>
      <c r="M6002" s="11"/>
    </row>
    <row r="6003" spans="1:13">
      <c r="A6003" s="48"/>
      <c r="B6003" s="4"/>
      <c r="C6003" s="4"/>
      <c r="D6003" s="6"/>
      <c r="E6003" s="4"/>
      <c r="F6003" s="4"/>
      <c r="G6003" s="4"/>
      <c r="H6003" s="4"/>
      <c r="I6003" s="4"/>
      <c r="J6003" s="4"/>
      <c r="K6003" s="4"/>
      <c r="L6003" s="6"/>
      <c r="M6003" s="5"/>
    </row>
    <row r="6004" spans="1:13">
      <c r="A6004" s="48"/>
      <c r="B6004" s="4"/>
      <c r="C6004" s="4"/>
      <c r="D6004" s="6"/>
      <c r="E6004" s="4"/>
      <c r="F6004" s="4"/>
      <c r="G6004" s="4"/>
      <c r="H6004" s="4"/>
      <c r="I6004" s="4"/>
      <c r="J6004" s="4"/>
      <c r="K6004" s="4"/>
      <c r="L6004" s="6"/>
      <c r="M6004" s="5"/>
    </row>
    <row r="6005" spans="1:13">
      <c r="A6005" s="48"/>
      <c r="B6005" s="4"/>
      <c r="C6005" s="4"/>
      <c r="D6005" s="6"/>
      <c r="E6005" s="4"/>
      <c r="F6005" s="4"/>
      <c r="G6005" s="4"/>
      <c r="H6005" s="4"/>
      <c r="I6005" s="4"/>
      <c r="J6005" s="4"/>
      <c r="K6005" s="4"/>
      <c r="L6005" s="6"/>
      <c r="M6005" s="5"/>
    </row>
    <row r="6006" spans="1:13">
      <c r="A6006" s="48"/>
      <c r="B6006" s="4"/>
      <c r="C6006" s="4"/>
      <c r="D6006" s="6"/>
      <c r="E6006" s="4"/>
      <c r="F6006" s="4"/>
      <c r="G6006" s="4"/>
      <c r="H6006" s="4"/>
      <c r="I6006" s="4"/>
      <c r="J6006" s="4"/>
      <c r="K6006" s="4"/>
      <c r="L6006" s="6"/>
      <c r="M6006" s="5"/>
    </row>
    <row r="6007" spans="1:13">
      <c r="A6007" s="48"/>
      <c r="B6007" s="4"/>
      <c r="C6007" s="4"/>
      <c r="D6007" s="6"/>
      <c r="E6007" s="4"/>
      <c r="F6007" s="4"/>
      <c r="G6007" s="4"/>
      <c r="H6007" s="4"/>
      <c r="I6007" s="4"/>
      <c r="J6007" s="4"/>
      <c r="K6007" s="4"/>
      <c r="L6007" s="6"/>
      <c r="M6007" s="5"/>
    </row>
    <row r="6008" spans="1:13">
      <c r="A6008" s="48"/>
      <c r="B6008" s="4"/>
      <c r="C6008" s="4"/>
      <c r="D6008" s="6"/>
      <c r="E6008" s="4"/>
      <c r="F6008" s="4"/>
      <c r="G6008" s="4"/>
      <c r="H6008" s="4"/>
      <c r="I6008" s="4"/>
      <c r="J6008" s="4"/>
      <c r="K6008" s="4"/>
      <c r="L6008" s="6"/>
      <c r="M6008" s="5"/>
    </row>
    <row r="6009" spans="1:13">
      <c r="A6009" s="48"/>
      <c r="B6009" s="4"/>
      <c r="C6009" s="4"/>
      <c r="D6009" s="6"/>
      <c r="E6009" s="4"/>
      <c r="F6009" s="4"/>
      <c r="G6009" s="4"/>
      <c r="H6009" s="4"/>
      <c r="I6009" s="4"/>
      <c r="J6009" s="4"/>
      <c r="K6009" s="4"/>
      <c r="L6009" s="6"/>
      <c r="M6009" s="5"/>
    </row>
    <row r="6010" spans="1:13">
      <c r="A6010" s="48"/>
      <c r="B6010" s="4"/>
      <c r="C6010" s="4"/>
      <c r="D6010" s="6"/>
      <c r="E6010" s="4"/>
      <c r="F6010" s="4"/>
      <c r="G6010" s="4"/>
      <c r="H6010" s="4"/>
      <c r="I6010" s="4"/>
      <c r="J6010" s="4"/>
      <c r="K6010" s="4"/>
      <c r="L6010" s="6"/>
      <c r="M6010" s="5"/>
    </row>
    <row r="6011" spans="1:13">
      <c r="A6011" s="48"/>
      <c r="B6011" s="4"/>
      <c r="C6011" s="4"/>
      <c r="D6011" s="6"/>
      <c r="E6011" s="4"/>
      <c r="F6011" s="4"/>
      <c r="G6011" s="4"/>
      <c r="H6011" s="4"/>
      <c r="I6011" s="4"/>
      <c r="J6011" s="4"/>
      <c r="K6011" s="4"/>
      <c r="L6011" s="6"/>
      <c r="M6011" s="5"/>
    </row>
    <row r="6012" spans="1:13">
      <c r="A6012" s="48"/>
      <c r="B6012" s="4"/>
      <c r="C6012" s="4"/>
      <c r="D6012" s="6"/>
      <c r="E6012" s="4"/>
      <c r="F6012" s="4"/>
      <c r="G6012" s="4"/>
      <c r="H6012" s="4"/>
      <c r="I6012" s="4"/>
      <c r="J6012" s="4"/>
      <c r="K6012" s="4"/>
      <c r="L6012" s="6"/>
      <c r="M6012" s="5"/>
    </row>
    <row r="6013" spans="1:13">
      <c r="A6013" s="48"/>
      <c r="B6013" s="4"/>
      <c r="C6013" s="4"/>
      <c r="D6013" s="6"/>
      <c r="E6013" s="4"/>
      <c r="F6013" s="4"/>
      <c r="G6013" s="4"/>
      <c r="H6013" s="4"/>
      <c r="I6013" s="4"/>
      <c r="J6013" s="4"/>
      <c r="K6013" s="4"/>
      <c r="L6013" s="6"/>
      <c r="M6013" s="5"/>
    </row>
    <row r="6014" spans="1:13">
      <c r="A6014" s="48"/>
      <c r="B6014" s="4"/>
      <c r="C6014" s="4"/>
      <c r="D6014" s="6"/>
      <c r="E6014" s="4"/>
      <c r="F6014" s="4"/>
      <c r="G6014" s="4"/>
      <c r="H6014" s="4"/>
      <c r="I6014" s="4"/>
      <c r="J6014" s="4"/>
      <c r="K6014" s="4"/>
      <c r="L6014" s="6"/>
      <c r="M6014" s="5"/>
    </row>
    <row r="6015" spans="1:13">
      <c r="A6015" s="48"/>
      <c r="B6015" s="4"/>
      <c r="C6015" s="4"/>
      <c r="D6015" s="6"/>
      <c r="E6015" s="4"/>
      <c r="F6015" s="4"/>
      <c r="G6015" s="4"/>
      <c r="H6015" s="4"/>
      <c r="I6015" s="4"/>
      <c r="J6015" s="4"/>
      <c r="K6015" s="4"/>
      <c r="L6015" s="6"/>
      <c r="M6015" s="5"/>
    </row>
    <row r="6016" spans="1:13">
      <c r="A6016" s="48"/>
      <c r="B6016" s="4"/>
      <c r="C6016" s="4"/>
      <c r="D6016" s="6"/>
      <c r="E6016" s="4"/>
      <c r="F6016" s="4"/>
      <c r="G6016" s="4"/>
      <c r="H6016" s="4"/>
      <c r="I6016" s="4"/>
      <c r="J6016" s="4"/>
      <c r="K6016" s="4"/>
      <c r="L6016" s="6"/>
      <c r="M6016" s="5"/>
    </row>
    <row r="6017" spans="1:13">
      <c r="A6017" s="48"/>
      <c r="B6017" s="4"/>
      <c r="C6017" s="4"/>
      <c r="D6017" s="6"/>
      <c r="E6017" s="4"/>
      <c r="F6017" s="4"/>
      <c r="G6017" s="4"/>
      <c r="H6017" s="4"/>
      <c r="I6017" s="4"/>
      <c r="J6017" s="4"/>
      <c r="K6017" s="4"/>
      <c r="L6017" s="6"/>
      <c r="M6017" s="5"/>
    </row>
    <row r="6018" spans="1:13">
      <c r="A6018" s="48"/>
      <c r="B6018" s="4"/>
      <c r="C6018" s="4"/>
      <c r="D6018" s="6"/>
      <c r="E6018" s="4"/>
      <c r="F6018" s="4"/>
      <c r="G6018" s="4"/>
      <c r="H6018" s="4"/>
      <c r="I6018" s="4"/>
      <c r="J6018" s="4"/>
      <c r="K6018" s="4"/>
      <c r="L6018" s="6"/>
      <c r="M6018" s="5"/>
    </row>
    <row r="6019" spans="1:13">
      <c r="A6019" s="48"/>
      <c r="B6019" s="4"/>
      <c r="C6019" s="4"/>
      <c r="D6019" s="6"/>
      <c r="E6019" s="4"/>
      <c r="F6019" s="4"/>
      <c r="G6019" s="4"/>
      <c r="H6019" s="4"/>
      <c r="I6019" s="4"/>
      <c r="J6019" s="4"/>
      <c r="K6019" s="4"/>
      <c r="L6019" s="6"/>
      <c r="M6019" s="5"/>
    </row>
    <row r="6020" spans="1:13">
      <c r="A6020" s="48"/>
      <c r="B6020" s="4"/>
      <c r="C6020" s="4"/>
      <c r="D6020" s="6"/>
      <c r="E6020" s="4"/>
      <c r="F6020" s="4"/>
      <c r="G6020" s="4"/>
      <c r="H6020" s="4"/>
      <c r="I6020" s="4"/>
      <c r="J6020" s="4"/>
      <c r="K6020" s="4"/>
      <c r="L6020" s="6"/>
      <c r="M6020" s="5"/>
    </row>
    <row r="6021" spans="1:13">
      <c r="A6021" s="48"/>
      <c r="B6021" s="4"/>
      <c r="C6021" s="4"/>
      <c r="D6021" s="6"/>
      <c r="E6021" s="4"/>
      <c r="F6021" s="4"/>
      <c r="G6021" s="4"/>
      <c r="H6021" s="4"/>
      <c r="I6021" s="4"/>
      <c r="J6021" s="4"/>
      <c r="K6021" s="4"/>
      <c r="L6021" s="6"/>
      <c r="M6021" s="5"/>
    </row>
    <row r="6022" spans="1:13">
      <c r="A6022" s="48"/>
      <c r="B6022" s="4"/>
      <c r="C6022" s="4"/>
      <c r="D6022" s="6"/>
      <c r="E6022" s="4"/>
      <c r="F6022" s="4"/>
      <c r="G6022" s="4"/>
      <c r="H6022" s="4"/>
      <c r="I6022" s="4"/>
      <c r="J6022" s="4"/>
      <c r="K6022" s="4"/>
      <c r="L6022" s="6"/>
      <c r="M6022" s="5"/>
    </row>
    <row r="6023" spans="1:13">
      <c r="A6023" s="48"/>
      <c r="B6023" s="4"/>
      <c r="C6023" s="4"/>
      <c r="D6023" s="6"/>
      <c r="E6023" s="4"/>
      <c r="F6023" s="4"/>
      <c r="G6023" s="4"/>
      <c r="H6023" s="4"/>
      <c r="I6023" s="4"/>
      <c r="J6023" s="4"/>
      <c r="K6023" s="4"/>
      <c r="L6023" s="6"/>
      <c r="M6023" s="5"/>
    </row>
    <row r="6024" spans="1:13">
      <c r="A6024" s="48"/>
      <c r="B6024" s="4"/>
      <c r="C6024" s="4"/>
      <c r="D6024" s="6"/>
      <c r="E6024" s="4"/>
      <c r="F6024" s="4"/>
      <c r="G6024" s="4"/>
      <c r="H6024" s="4"/>
      <c r="I6024" s="4"/>
      <c r="J6024" s="4"/>
      <c r="K6024" s="4"/>
      <c r="L6024" s="6"/>
      <c r="M6024" s="5"/>
    </row>
    <row r="6025" spans="1:13">
      <c r="A6025" s="48"/>
      <c r="B6025" s="4"/>
      <c r="C6025" s="4"/>
      <c r="D6025" s="6"/>
      <c r="E6025" s="4"/>
      <c r="F6025" s="4"/>
      <c r="G6025" s="4"/>
      <c r="H6025" s="4"/>
      <c r="I6025" s="4"/>
      <c r="J6025" s="4"/>
      <c r="K6025" s="4"/>
      <c r="L6025" s="6"/>
      <c r="M6025" s="5"/>
    </row>
    <row r="6026" spans="1:13">
      <c r="A6026" s="48"/>
      <c r="B6026" s="4"/>
      <c r="C6026" s="4"/>
      <c r="D6026" s="6"/>
      <c r="E6026" s="4"/>
      <c r="F6026" s="4"/>
      <c r="G6026" s="4"/>
      <c r="H6026" s="4"/>
      <c r="I6026" s="4"/>
      <c r="J6026" s="4"/>
      <c r="K6026" s="4"/>
      <c r="L6026" s="6"/>
      <c r="M6026" s="5"/>
    </row>
    <row r="6027" spans="1:13">
      <c r="A6027" s="48"/>
      <c r="B6027" s="4"/>
      <c r="C6027" s="4"/>
      <c r="D6027" s="6"/>
      <c r="E6027" s="4"/>
      <c r="F6027" s="4"/>
      <c r="G6027" s="4"/>
      <c r="H6027" s="4"/>
      <c r="I6027" s="4"/>
      <c r="J6027" s="4"/>
      <c r="K6027" s="4"/>
      <c r="L6027" s="6"/>
      <c r="M6027" s="5"/>
    </row>
    <row r="6028" spans="1:13">
      <c r="A6028" s="48"/>
      <c r="B6028" s="4"/>
      <c r="C6028" s="4"/>
      <c r="D6028" s="6"/>
      <c r="E6028" s="4"/>
      <c r="F6028" s="4"/>
      <c r="G6028" s="4"/>
      <c r="H6028" s="4"/>
      <c r="I6028" s="4"/>
      <c r="J6028" s="4"/>
      <c r="K6028" s="4"/>
      <c r="L6028" s="6"/>
      <c r="M6028" s="5"/>
    </row>
    <row r="6029" spans="1:13">
      <c r="A6029" s="48"/>
      <c r="B6029" s="4"/>
      <c r="C6029" s="4"/>
      <c r="D6029" s="6"/>
      <c r="E6029" s="4"/>
      <c r="F6029" s="4"/>
      <c r="G6029" s="4"/>
      <c r="H6029" s="4"/>
      <c r="I6029" s="4"/>
      <c r="J6029" s="4"/>
      <c r="K6029" s="9"/>
      <c r="L6029" s="10"/>
      <c r="M6029" s="11"/>
    </row>
    <row r="6030" spans="1:13">
      <c r="A6030" s="48"/>
      <c r="B6030" s="4"/>
      <c r="C6030" s="4"/>
      <c r="D6030" s="6"/>
      <c r="E6030" s="4"/>
      <c r="F6030" s="4"/>
      <c r="G6030" s="4"/>
      <c r="H6030" s="4"/>
      <c r="I6030" s="4"/>
      <c r="J6030" s="4"/>
      <c r="K6030" s="4"/>
      <c r="L6030" s="6"/>
      <c r="M6030" s="5"/>
    </row>
    <row r="6031" spans="1:13">
      <c r="A6031" s="48"/>
      <c r="B6031" s="4"/>
      <c r="C6031" s="4"/>
      <c r="D6031" s="6"/>
      <c r="E6031" s="4"/>
      <c r="F6031" s="4"/>
      <c r="G6031" s="4"/>
      <c r="H6031" s="4"/>
      <c r="I6031" s="4"/>
      <c r="J6031" s="4"/>
      <c r="K6031" s="4"/>
      <c r="L6031" s="6"/>
      <c r="M6031" s="5"/>
    </row>
    <row r="6032" spans="1:13">
      <c r="A6032" s="48"/>
      <c r="B6032" s="4"/>
      <c r="C6032" s="4"/>
      <c r="D6032" s="6"/>
      <c r="E6032" s="4"/>
      <c r="F6032" s="4"/>
      <c r="G6032" s="4"/>
      <c r="H6032" s="4"/>
      <c r="I6032" s="4"/>
      <c r="J6032" s="4"/>
      <c r="K6032" s="4"/>
      <c r="L6032" s="6"/>
      <c r="M6032" s="5"/>
    </row>
    <row r="6033" spans="1:13">
      <c r="A6033" s="48"/>
      <c r="B6033" s="4"/>
      <c r="C6033" s="4"/>
      <c r="D6033" s="6"/>
      <c r="E6033" s="4"/>
      <c r="F6033" s="4"/>
      <c r="G6033" s="4"/>
      <c r="H6033" s="4"/>
      <c r="I6033" s="4"/>
      <c r="J6033" s="4"/>
      <c r="K6033" s="4"/>
      <c r="L6033" s="6"/>
      <c r="M6033" s="5"/>
    </row>
    <row r="6034" spans="1:13">
      <c r="A6034" s="48"/>
      <c r="B6034" s="4"/>
      <c r="C6034" s="4"/>
      <c r="D6034" s="6"/>
      <c r="E6034" s="4"/>
      <c r="F6034" s="4"/>
      <c r="G6034" s="4"/>
      <c r="H6034" s="4"/>
      <c r="I6034" s="4"/>
      <c r="J6034" s="4"/>
      <c r="K6034" s="4"/>
      <c r="L6034" s="6"/>
      <c r="M6034" s="5"/>
    </row>
    <row r="6035" spans="1:13">
      <c r="A6035" s="48"/>
      <c r="B6035" s="4"/>
      <c r="C6035" s="4"/>
      <c r="D6035" s="6"/>
      <c r="E6035" s="4"/>
      <c r="F6035" s="4"/>
      <c r="G6035" s="4"/>
      <c r="H6035" s="4"/>
      <c r="I6035" s="4"/>
      <c r="J6035" s="4"/>
      <c r="K6035" s="4"/>
      <c r="L6035" s="6"/>
      <c r="M6035" s="5"/>
    </row>
    <row r="6036" spans="1:13">
      <c r="A6036" s="48"/>
      <c r="B6036" s="4"/>
      <c r="C6036" s="4"/>
      <c r="D6036" s="6"/>
      <c r="E6036" s="4"/>
      <c r="F6036" s="4"/>
      <c r="G6036" s="4"/>
      <c r="H6036" s="4"/>
      <c r="I6036" s="4"/>
      <c r="J6036" s="4"/>
      <c r="K6036" s="4"/>
      <c r="L6036" s="6"/>
      <c r="M6036" s="5"/>
    </row>
    <row r="6037" spans="1:13">
      <c r="A6037" s="48"/>
      <c r="B6037" s="4"/>
      <c r="C6037" s="4"/>
      <c r="D6037" s="6"/>
      <c r="E6037" s="4"/>
      <c r="F6037" s="4"/>
      <c r="G6037" s="4"/>
      <c r="H6037" s="4"/>
      <c r="I6037" s="4"/>
      <c r="J6037" s="4"/>
      <c r="K6037" s="4"/>
      <c r="L6037" s="6"/>
      <c r="M6037" s="5"/>
    </row>
    <row r="6038" spans="1:13">
      <c r="A6038" s="48"/>
      <c r="B6038" s="4"/>
      <c r="C6038" s="4"/>
      <c r="D6038" s="6"/>
      <c r="E6038" s="4"/>
      <c r="F6038" s="4"/>
      <c r="G6038" s="4"/>
      <c r="H6038" s="4"/>
      <c r="I6038" s="4"/>
      <c r="J6038" s="4"/>
      <c r="K6038" s="4"/>
      <c r="L6038" s="6"/>
      <c r="M6038" s="5"/>
    </row>
    <row r="6039" spans="1:13">
      <c r="A6039" s="48"/>
      <c r="B6039" s="4"/>
      <c r="C6039" s="4"/>
      <c r="D6039" s="6"/>
      <c r="E6039" s="4"/>
      <c r="F6039" s="4"/>
      <c r="G6039" s="4"/>
      <c r="H6039" s="4"/>
      <c r="I6039" s="4"/>
      <c r="J6039" s="4"/>
      <c r="K6039" s="4"/>
      <c r="L6039" s="6"/>
      <c r="M6039" s="5"/>
    </row>
    <row r="6040" spans="1:13">
      <c r="A6040" s="48"/>
      <c r="B6040" s="4"/>
      <c r="C6040" s="4"/>
      <c r="D6040" s="6"/>
      <c r="E6040" s="4"/>
      <c r="F6040" s="4"/>
      <c r="G6040" s="4"/>
      <c r="H6040" s="4"/>
      <c r="I6040" s="4"/>
      <c r="J6040" s="4"/>
      <c r="K6040" s="4"/>
      <c r="L6040" s="6"/>
      <c r="M6040" s="5"/>
    </row>
    <row r="6041" spans="1:13">
      <c r="A6041" s="48"/>
      <c r="B6041" s="4"/>
      <c r="C6041" s="4"/>
      <c r="D6041" s="6"/>
      <c r="E6041" s="4"/>
      <c r="F6041" s="4"/>
      <c r="G6041" s="4"/>
      <c r="H6041" s="4"/>
      <c r="I6041" s="4"/>
      <c r="J6041" s="4"/>
      <c r="K6041" s="4"/>
      <c r="L6041" s="6"/>
      <c r="M6041" s="5"/>
    </row>
    <row r="6042" spans="1:13">
      <c r="A6042" s="48"/>
      <c r="B6042" s="4"/>
      <c r="C6042" s="4"/>
      <c r="D6042" s="6"/>
      <c r="E6042" s="4"/>
      <c r="F6042" s="4"/>
      <c r="G6042" s="4"/>
      <c r="H6042" s="4"/>
      <c r="I6042" s="4"/>
      <c r="J6042" s="4"/>
      <c r="K6042" s="4"/>
      <c r="L6042" s="6"/>
      <c r="M6042" s="5"/>
    </row>
    <row r="6043" spans="1:13">
      <c r="A6043" s="48"/>
      <c r="B6043" s="4"/>
      <c r="C6043" s="4"/>
      <c r="D6043" s="6"/>
      <c r="E6043" s="4"/>
      <c r="F6043" s="4"/>
      <c r="G6043" s="4"/>
      <c r="H6043" s="4"/>
      <c r="I6043" s="4"/>
      <c r="J6043" s="4"/>
      <c r="K6043" s="4"/>
      <c r="L6043" s="6"/>
      <c r="M6043" s="5"/>
    </row>
    <row r="6044" spans="1:13">
      <c r="A6044" s="48"/>
      <c r="B6044" s="4"/>
      <c r="C6044" s="4"/>
      <c r="D6044" s="6"/>
      <c r="E6044" s="4"/>
      <c r="F6044" s="4"/>
      <c r="G6044" s="4"/>
      <c r="H6044" s="4"/>
      <c r="I6044" s="4"/>
      <c r="J6044" s="4"/>
      <c r="K6044" s="4"/>
      <c r="L6044" s="6"/>
      <c r="M6044" s="5"/>
    </row>
    <row r="6045" spans="1:13">
      <c r="A6045" s="48"/>
      <c r="B6045" s="4"/>
      <c r="C6045" s="4"/>
      <c r="D6045" s="6"/>
      <c r="E6045" s="4"/>
      <c r="F6045" s="4"/>
      <c r="G6045" s="4"/>
      <c r="H6045" s="4"/>
      <c r="I6045" s="4"/>
      <c r="J6045" s="4"/>
      <c r="K6045" s="4"/>
      <c r="L6045" s="6"/>
      <c r="M6045" s="5"/>
    </row>
    <row r="6046" spans="1:13">
      <c r="A6046" s="48"/>
      <c r="B6046" s="4"/>
      <c r="C6046" s="4"/>
      <c r="D6046" s="6"/>
      <c r="E6046" s="4"/>
      <c r="F6046" s="4"/>
      <c r="G6046" s="4"/>
      <c r="H6046" s="4"/>
      <c r="I6046" s="4"/>
      <c r="J6046" s="4"/>
      <c r="K6046" s="4"/>
      <c r="L6046" s="6"/>
      <c r="M6046" s="5"/>
    </row>
    <row r="6047" spans="1:13">
      <c r="A6047" s="48"/>
      <c r="B6047" s="4"/>
      <c r="C6047" s="4"/>
      <c r="D6047" s="6"/>
      <c r="E6047" s="4"/>
      <c r="F6047" s="4"/>
      <c r="G6047" s="4"/>
      <c r="H6047" s="4"/>
      <c r="I6047" s="4"/>
      <c r="J6047" s="4"/>
      <c r="K6047" s="4"/>
      <c r="L6047" s="6"/>
      <c r="M6047" s="5"/>
    </row>
    <row r="6048" spans="1:13">
      <c r="A6048" s="48"/>
      <c r="B6048" s="4"/>
      <c r="C6048" s="4"/>
      <c r="D6048" s="6"/>
      <c r="E6048" s="4"/>
      <c r="F6048" s="4"/>
      <c r="G6048" s="4"/>
      <c r="H6048" s="4"/>
      <c r="I6048" s="4"/>
      <c r="J6048" s="4"/>
      <c r="K6048" s="9"/>
      <c r="L6048" s="10"/>
      <c r="M6048" s="11"/>
    </row>
    <row r="6049" spans="1:13">
      <c r="A6049" s="48"/>
      <c r="B6049" s="4"/>
      <c r="C6049" s="4"/>
      <c r="D6049" s="6"/>
      <c r="E6049" s="4"/>
      <c r="F6049" s="4"/>
      <c r="G6049" s="4"/>
      <c r="H6049" s="4"/>
      <c r="I6049" s="4"/>
      <c r="J6049" s="4"/>
      <c r="K6049" s="4"/>
      <c r="L6049" s="6"/>
      <c r="M6049" s="5"/>
    </row>
    <row r="6050" spans="1:13">
      <c r="A6050" s="48"/>
      <c r="B6050" s="4"/>
      <c r="C6050" s="4"/>
      <c r="D6050" s="6"/>
      <c r="E6050" s="4"/>
      <c r="F6050" s="4"/>
      <c r="G6050" s="4"/>
      <c r="H6050" s="4"/>
      <c r="I6050" s="4"/>
      <c r="J6050" s="4"/>
      <c r="K6050" s="4"/>
      <c r="L6050" s="6"/>
      <c r="M6050" s="5"/>
    </row>
    <row r="6051" spans="1:13">
      <c r="A6051" s="48"/>
      <c r="B6051" s="4"/>
      <c r="C6051" s="4"/>
      <c r="D6051" s="6"/>
      <c r="E6051" s="4"/>
      <c r="F6051" s="4"/>
      <c r="G6051" s="4"/>
      <c r="H6051" s="4"/>
      <c r="I6051" s="4"/>
      <c r="J6051" s="4"/>
      <c r="K6051" s="4"/>
      <c r="L6051" s="6"/>
      <c r="M6051" s="5"/>
    </row>
    <row r="6052" spans="1:13">
      <c r="A6052" s="48"/>
      <c r="B6052" s="4"/>
      <c r="C6052" s="4"/>
      <c r="D6052" s="6"/>
      <c r="E6052" s="4"/>
      <c r="F6052" s="4"/>
      <c r="G6052" s="4"/>
      <c r="H6052" s="4"/>
      <c r="I6052" s="4"/>
      <c r="J6052" s="4"/>
      <c r="K6052" s="4"/>
      <c r="L6052" s="6"/>
      <c r="M6052" s="5"/>
    </row>
    <row r="6053" spans="1:13">
      <c r="A6053" s="48"/>
      <c r="B6053" s="4"/>
      <c r="C6053" s="4"/>
      <c r="D6053" s="6"/>
      <c r="E6053" s="4"/>
      <c r="F6053" s="4"/>
      <c r="G6053" s="4"/>
      <c r="H6053" s="4"/>
      <c r="I6053" s="4"/>
      <c r="J6053" s="4"/>
      <c r="K6053" s="4"/>
      <c r="L6053" s="6"/>
      <c r="M6053" s="5"/>
    </row>
    <row r="6054" spans="1:13">
      <c r="A6054" s="48"/>
      <c r="B6054" s="4"/>
      <c r="C6054" s="4"/>
      <c r="D6054" s="6"/>
      <c r="E6054" s="4"/>
      <c r="F6054" s="4"/>
      <c r="G6054" s="4"/>
      <c r="H6054" s="4"/>
      <c r="I6054" s="4"/>
      <c r="J6054" s="4"/>
      <c r="K6054" s="9"/>
      <c r="L6054" s="10"/>
      <c r="M6054" s="11"/>
    </row>
    <row r="6055" spans="1:13">
      <c r="A6055" s="48"/>
      <c r="B6055" s="4"/>
      <c r="C6055" s="4"/>
      <c r="D6055" s="6"/>
      <c r="E6055" s="4"/>
      <c r="F6055" s="4"/>
      <c r="G6055" s="4"/>
      <c r="H6055" s="4"/>
      <c r="I6055" s="4"/>
      <c r="J6055" s="4"/>
      <c r="K6055" s="4"/>
      <c r="L6055" s="6"/>
      <c r="M6055" s="5"/>
    </row>
    <row r="6056" spans="1:13">
      <c r="A6056" s="48"/>
      <c r="B6056" s="4"/>
      <c r="C6056" s="4"/>
      <c r="D6056" s="6"/>
      <c r="E6056" s="4"/>
      <c r="F6056" s="4"/>
      <c r="G6056" s="4"/>
      <c r="H6056" s="4"/>
      <c r="I6056" s="4"/>
      <c r="J6056" s="4"/>
      <c r="K6056" s="4"/>
      <c r="L6056" s="6"/>
      <c r="M6056" s="5"/>
    </row>
    <row r="6057" spans="1:13">
      <c r="A6057" s="48"/>
      <c r="B6057" s="4"/>
      <c r="C6057" s="4"/>
      <c r="D6057" s="6"/>
      <c r="E6057" s="4"/>
      <c r="F6057" s="4"/>
      <c r="G6057" s="4"/>
      <c r="H6057" s="4"/>
      <c r="I6057" s="4"/>
      <c r="J6057" s="4"/>
      <c r="K6057" s="4"/>
      <c r="L6057" s="6"/>
      <c r="M6057" s="5"/>
    </row>
    <row r="6058" spans="1:13">
      <c r="A6058" s="48"/>
      <c r="B6058" s="4"/>
      <c r="C6058" s="4"/>
      <c r="D6058" s="6"/>
      <c r="E6058" s="4"/>
      <c r="F6058" s="4"/>
      <c r="G6058" s="4"/>
      <c r="H6058" s="4"/>
      <c r="I6058" s="4"/>
      <c r="J6058" s="4"/>
      <c r="K6058" s="4"/>
      <c r="L6058" s="6"/>
      <c r="M6058" s="5"/>
    </row>
    <row r="6059" spans="1:13">
      <c r="A6059" s="48"/>
      <c r="B6059" s="4"/>
      <c r="C6059" s="4"/>
      <c r="D6059" s="6"/>
      <c r="E6059" s="4"/>
      <c r="F6059" s="4"/>
      <c r="G6059" s="4"/>
      <c r="H6059" s="4"/>
      <c r="I6059" s="4"/>
      <c r="J6059" s="4"/>
      <c r="K6059" s="4"/>
      <c r="L6059" s="6"/>
      <c r="M6059" s="5"/>
    </row>
    <row r="6060" spans="1:13">
      <c r="A6060" s="48"/>
      <c r="B6060" s="4"/>
      <c r="C6060" s="4"/>
      <c r="D6060" s="6"/>
      <c r="E6060" s="4"/>
      <c r="F6060" s="4"/>
      <c r="G6060" s="4"/>
      <c r="H6060" s="4"/>
      <c r="I6060" s="4"/>
      <c r="J6060" s="4"/>
      <c r="K6060" s="4"/>
      <c r="L6060" s="6"/>
      <c r="M6060" s="5"/>
    </row>
    <row r="6061" spans="1:13">
      <c r="A6061" s="48"/>
      <c r="B6061" s="4"/>
      <c r="C6061" s="4"/>
      <c r="D6061" s="6"/>
      <c r="E6061" s="4"/>
      <c r="F6061" s="4"/>
      <c r="G6061" s="4"/>
      <c r="H6061" s="4"/>
      <c r="I6061" s="4"/>
      <c r="J6061" s="4"/>
      <c r="K6061" s="4"/>
      <c r="L6061" s="6"/>
      <c r="M6061" s="5"/>
    </row>
    <row r="6062" spans="1:13">
      <c r="A6062" s="48"/>
      <c r="B6062" s="4"/>
      <c r="C6062" s="4"/>
      <c r="D6062" s="6"/>
      <c r="E6062" s="4"/>
      <c r="F6062" s="4"/>
      <c r="G6062" s="4"/>
      <c r="H6062" s="4"/>
      <c r="I6062" s="4"/>
      <c r="J6062" s="4"/>
      <c r="K6062" s="4"/>
      <c r="L6062" s="6"/>
      <c r="M6062" s="5"/>
    </row>
    <row r="6063" spans="1:13">
      <c r="A6063" s="48"/>
      <c r="B6063" s="4"/>
      <c r="C6063" s="4"/>
      <c r="D6063" s="6"/>
      <c r="E6063" s="4"/>
      <c r="F6063" s="4"/>
      <c r="G6063" s="4"/>
      <c r="H6063" s="4"/>
      <c r="I6063" s="4"/>
      <c r="J6063" s="4"/>
      <c r="K6063" s="4"/>
      <c r="L6063" s="6"/>
      <c r="M6063" s="5"/>
    </row>
    <row r="6064" spans="1:13">
      <c r="A6064" s="48"/>
      <c r="B6064" s="4"/>
      <c r="C6064" s="4"/>
      <c r="D6064" s="6"/>
      <c r="E6064" s="4"/>
      <c r="F6064" s="4"/>
      <c r="G6064" s="4"/>
      <c r="H6064" s="4"/>
      <c r="I6064" s="4"/>
      <c r="J6064" s="4"/>
      <c r="K6064" s="4"/>
      <c r="L6064" s="6"/>
      <c r="M6064" s="5"/>
    </row>
    <row r="6065" spans="1:13">
      <c r="A6065" s="48"/>
      <c r="B6065" s="4"/>
      <c r="C6065" s="4"/>
      <c r="D6065" s="6"/>
      <c r="E6065" s="4"/>
      <c r="F6065" s="4"/>
      <c r="G6065" s="4"/>
      <c r="H6065" s="4"/>
      <c r="I6065" s="4"/>
      <c r="J6065" s="4"/>
      <c r="K6065" s="4"/>
      <c r="L6065" s="6"/>
      <c r="M6065" s="5"/>
    </row>
    <row r="6066" spans="1:13">
      <c r="A6066" s="48"/>
      <c r="B6066" s="4"/>
      <c r="C6066" s="4"/>
      <c r="D6066" s="6"/>
      <c r="E6066" s="4"/>
      <c r="F6066" s="4"/>
      <c r="G6066" s="4"/>
      <c r="H6066" s="4"/>
      <c r="I6066" s="4"/>
      <c r="J6066" s="4"/>
      <c r="K6066" s="9"/>
      <c r="L6066" s="10"/>
      <c r="M6066" s="11"/>
    </row>
    <row r="6067" spans="1:13">
      <c r="A6067" s="48"/>
      <c r="B6067" s="4"/>
      <c r="C6067" s="4"/>
      <c r="D6067" s="6"/>
      <c r="E6067" s="4"/>
      <c r="F6067" s="4"/>
      <c r="G6067" s="4"/>
      <c r="H6067" s="4"/>
      <c r="I6067" s="4"/>
      <c r="J6067" s="4"/>
      <c r="K6067" s="4"/>
      <c r="L6067" s="6"/>
      <c r="M6067" s="5"/>
    </row>
    <row r="6068" spans="1:13">
      <c r="A6068" s="48"/>
      <c r="B6068" s="4"/>
      <c r="C6068" s="4"/>
      <c r="D6068" s="6"/>
      <c r="E6068" s="4"/>
      <c r="F6068" s="4"/>
      <c r="G6068" s="4"/>
      <c r="H6068" s="4"/>
      <c r="I6068" s="4"/>
      <c r="J6068" s="4"/>
      <c r="K6068" s="4"/>
      <c r="L6068" s="6"/>
      <c r="M6068" s="5"/>
    </row>
    <row r="6069" spans="1:13">
      <c r="A6069" s="48"/>
      <c r="B6069" s="4"/>
      <c r="C6069" s="4"/>
      <c r="D6069" s="6"/>
      <c r="E6069" s="4"/>
      <c r="F6069" s="4"/>
      <c r="G6069" s="4"/>
      <c r="H6069" s="4"/>
      <c r="I6069" s="4"/>
      <c r="J6069" s="4"/>
      <c r="K6069" s="4"/>
      <c r="L6069" s="6"/>
      <c r="M6069" s="5"/>
    </row>
    <row r="6070" spans="1:13">
      <c r="A6070" s="48"/>
      <c r="B6070" s="4"/>
      <c r="C6070" s="4"/>
      <c r="D6070" s="6"/>
      <c r="E6070" s="4"/>
      <c r="F6070" s="4"/>
      <c r="G6070" s="4"/>
      <c r="H6070" s="4"/>
      <c r="I6070" s="4"/>
      <c r="J6070" s="4"/>
      <c r="K6070" s="4"/>
      <c r="L6070" s="6"/>
      <c r="M6070" s="5"/>
    </row>
    <row r="6071" spans="1:13">
      <c r="A6071" s="48"/>
      <c r="B6071" s="4"/>
      <c r="C6071" s="4"/>
      <c r="D6071" s="6"/>
      <c r="E6071" s="4"/>
      <c r="F6071" s="4"/>
      <c r="G6071" s="4"/>
      <c r="H6071" s="4"/>
      <c r="I6071" s="4"/>
      <c r="J6071" s="4"/>
      <c r="K6071" s="4"/>
      <c r="L6071" s="6"/>
      <c r="M6071" s="5"/>
    </row>
    <row r="6072" spans="1:13">
      <c r="A6072" s="48"/>
      <c r="B6072" s="4"/>
      <c r="C6072" s="4"/>
      <c r="D6072" s="6"/>
      <c r="E6072" s="4"/>
      <c r="F6072" s="4"/>
      <c r="G6072" s="4"/>
      <c r="H6072" s="4"/>
      <c r="I6072" s="4"/>
      <c r="J6072" s="4"/>
      <c r="K6072" s="4"/>
      <c r="L6072" s="6"/>
      <c r="M6072" s="5"/>
    </row>
    <row r="6073" spans="1:13">
      <c r="A6073" s="48"/>
      <c r="B6073" s="4"/>
      <c r="C6073" s="4"/>
      <c r="D6073" s="6"/>
      <c r="E6073" s="4"/>
      <c r="F6073" s="4"/>
      <c r="G6073" s="4"/>
      <c r="H6073" s="4"/>
      <c r="I6073" s="4"/>
      <c r="J6073" s="4"/>
      <c r="K6073" s="4"/>
      <c r="L6073" s="6"/>
      <c r="M6073" s="5"/>
    </row>
    <row r="6074" spans="1:13">
      <c r="A6074" s="48"/>
      <c r="B6074" s="4"/>
      <c r="C6074" s="4"/>
      <c r="D6074" s="6"/>
      <c r="E6074" s="4"/>
      <c r="F6074" s="4"/>
      <c r="G6074" s="4"/>
      <c r="H6074" s="4"/>
      <c r="I6074" s="4"/>
      <c r="J6074" s="4"/>
      <c r="K6074" s="4"/>
      <c r="L6074" s="6"/>
      <c r="M6074" s="5"/>
    </row>
    <row r="6075" spans="1:13">
      <c r="A6075" s="48"/>
      <c r="B6075" s="4"/>
      <c r="C6075" s="4"/>
      <c r="D6075" s="6"/>
      <c r="E6075" s="4"/>
      <c r="F6075" s="4"/>
      <c r="G6075" s="4"/>
      <c r="H6075" s="4"/>
      <c r="I6075" s="4"/>
      <c r="J6075" s="4"/>
      <c r="K6075" s="4"/>
      <c r="L6075" s="6"/>
      <c r="M6075" s="5"/>
    </row>
    <row r="6076" spans="1:13">
      <c r="A6076" s="48"/>
      <c r="B6076" s="4"/>
      <c r="C6076" s="4"/>
      <c r="D6076" s="6"/>
      <c r="E6076" s="4"/>
      <c r="F6076" s="4"/>
      <c r="G6076" s="4"/>
      <c r="H6076" s="4"/>
      <c r="I6076" s="4"/>
      <c r="J6076" s="4"/>
      <c r="K6076" s="4"/>
      <c r="L6076" s="6"/>
      <c r="M6076" s="5"/>
    </row>
    <row r="6077" spans="1:13">
      <c r="A6077" s="48"/>
      <c r="B6077" s="4"/>
      <c r="C6077" s="4"/>
      <c r="D6077" s="6"/>
      <c r="E6077" s="4"/>
      <c r="F6077" s="4"/>
      <c r="G6077" s="4"/>
      <c r="H6077" s="4"/>
      <c r="I6077" s="4"/>
      <c r="J6077" s="4"/>
      <c r="K6077" s="4"/>
      <c r="L6077" s="6"/>
      <c r="M6077" s="5"/>
    </row>
    <row r="6078" spans="1:13">
      <c r="A6078" s="48"/>
      <c r="B6078" s="4"/>
      <c r="C6078" s="4"/>
      <c r="D6078" s="6"/>
      <c r="E6078" s="4"/>
      <c r="F6078" s="4"/>
      <c r="G6078" s="4"/>
      <c r="H6078" s="4"/>
      <c r="I6078" s="4"/>
      <c r="J6078" s="4"/>
      <c r="K6078" s="4"/>
      <c r="L6078" s="6"/>
      <c r="M6078" s="5"/>
    </row>
    <row r="6079" spans="1:13">
      <c r="A6079" s="48"/>
      <c r="B6079" s="4"/>
      <c r="C6079" s="4"/>
      <c r="D6079" s="6"/>
      <c r="E6079" s="4"/>
      <c r="F6079" s="4"/>
      <c r="G6079" s="4"/>
      <c r="H6079" s="4"/>
      <c r="I6079" s="4"/>
      <c r="J6079" s="4"/>
      <c r="K6079" s="4"/>
      <c r="L6079" s="6"/>
      <c r="M6079" s="5"/>
    </row>
    <row r="6080" spans="1:13">
      <c r="A6080" s="48"/>
      <c r="B6080" s="4"/>
      <c r="C6080" s="4"/>
      <c r="D6080" s="6"/>
      <c r="E6080" s="4"/>
      <c r="F6080" s="4"/>
      <c r="G6080" s="4"/>
      <c r="H6080" s="4"/>
      <c r="I6080" s="4"/>
      <c r="J6080" s="4"/>
      <c r="K6080" s="4"/>
      <c r="L6080" s="6"/>
      <c r="M6080" s="5"/>
    </row>
    <row r="6081" spans="1:13">
      <c r="A6081" s="48"/>
      <c r="B6081" s="4"/>
      <c r="C6081" s="4"/>
      <c r="D6081" s="6"/>
      <c r="E6081" s="4"/>
      <c r="F6081" s="4"/>
      <c r="G6081" s="4"/>
      <c r="H6081" s="4"/>
      <c r="I6081" s="4"/>
      <c r="J6081" s="4"/>
      <c r="K6081" s="4"/>
      <c r="L6081" s="6"/>
      <c r="M6081" s="5"/>
    </row>
    <row r="6082" spans="1:13">
      <c r="A6082" s="48"/>
      <c r="B6082" s="4"/>
      <c r="C6082" s="4"/>
      <c r="D6082" s="6"/>
      <c r="E6082" s="4"/>
      <c r="F6082" s="4"/>
      <c r="G6082" s="4"/>
      <c r="H6082" s="4"/>
      <c r="I6082" s="4"/>
      <c r="J6082" s="4"/>
      <c r="K6082" s="4"/>
      <c r="L6082" s="6"/>
      <c r="M6082" s="5"/>
    </row>
    <row r="6083" spans="1:13">
      <c r="A6083" s="48"/>
      <c r="B6083" s="4"/>
      <c r="C6083" s="4"/>
      <c r="D6083" s="6"/>
      <c r="E6083" s="4"/>
      <c r="F6083" s="4"/>
      <c r="G6083" s="4"/>
      <c r="H6083" s="4"/>
      <c r="I6083" s="4"/>
      <c r="J6083" s="4"/>
      <c r="K6083" s="4"/>
      <c r="L6083" s="6"/>
      <c r="M6083" s="5"/>
    </row>
    <row r="6084" spans="1:13">
      <c r="A6084" s="48"/>
      <c r="B6084" s="4"/>
      <c r="C6084" s="4"/>
      <c r="D6084" s="6"/>
      <c r="E6084" s="4"/>
      <c r="F6084" s="4"/>
      <c r="G6084" s="4"/>
      <c r="H6084" s="4"/>
      <c r="I6084" s="4"/>
      <c r="J6084" s="4"/>
      <c r="K6084" s="4"/>
      <c r="L6084" s="6"/>
      <c r="M6084" s="5"/>
    </row>
    <row r="6085" spans="1:13">
      <c r="A6085" s="48"/>
      <c r="B6085" s="4"/>
      <c r="C6085" s="4"/>
      <c r="D6085" s="6"/>
      <c r="E6085" s="4"/>
      <c r="F6085" s="4"/>
      <c r="G6085" s="4"/>
      <c r="H6085" s="4"/>
      <c r="I6085" s="4"/>
      <c r="J6085" s="4"/>
      <c r="K6085" s="4"/>
      <c r="L6085" s="6"/>
      <c r="M6085" s="5"/>
    </row>
    <row r="6086" spans="1:13">
      <c r="A6086" s="48"/>
      <c r="B6086" s="4"/>
      <c r="C6086" s="4"/>
      <c r="D6086" s="6"/>
      <c r="E6086" s="4"/>
      <c r="F6086" s="4"/>
      <c r="G6086" s="4"/>
      <c r="H6086" s="4"/>
      <c r="I6086" s="4"/>
      <c r="J6086" s="4"/>
      <c r="K6086" s="4"/>
      <c r="L6086" s="6"/>
      <c r="M6086" s="5"/>
    </row>
    <row r="6087" spans="1:13">
      <c r="A6087" s="48"/>
      <c r="B6087" s="4"/>
      <c r="C6087" s="4"/>
      <c r="D6087" s="6"/>
      <c r="E6087" s="4"/>
      <c r="F6087" s="4"/>
      <c r="G6087" s="4"/>
      <c r="H6087" s="4"/>
      <c r="I6087" s="4"/>
      <c r="J6087" s="4"/>
      <c r="K6087" s="4"/>
      <c r="L6087" s="6"/>
      <c r="M6087" s="5"/>
    </row>
    <row r="6088" spans="1:13">
      <c r="A6088" s="48"/>
      <c r="B6088" s="4"/>
      <c r="C6088" s="4"/>
      <c r="D6088" s="6"/>
      <c r="E6088" s="4"/>
      <c r="F6088" s="4"/>
      <c r="G6088" s="4"/>
      <c r="H6088" s="4"/>
      <c r="I6088" s="4"/>
      <c r="J6088" s="4"/>
      <c r="K6088" s="4"/>
      <c r="L6088" s="6"/>
      <c r="M6088" s="5"/>
    </row>
    <row r="6089" spans="1:13">
      <c r="A6089" s="48"/>
      <c r="B6089" s="4"/>
      <c r="C6089" s="4"/>
      <c r="D6089" s="6"/>
      <c r="E6089" s="4"/>
      <c r="F6089" s="4"/>
      <c r="G6089" s="4"/>
      <c r="H6089" s="4"/>
      <c r="I6089" s="4"/>
      <c r="J6089" s="4"/>
      <c r="K6089" s="4"/>
      <c r="L6089" s="6"/>
      <c r="M6089" s="5"/>
    </row>
    <row r="6090" spans="1:13">
      <c r="A6090" s="48"/>
      <c r="B6090" s="4"/>
      <c r="C6090" s="4"/>
      <c r="D6090" s="6"/>
      <c r="E6090" s="4"/>
      <c r="F6090" s="4"/>
      <c r="G6090" s="4"/>
      <c r="H6090" s="4"/>
      <c r="I6090" s="4"/>
      <c r="J6090" s="4"/>
      <c r="K6090" s="4"/>
      <c r="L6090" s="6"/>
      <c r="M6090" s="5"/>
    </row>
    <row r="6091" spans="1:13">
      <c r="A6091" s="48"/>
      <c r="B6091" s="4"/>
      <c r="C6091" s="4"/>
      <c r="D6091" s="6"/>
      <c r="E6091" s="4"/>
      <c r="F6091" s="4"/>
      <c r="G6091" s="4"/>
      <c r="H6091" s="4"/>
      <c r="I6091" s="4"/>
      <c r="J6091" s="4"/>
      <c r="K6091" s="4"/>
      <c r="L6091" s="6"/>
      <c r="M6091" s="5"/>
    </row>
    <row r="6092" spans="1:13">
      <c r="A6092" s="48"/>
      <c r="B6092" s="4"/>
      <c r="C6092" s="4"/>
      <c r="D6092" s="6"/>
      <c r="E6092" s="4"/>
      <c r="F6092" s="4"/>
      <c r="G6092" s="4"/>
      <c r="H6092" s="4"/>
      <c r="I6092" s="4"/>
      <c r="J6092" s="4"/>
      <c r="K6092" s="4"/>
      <c r="L6092" s="6"/>
      <c r="M6092" s="5"/>
    </row>
    <row r="6093" spans="1:13">
      <c r="A6093" s="48"/>
      <c r="B6093" s="4"/>
      <c r="C6093" s="4"/>
      <c r="D6093" s="6"/>
      <c r="E6093" s="4"/>
      <c r="F6093" s="4"/>
      <c r="G6093" s="4"/>
      <c r="H6093" s="4"/>
      <c r="I6093" s="4"/>
      <c r="J6093" s="4"/>
      <c r="K6093" s="4"/>
      <c r="L6093" s="6"/>
      <c r="M6093" s="5"/>
    </row>
    <row r="6094" spans="1:13">
      <c r="A6094" s="48"/>
      <c r="B6094" s="4"/>
      <c r="C6094" s="4"/>
      <c r="D6094" s="6"/>
      <c r="E6094" s="4"/>
      <c r="F6094" s="4"/>
      <c r="G6094" s="4"/>
      <c r="H6094" s="4"/>
      <c r="I6094" s="4"/>
      <c r="J6094" s="4"/>
      <c r="K6094" s="4"/>
      <c r="L6094" s="6"/>
      <c r="M6094" s="5"/>
    </row>
    <row r="6095" spans="1:13">
      <c r="A6095" s="48"/>
      <c r="B6095" s="4"/>
      <c r="C6095" s="4"/>
      <c r="D6095" s="6"/>
      <c r="E6095" s="4"/>
      <c r="F6095" s="4"/>
      <c r="G6095" s="4"/>
      <c r="H6095" s="4"/>
      <c r="I6095" s="4"/>
      <c r="J6095" s="4"/>
      <c r="K6095" s="4"/>
      <c r="L6095" s="6"/>
      <c r="M6095" s="5"/>
    </row>
    <row r="6096" spans="1:13">
      <c r="A6096" s="48"/>
      <c r="B6096" s="4"/>
      <c r="C6096" s="4"/>
      <c r="D6096" s="6"/>
      <c r="E6096" s="4"/>
      <c r="F6096" s="4"/>
      <c r="G6096" s="4"/>
      <c r="H6096" s="4"/>
      <c r="I6096" s="4"/>
      <c r="J6096" s="4"/>
      <c r="K6096" s="9"/>
      <c r="L6096" s="10"/>
      <c r="M6096" s="11"/>
    </row>
    <row r="6097" spans="1:13">
      <c r="A6097" s="48"/>
      <c r="B6097" s="4"/>
      <c r="C6097" s="4"/>
      <c r="D6097" s="6"/>
      <c r="E6097" s="4"/>
      <c r="F6097" s="4"/>
      <c r="G6097" s="4"/>
      <c r="H6097" s="4"/>
      <c r="I6097" s="4"/>
      <c r="J6097" s="4"/>
      <c r="K6097" s="9"/>
      <c r="L6097" s="10"/>
      <c r="M6097" s="11"/>
    </row>
    <row r="6098" spans="1:13">
      <c r="A6098" s="48"/>
      <c r="B6098" s="4"/>
      <c r="C6098" s="4"/>
      <c r="D6098" s="6"/>
      <c r="E6098" s="4"/>
      <c r="F6098" s="4"/>
      <c r="G6098" s="4"/>
      <c r="H6098" s="4"/>
      <c r="I6098" s="4"/>
      <c r="J6098" s="4"/>
      <c r="K6098" s="4"/>
      <c r="L6098" s="6"/>
      <c r="M6098" s="5"/>
    </row>
    <row r="6099" spans="1:13">
      <c r="A6099" s="48"/>
      <c r="B6099" s="4"/>
      <c r="C6099" s="4"/>
      <c r="D6099" s="6"/>
      <c r="E6099" s="4"/>
      <c r="F6099" s="4"/>
      <c r="G6099" s="4"/>
      <c r="H6099" s="4"/>
      <c r="I6099" s="4"/>
      <c r="J6099" s="4"/>
      <c r="K6099" s="4"/>
      <c r="L6099" s="6"/>
      <c r="M6099" s="5"/>
    </row>
    <row r="6100" spans="1:13">
      <c r="A6100" s="48"/>
      <c r="B6100" s="4"/>
      <c r="C6100" s="4"/>
      <c r="D6100" s="6"/>
      <c r="E6100" s="4"/>
      <c r="F6100" s="4"/>
      <c r="G6100" s="4"/>
      <c r="H6100" s="4"/>
      <c r="I6100" s="4"/>
      <c r="J6100" s="4"/>
      <c r="K6100" s="4"/>
      <c r="L6100" s="6"/>
      <c r="M6100" s="5"/>
    </row>
    <row r="6101" spans="1:13">
      <c r="A6101" s="48"/>
      <c r="B6101" s="4"/>
      <c r="C6101" s="4"/>
      <c r="D6101" s="6"/>
      <c r="E6101" s="4"/>
      <c r="F6101" s="4"/>
      <c r="G6101" s="4"/>
      <c r="H6101" s="4"/>
      <c r="I6101" s="4"/>
      <c r="J6101" s="4"/>
      <c r="K6101" s="4"/>
      <c r="L6101" s="6"/>
      <c r="M6101" s="5"/>
    </row>
    <row r="6102" spans="1:13">
      <c r="A6102" s="48"/>
      <c r="B6102" s="4"/>
      <c r="C6102" s="4"/>
      <c r="D6102" s="6"/>
      <c r="E6102" s="4"/>
      <c r="F6102" s="4"/>
      <c r="G6102" s="4"/>
      <c r="H6102" s="4"/>
      <c r="I6102" s="4"/>
      <c r="J6102" s="4"/>
      <c r="K6102" s="4"/>
      <c r="L6102" s="6"/>
      <c r="M6102" s="5"/>
    </row>
    <row r="6103" spans="1:13">
      <c r="A6103" s="48"/>
      <c r="B6103" s="4"/>
      <c r="C6103" s="4"/>
      <c r="D6103" s="6"/>
      <c r="E6103" s="4"/>
      <c r="F6103" s="4"/>
      <c r="G6103" s="4"/>
      <c r="H6103" s="4"/>
      <c r="I6103" s="4"/>
      <c r="J6103" s="4"/>
      <c r="K6103" s="4"/>
      <c r="L6103" s="6"/>
      <c r="M6103" s="5"/>
    </row>
    <row r="6104" spans="1:13">
      <c r="A6104" s="48"/>
      <c r="B6104" s="4"/>
      <c r="C6104" s="4"/>
      <c r="D6104" s="6"/>
      <c r="E6104" s="4"/>
      <c r="F6104" s="4"/>
      <c r="G6104" s="4"/>
      <c r="H6104" s="4"/>
      <c r="I6104" s="4"/>
      <c r="J6104" s="4"/>
      <c r="K6104" s="4"/>
      <c r="L6104" s="6"/>
      <c r="M6104" s="5"/>
    </row>
    <row r="6105" spans="1:13">
      <c r="A6105" s="48"/>
      <c r="B6105" s="4"/>
      <c r="C6105" s="4"/>
      <c r="D6105" s="6"/>
      <c r="E6105" s="4"/>
      <c r="F6105" s="4"/>
      <c r="G6105" s="4"/>
      <c r="H6105" s="4"/>
      <c r="I6105" s="4"/>
      <c r="J6105" s="4"/>
      <c r="K6105" s="4"/>
      <c r="L6105" s="6"/>
      <c r="M6105" s="5"/>
    </row>
    <row r="6106" spans="1:13">
      <c r="A6106" s="48"/>
      <c r="B6106" s="4"/>
      <c r="C6106" s="4"/>
      <c r="D6106" s="6"/>
      <c r="E6106" s="4"/>
      <c r="F6106" s="4"/>
      <c r="G6106" s="4"/>
      <c r="H6106" s="4"/>
      <c r="I6106" s="4"/>
      <c r="J6106" s="4"/>
      <c r="K6106" s="4"/>
      <c r="L6106" s="6"/>
      <c r="M6106" s="5"/>
    </row>
    <row r="6107" spans="1:13">
      <c r="A6107" s="48"/>
      <c r="B6107" s="4"/>
      <c r="C6107" s="4"/>
      <c r="D6107" s="6"/>
      <c r="E6107" s="4"/>
      <c r="F6107" s="4"/>
      <c r="G6107" s="4"/>
      <c r="H6107" s="4"/>
      <c r="I6107" s="4"/>
      <c r="J6107" s="4"/>
      <c r="K6107" s="4"/>
      <c r="L6107" s="6"/>
      <c r="M6107" s="5"/>
    </row>
    <row r="6108" spans="1:13">
      <c r="A6108" s="48"/>
      <c r="B6108" s="4"/>
      <c r="C6108" s="4"/>
      <c r="D6108" s="6"/>
      <c r="E6108" s="4"/>
      <c r="F6108" s="4"/>
      <c r="G6108" s="4"/>
      <c r="H6108" s="4"/>
      <c r="I6108" s="4"/>
      <c r="J6108" s="4"/>
      <c r="K6108" s="4"/>
      <c r="L6108" s="6"/>
      <c r="M6108" s="5"/>
    </row>
    <row r="6109" spans="1:13">
      <c r="A6109" s="48"/>
      <c r="B6109" s="4"/>
      <c r="C6109" s="4"/>
      <c r="D6109" s="6"/>
      <c r="E6109" s="4"/>
      <c r="F6109" s="4"/>
      <c r="G6109" s="4"/>
      <c r="H6109" s="4"/>
      <c r="I6109" s="4"/>
      <c r="J6109" s="4"/>
      <c r="K6109" s="4"/>
      <c r="L6109" s="6"/>
      <c r="M6109" s="5"/>
    </row>
    <row r="6110" spans="1:13">
      <c r="A6110" s="48"/>
      <c r="B6110" s="4"/>
      <c r="C6110" s="4"/>
      <c r="D6110" s="6"/>
      <c r="E6110" s="4"/>
      <c r="F6110" s="4"/>
      <c r="G6110" s="4"/>
      <c r="H6110" s="4"/>
      <c r="I6110" s="4"/>
      <c r="J6110" s="4"/>
      <c r="K6110" s="4"/>
      <c r="L6110" s="6"/>
      <c r="M6110" s="5"/>
    </row>
    <row r="6111" spans="1:13">
      <c r="A6111" s="48"/>
      <c r="B6111" s="4"/>
      <c r="C6111" s="4"/>
      <c r="D6111" s="6"/>
      <c r="E6111" s="4"/>
      <c r="F6111" s="4"/>
      <c r="G6111" s="4"/>
      <c r="H6111" s="4"/>
      <c r="I6111" s="4"/>
      <c r="J6111" s="4"/>
      <c r="K6111" s="4"/>
      <c r="L6111" s="6"/>
      <c r="M6111" s="5"/>
    </row>
    <row r="6112" spans="1:13">
      <c r="A6112" s="48"/>
      <c r="B6112" s="4"/>
      <c r="C6112" s="4"/>
      <c r="D6112" s="6"/>
      <c r="E6112" s="4"/>
      <c r="F6112" s="4"/>
      <c r="G6112" s="4"/>
      <c r="H6112" s="4"/>
      <c r="I6112" s="4"/>
      <c r="J6112" s="4"/>
      <c r="K6112" s="4"/>
      <c r="L6112" s="6"/>
      <c r="M6112" s="5"/>
    </row>
    <row r="6113" spans="1:13">
      <c r="A6113" s="48"/>
      <c r="B6113" s="4"/>
      <c r="C6113" s="4"/>
      <c r="D6113" s="6"/>
      <c r="E6113" s="4"/>
      <c r="F6113" s="4"/>
      <c r="G6113" s="4"/>
      <c r="H6113" s="4"/>
      <c r="I6113" s="4"/>
      <c r="J6113" s="4"/>
      <c r="K6113" s="4"/>
      <c r="L6113" s="6"/>
      <c r="M6113" s="5"/>
    </row>
    <row r="6114" spans="1:13">
      <c r="A6114" s="48"/>
      <c r="B6114" s="4"/>
      <c r="C6114" s="4"/>
      <c r="D6114" s="6"/>
      <c r="E6114" s="4"/>
      <c r="F6114" s="4"/>
      <c r="G6114" s="4"/>
      <c r="H6114" s="4"/>
      <c r="I6114" s="4"/>
      <c r="J6114" s="4"/>
      <c r="K6114" s="4"/>
      <c r="L6114" s="6"/>
      <c r="M6114" s="5"/>
    </row>
    <row r="6115" spans="1:13">
      <c r="A6115" s="48"/>
      <c r="B6115" s="4"/>
      <c r="C6115" s="4"/>
      <c r="D6115" s="6"/>
      <c r="E6115" s="4"/>
      <c r="F6115" s="4"/>
      <c r="G6115" s="4"/>
      <c r="H6115" s="4"/>
      <c r="I6115" s="4"/>
      <c r="J6115" s="4"/>
      <c r="K6115" s="4"/>
      <c r="L6115" s="6"/>
      <c r="M6115" s="5"/>
    </row>
    <row r="6116" spans="1:13">
      <c r="A6116" s="48"/>
      <c r="B6116" s="4"/>
      <c r="C6116" s="4"/>
      <c r="D6116" s="6"/>
      <c r="E6116" s="4"/>
      <c r="F6116" s="4"/>
      <c r="G6116" s="4"/>
      <c r="H6116" s="4"/>
      <c r="I6116" s="4"/>
      <c r="J6116" s="4"/>
      <c r="K6116" s="4"/>
      <c r="L6116" s="6"/>
      <c r="M6116" s="5"/>
    </row>
    <row r="6117" spans="1:13">
      <c r="A6117" s="48"/>
      <c r="B6117" s="4"/>
      <c r="C6117" s="4"/>
      <c r="D6117" s="6"/>
      <c r="E6117" s="4"/>
      <c r="F6117" s="4"/>
      <c r="G6117" s="4"/>
      <c r="H6117" s="4"/>
      <c r="I6117" s="4"/>
      <c r="J6117" s="4"/>
      <c r="K6117" s="9"/>
      <c r="L6117" s="10"/>
      <c r="M6117" s="11"/>
    </row>
    <row r="6118" spans="1:13">
      <c r="A6118" s="48"/>
      <c r="B6118" s="4"/>
      <c r="C6118" s="4"/>
      <c r="D6118" s="6"/>
      <c r="E6118" s="4"/>
      <c r="F6118" s="4"/>
      <c r="G6118" s="4"/>
      <c r="H6118" s="4"/>
      <c r="I6118" s="4"/>
      <c r="J6118" s="4"/>
      <c r="K6118" s="4"/>
      <c r="L6118" s="6"/>
      <c r="M6118" s="5"/>
    </row>
    <row r="6119" spans="1:13">
      <c r="A6119" s="48"/>
      <c r="B6119" s="4"/>
      <c r="C6119" s="4"/>
      <c r="D6119" s="6"/>
      <c r="E6119" s="4"/>
      <c r="F6119" s="4"/>
      <c r="G6119" s="4"/>
      <c r="H6119" s="4"/>
      <c r="I6119" s="4"/>
      <c r="J6119" s="4"/>
      <c r="K6119" s="4"/>
      <c r="L6119" s="6"/>
      <c r="M6119" s="5"/>
    </row>
    <row r="6120" spans="1:13">
      <c r="A6120" s="48"/>
      <c r="B6120" s="4"/>
      <c r="C6120" s="4"/>
      <c r="D6120" s="6"/>
      <c r="E6120" s="4"/>
      <c r="F6120" s="4"/>
      <c r="G6120" s="4"/>
      <c r="H6120" s="4"/>
      <c r="I6120" s="4"/>
      <c r="J6120" s="4"/>
      <c r="K6120" s="4"/>
      <c r="L6120" s="6"/>
      <c r="M6120" s="5"/>
    </row>
    <row r="6121" spans="1:13">
      <c r="A6121" s="48"/>
      <c r="B6121" s="4"/>
      <c r="C6121" s="4"/>
      <c r="D6121" s="6"/>
      <c r="E6121" s="4"/>
      <c r="F6121" s="4"/>
      <c r="G6121" s="4"/>
      <c r="H6121" s="4"/>
      <c r="I6121" s="4"/>
      <c r="J6121" s="4"/>
      <c r="K6121" s="4"/>
      <c r="L6121" s="6"/>
      <c r="M6121" s="5"/>
    </row>
    <row r="6122" spans="1:13">
      <c r="A6122" s="48"/>
      <c r="B6122" s="4"/>
      <c r="C6122" s="4"/>
      <c r="D6122" s="6"/>
      <c r="E6122" s="4"/>
      <c r="F6122" s="4"/>
      <c r="G6122" s="4"/>
      <c r="H6122" s="4"/>
      <c r="I6122" s="4"/>
      <c r="J6122" s="4"/>
      <c r="K6122" s="9"/>
      <c r="L6122" s="10"/>
      <c r="M6122" s="11"/>
    </row>
    <row r="6123" spans="1:13">
      <c r="A6123" s="48"/>
      <c r="B6123" s="4"/>
      <c r="C6123" s="4"/>
      <c r="D6123" s="6"/>
      <c r="E6123" s="4"/>
      <c r="F6123" s="4"/>
      <c r="G6123" s="4"/>
      <c r="H6123" s="4"/>
      <c r="I6123" s="4"/>
      <c r="J6123" s="4"/>
      <c r="K6123" s="4"/>
      <c r="L6123" s="6"/>
      <c r="M6123" s="5"/>
    </row>
    <row r="6124" spans="1:13">
      <c r="A6124" s="48"/>
      <c r="B6124" s="4"/>
      <c r="C6124" s="4"/>
      <c r="D6124" s="6"/>
      <c r="E6124" s="4"/>
      <c r="F6124" s="4"/>
      <c r="G6124" s="4"/>
      <c r="H6124" s="4"/>
      <c r="I6124" s="4"/>
      <c r="J6124" s="4"/>
      <c r="K6124" s="4"/>
      <c r="L6124" s="6"/>
      <c r="M6124" s="5"/>
    </row>
    <row r="6125" spans="1:13">
      <c r="A6125" s="48"/>
      <c r="B6125" s="4"/>
      <c r="C6125" s="4"/>
      <c r="D6125" s="6"/>
      <c r="E6125" s="4"/>
      <c r="F6125" s="4"/>
      <c r="G6125" s="4"/>
      <c r="H6125" s="4"/>
      <c r="I6125" s="4"/>
      <c r="J6125" s="4"/>
      <c r="K6125" s="4"/>
      <c r="L6125" s="6"/>
      <c r="M6125" s="5"/>
    </row>
    <row r="6126" spans="1:13">
      <c r="A6126" s="48"/>
      <c r="B6126" s="4"/>
      <c r="C6126" s="4"/>
      <c r="D6126" s="6"/>
      <c r="E6126" s="4"/>
      <c r="F6126" s="4"/>
      <c r="G6126" s="4"/>
      <c r="H6126" s="4"/>
      <c r="I6126" s="4"/>
      <c r="J6126" s="4"/>
      <c r="K6126" s="4"/>
      <c r="L6126" s="6"/>
      <c r="M6126" s="5"/>
    </row>
    <row r="6127" spans="1:13">
      <c r="A6127" s="48"/>
      <c r="B6127" s="4"/>
      <c r="C6127" s="4"/>
      <c r="D6127" s="6"/>
      <c r="E6127" s="4"/>
      <c r="F6127" s="4"/>
      <c r="G6127" s="4"/>
      <c r="H6127" s="4"/>
      <c r="I6127" s="4"/>
      <c r="J6127" s="4"/>
      <c r="K6127" s="4"/>
      <c r="L6127" s="6"/>
      <c r="M6127" s="5"/>
    </row>
    <row r="6128" spans="1:13">
      <c r="A6128" s="48"/>
      <c r="B6128" s="4"/>
      <c r="C6128" s="4"/>
      <c r="D6128" s="6"/>
      <c r="E6128" s="4"/>
      <c r="F6128" s="4"/>
      <c r="G6128" s="4"/>
      <c r="H6128" s="4"/>
      <c r="I6128" s="4"/>
      <c r="J6128" s="4"/>
      <c r="K6128" s="4"/>
      <c r="L6128" s="6"/>
      <c r="M6128" s="5"/>
    </row>
    <row r="6129" spans="1:13">
      <c r="A6129" s="48"/>
      <c r="B6129" s="4"/>
      <c r="C6129" s="4"/>
      <c r="D6129" s="6"/>
      <c r="E6129" s="4"/>
      <c r="F6129" s="4"/>
      <c r="G6129" s="4"/>
      <c r="H6129" s="4"/>
      <c r="I6129" s="4"/>
      <c r="J6129" s="4"/>
      <c r="K6129" s="4"/>
      <c r="L6129" s="6"/>
      <c r="M6129" s="5"/>
    </row>
    <row r="6130" spans="1:13">
      <c r="A6130" s="48"/>
      <c r="B6130" s="4"/>
      <c r="C6130" s="4"/>
      <c r="D6130" s="6"/>
      <c r="E6130" s="4"/>
      <c r="F6130" s="4"/>
      <c r="G6130" s="4"/>
      <c r="H6130" s="4"/>
      <c r="I6130" s="4"/>
      <c r="J6130" s="4"/>
      <c r="K6130" s="4"/>
      <c r="L6130" s="6"/>
      <c r="M6130" s="5"/>
    </row>
    <row r="6131" spans="1:13">
      <c r="A6131" s="48"/>
      <c r="B6131" s="4"/>
      <c r="C6131" s="4"/>
      <c r="D6131" s="6"/>
      <c r="E6131" s="4"/>
      <c r="F6131" s="4"/>
      <c r="G6131" s="4"/>
      <c r="H6131" s="4"/>
      <c r="I6131" s="4"/>
      <c r="J6131" s="4"/>
      <c r="K6131" s="4"/>
      <c r="L6131" s="6"/>
      <c r="M6131" s="5"/>
    </row>
    <row r="6132" spans="1:13">
      <c r="A6132" s="48"/>
      <c r="B6132" s="4"/>
      <c r="C6132" s="4"/>
      <c r="D6132" s="6"/>
      <c r="E6132" s="4"/>
      <c r="F6132" s="4"/>
      <c r="G6132" s="4"/>
      <c r="H6132" s="4"/>
      <c r="I6132" s="4"/>
      <c r="J6132" s="4"/>
      <c r="K6132" s="4"/>
      <c r="L6132" s="6"/>
      <c r="M6132" s="5"/>
    </row>
    <row r="6133" spans="1:13">
      <c r="A6133" s="48"/>
      <c r="B6133" s="4"/>
      <c r="C6133" s="4"/>
      <c r="D6133" s="6"/>
      <c r="E6133" s="4"/>
      <c r="F6133" s="4"/>
      <c r="G6133" s="4"/>
      <c r="H6133" s="4"/>
      <c r="I6133" s="4"/>
      <c r="J6133" s="4"/>
      <c r="K6133" s="4"/>
      <c r="L6133" s="6"/>
      <c r="M6133" s="5"/>
    </row>
    <row r="6134" spans="1:13">
      <c r="A6134" s="48"/>
      <c r="B6134" s="4"/>
      <c r="C6134" s="4"/>
      <c r="D6134" s="6"/>
      <c r="E6134" s="4"/>
      <c r="F6134" s="4"/>
      <c r="G6134" s="4"/>
      <c r="H6134" s="4"/>
      <c r="I6134" s="4"/>
      <c r="J6134" s="4"/>
      <c r="K6134" s="4"/>
      <c r="L6134" s="6"/>
      <c r="M6134" s="5"/>
    </row>
    <row r="6135" spans="1:13">
      <c r="A6135" s="48"/>
      <c r="B6135" s="4"/>
      <c r="C6135" s="4"/>
      <c r="D6135" s="6"/>
      <c r="E6135" s="4"/>
      <c r="F6135" s="4"/>
      <c r="G6135" s="4"/>
      <c r="H6135" s="4"/>
      <c r="I6135" s="4"/>
      <c r="J6135" s="4"/>
      <c r="K6135" s="4"/>
      <c r="L6135" s="6"/>
      <c r="M6135" s="5"/>
    </row>
    <row r="6136" spans="1:13">
      <c r="A6136" s="48"/>
      <c r="B6136" s="4"/>
      <c r="C6136" s="4"/>
      <c r="D6136" s="6"/>
      <c r="E6136" s="4"/>
      <c r="F6136" s="4"/>
      <c r="G6136" s="4"/>
      <c r="H6136" s="4"/>
      <c r="I6136" s="4"/>
      <c r="J6136" s="4"/>
      <c r="K6136" s="4"/>
      <c r="L6136" s="6"/>
      <c r="M6136" s="5"/>
    </row>
    <row r="6137" spans="1:13">
      <c r="A6137" s="48"/>
      <c r="B6137" s="4"/>
      <c r="C6137" s="4"/>
      <c r="D6137" s="6"/>
      <c r="E6137" s="4"/>
      <c r="F6137" s="4"/>
      <c r="G6137" s="4"/>
      <c r="H6137" s="4"/>
      <c r="I6137" s="4"/>
      <c r="J6137" s="4"/>
      <c r="K6137" s="4"/>
      <c r="L6137" s="6"/>
      <c r="M6137" s="5"/>
    </row>
    <row r="6138" spans="1:13">
      <c r="A6138" s="48"/>
      <c r="B6138" s="4"/>
      <c r="C6138" s="4"/>
      <c r="D6138" s="6"/>
      <c r="E6138" s="4"/>
      <c r="F6138" s="4"/>
      <c r="G6138" s="4"/>
      <c r="H6138" s="4"/>
      <c r="I6138" s="4"/>
      <c r="J6138" s="4"/>
      <c r="K6138" s="4"/>
      <c r="L6138" s="6"/>
      <c r="M6138" s="5"/>
    </row>
    <row r="6139" spans="1:13">
      <c r="A6139" s="48"/>
      <c r="B6139" s="4"/>
      <c r="C6139" s="4"/>
      <c r="D6139" s="6"/>
      <c r="E6139" s="4"/>
      <c r="F6139" s="4"/>
      <c r="G6139" s="4"/>
      <c r="H6139" s="4"/>
      <c r="I6139" s="4"/>
      <c r="J6139" s="4"/>
      <c r="K6139" s="4"/>
      <c r="L6139" s="6"/>
      <c r="M6139" s="5"/>
    </row>
    <row r="6140" spans="1:13">
      <c r="A6140" s="48"/>
      <c r="B6140" s="4"/>
      <c r="C6140" s="4"/>
      <c r="D6140" s="6"/>
      <c r="E6140" s="4"/>
      <c r="F6140" s="4"/>
      <c r="G6140" s="4"/>
      <c r="H6140" s="4"/>
      <c r="I6140" s="4"/>
      <c r="J6140" s="4"/>
      <c r="K6140" s="4"/>
      <c r="L6140" s="6"/>
      <c r="M6140" s="5"/>
    </row>
    <row r="6141" spans="1:13">
      <c r="A6141" s="48"/>
      <c r="B6141" s="4"/>
      <c r="C6141" s="4"/>
      <c r="D6141" s="6"/>
      <c r="E6141" s="4"/>
      <c r="F6141" s="4"/>
      <c r="G6141" s="4"/>
      <c r="H6141" s="4"/>
      <c r="I6141" s="4"/>
      <c r="J6141" s="4"/>
      <c r="K6141" s="4"/>
      <c r="L6141" s="6"/>
      <c r="M6141" s="5"/>
    </row>
    <row r="6142" spans="1:13">
      <c r="A6142" s="48"/>
      <c r="B6142" s="4"/>
      <c r="C6142" s="4"/>
      <c r="D6142" s="6"/>
      <c r="E6142" s="4"/>
      <c r="F6142" s="4"/>
      <c r="G6142" s="4"/>
      <c r="H6142" s="4"/>
      <c r="I6142" s="4"/>
      <c r="J6142" s="4"/>
      <c r="K6142" s="4"/>
      <c r="L6142" s="6"/>
      <c r="M6142" s="5"/>
    </row>
    <row r="6143" spans="1:13">
      <c r="A6143" s="48"/>
      <c r="B6143" s="4"/>
      <c r="C6143" s="4"/>
      <c r="D6143" s="6"/>
      <c r="E6143" s="4"/>
      <c r="F6143" s="4"/>
      <c r="G6143" s="4"/>
      <c r="H6143" s="4"/>
      <c r="I6143" s="4"/>
      <c r="J6143" s="4"/>
      <c r="K6143" s="4"/>
      <c r="L6143" s="6"/>
      <c r="M6143" s="5"/>
    </row>
    <row r="6144" spans="1:13">
      <c r="A6144" s="48"/>
      <c r="B6144" s="4"/>
      <c r="C6144" s="4"/>
      <c r="D6144" s="6"/>
      <c r="E6144" s="4"/>
      <c r="F6144" s="4"/>
      <c r="G6144" s="4"/>
      <c r="H6144" s="4"/>
      <c r="I6144" s="4"/>
      <c r="J6144" s="4"/>
      <c r="K6144" s="4"/>
      <c r="L6144" s="6"/>
      <c r="M6144" s="5"/>
    </row>
    <row r="6145" spans="1:13">
      <c r="A6145" s="48"/>
      <c r="B6145" s="4"/>
      <c r="C6145" s="4"/>
      <c r="D6145" s="6"/>
      <c r="E6145" s="4"/>
      <c r="F6145" s="4"/>
      <c r="G6145" s="4"/>
      <c r="H6145" s="4"/>
      <c r="I6145" s="4"/>
      <c r="J6145" s="4"/>
      <c r="K6145" s="4"/>
      <c r="L6145" s="6"/>
      <c r="M6145" s="5"/>
    </row>
    <row r="6146" spans="1:13">
      <c r="A6146" s="48"/>
      <c r="B6146" s="4"/>
      <c r="C6146" s="4"/>
      <c r="D6146" s="6"/>
      <c r="E6146" s="4"/>
      <c r="F6146" s="4"/>
      <c r="G6146" s="4"/>
      <c r="H6146" s="4"/>
      <c r="I6146" s="4"/>
      <c r="J6146" s="4"/>
      <c r="K6146" s="4"/>
      <c r="L6146" s="6"/>
      <c r="M6146" s="5"/>
    </row>
    <row r="6147" spans="1:13">
      <c r="A6147" s="48"/>
      <c r="B6147" s="4"/>
      <c r="C6147" s="4"/>
      <c r="D6147" s="6"/>
      <c r="E6147" s="4"/>
      <c r="F6147" s="4"/>
      <c r="G6147" s="4"/>
      <c r="H6147" s="4"/>
      <c r="I6147" s="4"/>
      <c r="J6147" s="4"/>
      <c r="K6147" s="4"/>
      <c r="L6147" s="6"/>
      <c r="M6147" s="5"/>
    </row>
    <row r="6148" spans="1:13">
      <c r="A6148" s="48"/>
      <c r="B6148" s="4"/>
      <c r="C6148" s="4"/>
      <c r="D6148" s="6"/>
      <c r="E6148" s="4"/>
      <c r="F6148" s="4"/>
      <c r="G6148" s="4"/>
      <c r="H6148" s="4"/>
      <c r="I6148" s="4"/>
      <c r="J6148" s="4"/>
      <c r="K6148" s="9"/>
      <c r="L6148" s="10"/>
      <c r="M6148" s="11"/>
    </row>
    <row r="6149" spans="1:13">
      <c r="A6149" s="48"/>
      <c r="B6149" s="4"/>
      <c r="C6149" s="4"/>
      <c r="D6149" s="6"/>
      <c r="E6149" s="4"/>
      <c r="F6149" s="4"/>
      <c r="G6149" s="4"/>
      <c r="H6149" s="4"/>
      <c r="I6149" s="4"/>
      <c r="J6149" s="4"/>
      <c r="K6149" s="9"/>
      <c r="L6149" s="10"/>
      <c r="M6149" s="11"/>
    </row>
    <row r="6150" spans="1:13">
      <c r="A6150" s="48"/>
      <c r="B6150" s="4"/>
      <c r="C6150" s="4"/>
      <c r="D6150" s="6"/>
      <c r="E6150" s="4"/>
      <c r="F6150" s="4"/>
      <c r="G6150" s="4"/>
      <c r="H6150" s="4"/>
      <c r="I6150" s="4"/>
      <c r="J6150" s="4"/>
      <c r="K6150" s="4"/>
      <c r="L6150" s="6"/>
      <c r="M6150" s="5"/>
    </row>
    <row r="6151" spans="1:13">
      <c r="A6151" s="48"/>
      <c r="B6151" s="4"/>
      <c r="C6151" s="4"/>
      <c r="D6151" s="6"/>
      <c r="E6151" s="4"/>
      <c r="F6151" s="4"/>
      <c r="G6151" s="4"/>
      <c r="H6151" s="4"/>
      <c r="I6151" s="4"/>
      <c r="J6151" s="4"/>
      <c r="K6151" s="4"/>
      <c r="L6151" s="6"/>
      <c r="M6151" s="5"/>
    </row>
    <row r="6152" spans="1:13">
      <c r="A6152" s="48"/>
      <c r="B6152" s="4"/>
      <c r="C6152" s="4"/>
      <c r="D6152" s="6"/>
      <c r="E6152" s="4"/>
      <c r="F6152" s="4"/>
      <c r="G6152" s="4"/>
      <c r="H6152" s="4"/>
      <c r="I6152" s="4"/>
      <c r="J6152" s="4"/>
      <c r="K6152" s="4"/>
      <c r="L6152" s="6"/>
      <c r="M6152" s="5"/>
    </row>
    <row r="6153" spans="1:13">
      <c r="A6153" s="48"/>
      <c r="B6153" s="4"/>
      <c r="C6153" s="4"/>
      <c r="D6153" s="6"/>
      <c r="E6153" s="4"/>
      <c r="F6153" s="4"/>
      <c r="G6153" s="4"/>
      <c r="H6153" s="4"/>
      <c r="I6153" s="4"/>
      <c r="J6153" s="4"/>
      <c r="K6153" s="4"/>
      <c r="L6153" s="6"/>
      <c r="M6153" s="5"/>
    </row>
    <row r="6154" spans="1:13">
      <c r="A6154" s="48"/>
      <c r="B6154" s="4"/>
      <c r="C6154" s="4"/>
      <c r="D6154" s="6"/>
      <c r="E6154" s="4"/>
      <c r="F6154" s="4"/>
      <c r="G6154" s="4"/>
      <c r="H6154" s="4"/>
      <c r="I6154" s="4"/>
      <c r="J6154" s="4"/>
      <c r="K6154" s="4"/>
      <c r="L6154" s="6"/>
      <c r="M6154" s="5"/>
    </row>
    <row r="6155" spans="1:13">
      <c r="A6155" s="48"/>
      <c r="B6155" s="4"/>
      <c r="C6155" s="4"/>
      <c r="D6155" s="6"/>
      <c r="E6155" s="4"/>
      <c r="F6155" s="4"/>
      <c r="G6155" s="4"/>
      <c r="H6155" s="4"/>
      <c r="I6155" s="4"/>
      <c r="J6155" s="4"/>
      <c r="K6155" s="4"/>
      <c r="L6155" s="6"/>
      <c r="M6155" s="5"/>
    </row>
    <row r="6156" spans="1:13">
      <c r="A6156" s="48"/>
      <c r="B6156" s="4"/>
      <c r="C6156" s="4"/>
      <c r="D6156" s="6"/>
      <c r="E6156" s="4"/>
      <c r="F6156" s="4"/>
      <c r="G6156" s="4"/>
      <c r="H6156" s="4"/>
      <c r="I6156" s="4"/>
      <c r="J6156" s="4"/>
      <c r="K6156" s="4"/>
      <c r="L6156" s="6"/>
      <c r="M6156" s="5"/>
    </row>
    <row r="6157" spans="1:13">
      <c r="A6157" s="48"/>
      <c r="B6157" s="4"/>
      <c r="C6157" s="4"/>
      <c r="D6157" s="6"/>
      <c r="E6157" s="4"/>
      <c r="F6157" s="4"/>
      <c r="G6157" s="4"/>
      <c r="H6157" s="4"/>
      <c r="I6157" s="4"/>
      <c r="J6157" s="4"/>
      <c r="K6157" s="4"/>
      <c r="L6157" s="6"/>
      <c r="M6157" s="5"/>
    </row>
    <row r="6158" spans="1:13">
      <c r="A6158" s="48"/>
      <c r="B6158" s="4"/>
      <c r="C6158" s="4"/>
      <c r="D6158" s="6"/>
      <c r="E6158" s="4"/>
      <c r="F6158" s="4"/>
      <c r="G6158" s="4"/>
      <c r="H6158" s="4"/>
      <c r="I6158" s="4"/>
      <c r="J6158" s="4"/>
      <c r="K6158" s="4"/>
      <c r="L6158" s="6"/>
      <c r="M6158" s="5"/>
    </row>
    <row r="6159" spans="1:13">
      <c r="A6159" s="48"/>
      <c r="B6159" s="4"/>
      <c r="C6159" s="4"/>
      <c r="D6159" s="6"/>
      <c r="E6159" s="4"/>
      <c r="F6159" s="4"/>
      <c r="G6159" s="4"/>
      <c r="H6159" s="4"/>
      <c r="I6159" s="4"/>
      <c r="J6159" s="4"/>
      <c r="K6159" s="4"/>
      <c r="L6159" s="6"/>
      <c r="M6159" s="5"/>
    </row>
    <row r="6160" spans="1:13">
      <c r="A6160" s="48"/>
      <c r="B6160" s="4"/>
      <c r="C6160" s="4"/>
      <c r="D6160" s="6"/>
      <c r="E6160" s="4"/>
      <c r="F6160" s="4"/>
      <c r="G6160" s="4"/>
      <c r="H6160" s="4"/>
      <c r="I6160" s="4"/>
      <c r="J6160" s="4"/>
      <c r="K6160" s="4"/>
      <c r="L6160" s="6"/>
      <c r="M6160" s="5"/>
    </row>
    <row r="6161" spans="1:13">
      <c r="A6161" s="48"/>
      <c r="B6161" s="4"/>
      <c r="C6161" s="4"/>
      <c r="D6161" s="6"/>
      <c r="E6161" s="4"/>
      <c r="F6161" s="4"/>
      <c r="G6161" s="4"/>
      <c r="H6161" s="4"/>
      <c r="I6161" s="4"/>
      <c r="J6161" s="4"/>
      <c r="K6161" s="4"/>
      <c r="L6161" s="6"/>
      <c r="M6161" s="5"/>
    </row>
    <row r="6162" spans="1:13">
      <c r="A6162" s="48"/>
      <c r="B6162" s="4"/>
      <c r="C6162" s="4"/>
      <c r="D6162" s="6"/>
      <c r="E6162" s="4"/>
      <c r="F6162" s="4"/>
      <c r="G6162" s="4"/>
      <c r="H6162" s="4"/>
      <c r="I6162" s="4"/>
      <c r="J6162" s="4"/>
      <c r="K6162" s="4"/>
      <c r="L6162" s="6"/>
      <c r="M6162" s="5"/>
    </row>
    <row r="6163" spans="1:13">
      <c r="A6163" s="48"/>
      <c r="B6163" s="4"/>
      <c r="C6163" s="4"/>
      <c r="D6163" s="6"/>
      <c r="E6163" s="4"/>
      <c r="F6163" s="4"/>
      <c r="G6163" s="4"/>
      <c r="H6163" s="4"/>
      <c r="I6163" s="4"/>
      <c r="J6163" s="4"/>
      <c r="K6163" s="4"/>
      <c r="L6163" s="6"/>
      <c r="M6163" s="5"/>
    </row>
    <row r="6164" spans="1:13">
      <c r="A6164" s="48"/>
      <c r="B6164" s="4"/>
      <c r="C6164" s="4"/>
      <c r="D6164" s="6"/>
      <c r="E6164" s="4"/>
      <c r="F6164" s="4"/>
      <c r="G6164" s="4"/>
      <c r="H6164" s="4"/>
      <c r="I6164" s="4"/>
      <c r="J6164" s="4"/>
      <c r="K6164" s="4"/>
      <c r="L6164" s="6"/>
      <c r="M6164" s="5"/>
    </row>
    <row r="6165" spans="1:13">
      <c r="A6165" s="48"/>
      <c r="B6165" s="4"/>
      <c r="C6165" s="4"/>
      <c r="D6165" s="6"/>
      <c r="E6165" s="4"/>
      <c r="F6165" s="4"/>
      <c r="G6165" s="4"/>
      <c r="H6165" s="4"/>
      <c r="I6165" s="4"/>
      <c r="J6165" s="4"/>
      <c r="K6165" s="4"/>
      <c r="L6165" s="6"/>
      <c r="M6165" s="5"/>
    </row>
    <row r="6166" spans="1:13">
      <c r="A6166" s="48"/>
      <c r="B6166" s="4"/>
      <c r="C6166" s="4"/>
      <c r="D6166" s="6"/>
      <c r="E6166" s="4"/>
      <c r="F6166" s="4"/>
      <c r="G6166" s="4"/>
      <c r="H6166" s="4"/>
      <c r="I6166" s="4"/>
      <c r="J6166" s="4"/>
      <c r="K6166" s="4"/>
      <c r="L6166" s="6"/>
      <c r="M6166" s="5"/>
    </row>
    <row r="6167" spans="1:13">
      <c r="A6167" s="48"/>
      <c r="B6167" s="4"/>
      <c r="C6167" s="4"/>
      <c r="D6167" s="6"/>
      <c r="E6167" s="4"/>
      <c r="F6167" s="4"/>
      <c r="G6167" s="4"/>
      <c r="H6167" s="4"/>
      <c r="I6167" s="4"/>
      <c r="J6167" s="4"/>
      <c r="K6167" s="4"/>
      <c r="L6167" s="6"/>
      <c r="M6167" s="5"/>
    </row>
    <row r="6168" spans="1:13">
      <c r="A6168" s="48"/>
      <c r="B6168" s="4"/>
      <c r="C6168" s="4"/>
      <c r="D6168" s="6"/>
      <c r="E6168" s="4"/>
      <c r="F6168" s="4"/>
      <c r="G6168" s="4"/>
      <c r="H6168" s="4"/>
      <c r="I6168" s="4"/>
      <c r="J6168" s="4"/>
      <c r="K6168" s="4"/>
      <c r="L6168" s="6"/>
      <c r="M6168" s="5"/>
    </row>
    <row r="6169" spans="1:13">
      <c r="A6169" s="48"/>
      <c r="B6169" s="4"/>
      <c r="C6169" s="4"/>
      <c r="D6169" s="6"/>
      <c r="E6169" s="4"/>
      <c r="F6169" s="4"/>
      <c r="G6169" s="4"/>
      <c r="H6169" s="4"/>
      <c r="I6169" s="4"/>
      <c r="J6169" s="4"/>
      <c r="K6169" s="4"/>
      <c r="L6169" s="6"/>
      <c r="M6169" s="5"/>
    </row>
    <row r="6170" spans="1:13">
      <c r="A6170" s="48"/>
      <c r="B6170" s="4"/>
      <c r="C6170" s="4"/>
      <c r="D6170" s="6"/>
      <c r="E6170" s="4"/>
      <c r="F6170" s="4"/>
      <c r="G6170" s="4"/>
      <c r="H6170" s="4"/>
      <c r="I6170" s="4"/>
      <c r="J6170" s="4"/>
      <c r="K6170" s="4"/>
      <c r="L6170" s="6"/>
      <c r="M6170" s="5"/>
    </row>
    <row r="6171" spans="1:13">
      <c r="A6171" s="48"/>
      <c r="B6171" s="4"/>
      <c r="C6171" s="4"/>
      <c r="D6171" s="6"/>
      <c r="E6171" s="4"/>
      <c r="F6171" s="4"/>
      <c r="G6171" s="4"/>
      <c r="H6171" s="4"/>
      <c r="I6171" s="4"/>
      <c r="J6171" s="4"/>
      <c r="K6171" s="4"/>
      <c r="L6171" s="6"/>
      <c r="M6171" s="5"/>
    </row>
    <row r="6172" spans="1:13">
      <c r="A6172" s="48"/>
      <c r="B6172" s="4"/>
      <c r="C6172" s="4"/>
      <c r="D6172" s="6"/>
      <c r="E6172" s="4"/>
      <c r="F6172" s="4"/>
      <c r="G6172" s="4"/>
      <c r="H6172" s="4"/>
      <c r="I6172" s="4"/>
      <c r="J6172" s="4"/>
      <c r="K6172" s="4"/>
      <c r="L6172" s="6"/>
      <c r="M6172" s="5"/>
    </row>
    <row r="6173" spans="1:13">
      <c r="A6173" s="48"/>
      <c r="B6173" s="4"/>
      <c r="C6173" s="4"/>
      <c r="D6173" s="6"/>
      <c r="E6173" s="4"/>
      <c r="F6173" s="4"/>
      <c r="G6173" s="4"/>
      <c r="H6173" s="4"/>
      <c r="I6173" s="4"/>
      <c r="J6173" s="4"/>
      <c r="K6173" s="4"/>
      <c r="L6173" s="6"/>
      <c r="M6173" s="5"/>
    </row>
    <row r="6174" spans="1:13">
      <c r="A6174" s="48"/>
      <c r="B6174" s="4"/>
      <c r="C6174" s="4"/>
      <c r="D6174" s="6"/>
      <c r="E6174" s="4"/>
      <c r="F6174" s="4"/>
      <c r="G6174" s="4"/>
      <c r="H6174" s="4"/>
      <c r="I6174" s="4"/>
      <c r="J6174" s="4"/>
      <c r="K6174" s="4"/>
      <c r="L6174" s="6"/>
      <c r="M6174" s="5"/>
    </row>
    <row r="6175" spans="1:13">
      <c r="A6175" s="48"/>
      <c r="B6175" s="4"/>
      <c r="C6175" s="4"/>
      <c r="D6175" s="6"/>
      <c r="E6175" s="4"/>
      <c r="F6175" s="4"/>
      <c r="G6175" s="4"/>
      <c r="H6175" s="4"/>
      <c r="I6175" s="4"/>
      <c r="J6175" s="4"/>
      <c r="K6175" s="4"/>
      <c r="L6175" s="6"/>
      <c r="M6175" s="5"/>
    </row>
    <row r="6176" spans="1:13">
      <c r="A6176" s="48"/>
      <c r="B6176" s="4"/>
      <c r="C6176" s="4"/>
      <c r="D6176" s="6"/>
      <c r="E6176" s="4"/>
      <c r="F6176" s="4"/>
      <c r="G6176" s="4"/>
      <c r="H6176" s="4"/>
      <c r="I6176" s="4"/>
      <c r="J6176" s="4"/>
      <c r="K6176" s="4"/>
      <c r="L6176" s="6"/>
      <c r="M6176" s="5"/>
    </row>
    <row r="6177" spans="1:13">
      <c r="A6177" s="48"/>
      <c r="B6177" s="4"/>
      <c r="C6177" s="4"/>
      <c r="D6177" s="6"/>
      <c r="E6177" s="4"/>
      <c r="F6177" s="4"/>
      <c r="G6177" s="4"/>
      <c r="H6177" s="4"/>
      <c r="I6177" s="4"/>
      <c r="J6177" s="4"/>
      <c r="K6177" s="4"/>
      <c r="L6177" s="6"/>
      <c r="M6177" s="5"/>
    </row>
    <row r="6178" spans="1:13">
      <c r="A6178" s="48"/>
      <c r="B6178" s="4"/>
      <c r="C6178" s="4"/>
      <c r="D6178" s="6"/>
      <c r="E6178" s="4"/>
      <c r="F6178" s="4"/>
      <c r="G6178" s="4"/>
      <c r="H6178" s="4"/>
      <c r="I6178" s="4"/>
      <c r="J6178" s="4"/>
      <c r="K6178" s="4"/>
      <c r="L6178" s="6"/>
      <c r="M6178" s="5"/>
    </row>
    <row r="6179" spans="1:13">
      <c r="A6179" s="48"/>
      <c r="B6179" s="4"/>
      <c r="C6179" s="4"/>
      <c r="D6179" s="6"/>
      <c r="E6179" s="4"/>
      <c r="F6179" s="4"/>
      <c r="G6179" s="4"/>
      <c r="H6179" s="4"/>
      <c r="I6179" s="4"/>
      <c r="J6179" s="4"/>
      <c r="K6179" s="4"/>
      <c r="L6179" s="6"/>
      <c r="M6179" s="5"/>
    </row>
    <row r="6180" spans="1:13">
      <c r="A6180" s="48"/>
      <c r="B6180" s="4"/>
      <c r="C6180" s="4"/>
      <c r="D6180" s="6"/>
      <c r="E6180" s="4"/>
      <c r="F6180" s="4"/>
      <c r="G6180" s="4"/>
      <c r="H6180" s="4"/>
      <c r="I6180" s="4"/>
      <c r="J6180" s="4"/>
      <c r="K6180" s="4"/>
      <c r="L6180" s="6"/>
      <c r="M6180" s="5"/>
    </row>
    <row r="6181" spans="1:13">
      <c r="A6181" s="48"/>
      <c r="B6181" s="4"/>
      <c r="C6181" s="4"/>
      <c r="D6181" s="6"/>
      <c r="E6181" s="4"/>
      <c r="F6181" s="4"/>
      <c r="G6181" s="4"/>
      <c r="H6181" s="4"/>
      <c r="I6181" s="4"/>
      <c r="J6181" s="4"/>
      <c r="K6181" s="4"/>
      <c r="L6181" s="6"/>
      <c r="M6181" s="5"/>
    </row>
    <row r="6182" spans="1:13">
      <c r="A6182" s="48"/>
      <c r="B6182" s="4"/>
      <c r="C6182" s="4"/>
      <c r="D6182" s="6"/>
      <c r="E6182" s="4"/>
      <c r="F6182" s="4"/>
      <c r="G6182" s="4"/>
      <c r="H6182" s="4"/>
      <c r="I6182" s="4"/>
      <c r="J6182" s="4"/>
      <c r="K6182" s="4"/>
      <c r="L6182" s="6"/>
      <c r="M6182" s="5"/>
    </row>
    <row r="6183" spans="1:13">
      <c r="A6183" s="48"/>
      <c r="B6183" s="4"/>
      <c r="C6183" s="4"/>
      <c r="D6183" s="6"/>
      <c r="E6183" s="4"/>
      <c r="F6183" s="4"/>
      <c r="G6183" s="4"/>
      <c r="H6183" s="4"/>
      <c r="I6183" s="4"/>
      <c r="J6183" s="4"/>
      <c r="K6183" s="4"/>
      <c r="L6183" s="6"/>
      <c r="M6183" s="5"/>
    </row>
    <row r="6184" spans="1:13">
      <c r="A6184" s="48"/>
      <c r="B6184" s="4"/>
      <c r="C6184" s="4"/>
      <c r="D6184" s="6"/>
      <c r="E6184" s="4"/>
      <c r="F6184" s="4"/>
      <c r="G6184" s="4"/>
      <c r="H6184" s="4"/>
      <c r="I6184" s="4"/>
      <c r="J6184" s="4"/>
      <c r="K6184" s="4"/>
      <c r="L6184" s="6"/>
      <c r="M6184" s="5"/>
    </row>
    <row r="6185" spans="1:13">
      <c r="A6185" s="48"/>
      <c r="B6185" s="4"/>
      <c r="C6185" s="4"/>
      <c r="D6185" s="6"/>
      <c r="E6185" s="4"/>
      <c r="F6185" s="4"/>
      <c r="G6185" s="4"/>
      <c r="H6185" s="4"/>
      <c r="I6185" s="4"/>
      <c r="J6185" s="4"/>
      <c r="K6185" s="4"/>
      <c r="L6185" s="6"/>
      <c r="M6185" s="5"/>
    </row>
    <row r="6186" spans="1:13">
      <c r="A6186" s="48"/>
      <c r="B6186" s="4"/>
      <c r="C6186" s="4"/>
      <c r="D6186" s="6"/>
      <c r="E6186" s="4"/>
      <c r="F6186" s="4"/>
      <c r="G6186" s="4"/>
      <c r="H6186" s="4"/>
      <c r="I6186" s="4"/>
      <c r="J6186" s="4"/>
      <c r="K6186" s="4"/>
      <c r="L6186" s="6"/>
      <c r="M6186" s="5"/>
    </row>
    <row r="6187" spans="1:13">
      <c r="A6187" s="48"/>
      <c r="B6187" s="4"/>
      <c r="C6187" s="4"/>
      <c r="D6187" s="6"/>
      <c r="E6187" s="4"/>
      <c r="F6187" s="4"/>
      <c r="G6187" s="4"/>
      <c r="H6187" s="4"/>
      <c r="I6187" s="4"/>
      <c r="J6187" s="4"/>
      <c r="K6187" s="9"/>
      <c r="L6187" s="10"/>
      <c r="M6187" s="11"/>
    </row>
    <row r="6188" spans="1:13">
      <c r="A6188" s="48"/>
      <c r="B6188" s="4"/>
      <c r="C6188" s="4"/>
      <c r="D6188" s="6"/>
      <c r="E6188" s="4"/>
      <c r="F6188" s="4"/>
      <c r="G6188" s="4"/>
      <c r="H6188" s="4"/>
      <c r="I6188" s="4"/>
      <c r="J6188" s="4"/>
      <c r="K6188" s="4"/>
      <c r="L6188" s="6"/>
      <c r="M6188" s="5"/>
    </row>
    <row r="6189" spans="1:13">
      <c r="A6189" s="48"/>
      <c r="B6189" s="4"/>
      <c r="C6189" s="4"/>
      <c r="D6189" s="6"/>
      <c r="E6189" s="4"/>
      <c r="F6189" s="4"/>
      <c r="G6189" s="4"/>
      <c r="H6189" s="4"/>
      <c r="I6189" s="4"/>
      <c r="J6189" s="4"/>
      <c r="K6189" s="4"/>
      <c r="L6189" s="6"/>
      <c r="M6189" s="5"/>
    </row>
    <row r="6190" spans="1:13">
      <c r="A6190" s="48"/>
      <c r="B6190" s="4"/>
      <c r="C6190" s="4"/>
      <c r="D6190" s="6"/>
      <c r="E6190" s="4"/>
      <c r="F6190" s="4"/>
      <c r="G6190" s="4"/>
      <c r="H6190" s="4"/>
      <c r="I6190" s="4"/>
      <c r="J6190" s="4"/>
      <c r="K6190" s="4"/>
      <c r="L6190" s="6"/>
      <c r="M6190" s="5"/>
    </row>
    <row r="6191" spans="1:13">
      <c r="A6191" s="48"/>
      <c r="B6191" s="4"/>
      <c r="C6191" s="4"/>
      <c r="D6191" s="6"/>
      <c r="E6191" s="4"/>
      <c r="F6191" s="4"/>
      <c r="G6191" s="4"/>
      <c r="H6191" s="4"/>
      <c r="I6191" s="4"/>
      <c r="J6191" s="4"/>
      <c r="K6191" s="4"/>
      <c r="L6191" s="6"/>
      <c r="M6191" s="5"/>
    </row>
    <row r="6192" spans="1:13">
      <c r="A6192" s="48"/>
      <c r="B6192" s="4"/>
      <c r="C6192" s="4"/>
      <c r="D6192" s="6"/>
      <c r="E6192" s="4"/>
      <c r="F6192" s="4"/>
      <c r="G6192" s="4"/>
      <c r="H6192" s="4"/>
      <c r="I6192" s="4"/>
      <c r="J6192" s="4"/>
      <c r="K6192" s="4"/>
      <c r="L6192" s="6"/>
      <c r="M6192" s="5"/>
    </row>
    <row r="6193" spans="1:13">
      <c r="A6193" s="48"/>
      <c r="B6193" s="4"/>
      <c r="C6193" s="4"/>
      <c r="D6193" s="6"/>
      <c r="E6193" s="4"/>
      <c r="F6193" s="4"/>
      <c r="G6193" s="4"/>
      <c r="H6193" s="4"/>
      <c r="I6193" s="4"/>
      <c r="J6193" s="4"/>
      <c r="K6193" s="4"/>
      <c r="L6193" s="6"/>
      <c r="M6193" s="5"/>
    </row>
    <row r="6194" spans="1:13">
      <c r="A6194" s="48"/>
      <c r="B6194" s="4"/>
      <c r="C6194" s="4"/>
      <c r="D6194" s="6"/>
      <c r="E6194" s="4"/>
      <c r="F6194" s="4"/>
      <c r="G6194" s="4"/>
      <c r="H6194" s="4"/>
      <c r="I6194" s="4"/>
      <c r="J6194" s="4"/>
      <c r="K6194" s="4"/>
      <c r="L6194" s="6"/>
      <c r="M6194" s="5"/>
    </row>
    <row r="6195" spans="1:13">
      <c r="A6195" s="48"/>
      <c r="B6195" s="4"/>
      <c r="C6195" s="4"/>
      <c r="D6195" s="6"/>
      <c r="E6195" s="4"/>
      <c r="F6195" s="4"/>
      <c r="G6195" s="4"/>
      <c r="H6195" s="4"/>
      <c r="I6195" s="4"/>
      <c r="J6195" s="4"/>
      <c r="K6195" s="4"/>
      <c r="L6195" s="6"/>
      <c r="M6195" s="5"/>
    </row>
    <row r="6196" spans="1:13">
      <c r="A6196" s="48"/>
      <c r="B6196" s="4"/>
      <c r="C6196" s="4"/>
      <c r="D6196" s="6"/>
      <c r="E6196" s="4"/>
      <c r="F6196" s="4"/>
      <c r="G6196" s="4"/>
      <c r="H6196" s="4"/>
      <c r="I6196" s="4"/>
      <c r="J6196" s="4"/>
      <c r="K6196" s="4"/>
      <c r="L6196" s="6"/>
      <c r="M6196" s="5"/>
    </row>
    <row r="6197" spans="1:13">
      <c r="A6197" s="48"/>
      <c r="B6197" s="4"/>
      <c r="C6197" s="4"/>
      <c r="D6197" s="6"/>
      <c r="E6197" s="4"/>
      <c r="F6197" s="4"/>
      <c r="G6197" s="4"/>
      <c r="H6197" s="4"/>
      <c r="I6197" s="4"/>
      <c r="J6197" s="4"/>
      <c r="K6197" s="4"/>
      <c r="L6197" s="6"/>
      <c r="M6197" s="5"/>
    </row>
    <row r="6198" spans="1:13">
      <c r="A6198" s="48"/>
      <c r="B6198" s="4"/>
      <c r="C6198" s="4"/>
      <c r="D6198" s="6"/>
      <c r="E6198" s="4"/>
      <c r="F6198" s="4"/>
      <c r="G6198" s="4"/>
      <c r="H6198" s="4"/>
      <c r="I6198" s="4"/>
      <c r="J6198" s="4"/>
      <c r="K6198" s="4"/>
      <c r="L6198" s="6"/>
      <c r="M6198" s="5"/>
    </row>
    <row r="6199" spans="1:13">
      <c r="A6199" s="48"/>
      <c r="B6199" s="4"/>
      <c r="C6199" s="4"/>
      <c r="D6199" s="6"/>
      <c r="E6199" s="4"/>
      <c r="F6199" s="4"/>
      <c r="G6199" s="4"/>
      <c r="H6199" s="4"/>
      <c r="I6199" s="4"/>
      <c r="J6199" s="4"/>
      <c r="K6199" s="4"/>
      <c r="L6199" s="6"/>
      <c r="M6199" s="5"/>
    </row>
    <row r="6200" spans="1:13">
      <c r="A6200" s="48"/>
      <c r="B6200" s="4"/>
      <c r="C6200" s="4"/>
      <c r="D6200" s="6"/>
      <c r="E6200" s="4"/>
      <c r="F6200" s="4"/>
      <c r="G6200" s="4"/>
      <c r="H6200" s="4"/>
      <c r="I6200" s="4"/>
      <c r="J6200" s="4"/>
      <c r="K6200" s="4"/>
      <c r="L6200" s="6"/>
      <c r="M6200" s="5"/>
    </row>
    <row r="6201" spans="1:13">
      <c r="A6201" s="48"/>
      <c r="B6201" s="4"/>
      <c r="C6201" s="4"/>
      <c r="D6201" s="6"/>
      <c r="E6201" s="4"/>
      <c r="F6201" s="4"/>
      <c r="G6201" s="4"/>
      <c r="H6201" s="4"/>
      <c r="I6201" s="4"/>
      <c r="J6201" s="4"/>
      <c r="K6201" s="4"/>
      <c r="L6201" s="6"/>
      <c r="M6201" s="5"/>
    </row>
    <row r="6202" spans="1:13">
      <c r="A6202" s="48"/>
      <c r="B6202" s="4"/>
      <c r="C6202" s="4"/>
      <c r="D6202" s="6"/>
      <c r="E6202" s="4"/>
      <c r="F6202" s="4"/>
      <c r="G6202" s="4"/>
      <c r="H6202" s="4"/>
      <c r="I6202" s="4"/>
      <c r="J6202" s="4"/>
      <c r="K6202" s="4"/>
      <c r="L6202" s="6"/>
      <c r="M6202" s="5"/>
    </row>
    <row r="6203" spans="1:13">
      <c r="A6203" s="48"/>
      <c r="B6203" s="4"/>
      <c r="C6203" s="4"/>
      <c r="D6203" s="6"/>
      <c r="E6203" s="4"/>
      <c r="F6203" s="4"/>
      <c r="G6203" s="4"/>
      <c r="H6203" s="4"/>
      <c r="I6203" s="4"/>
      <c r="J6203" s="4"/>
      <c r="K6203" s="4"/>
      <c r="L6203" s="6"/>
      <c r="M6203" s="5"/>
    </row>
    <row r="6204" spans="1:13">
      <c r="A6204" s="48"/>
      <c r="B6204" s="4"/>
      <c r="C6204" s="4"/>
      <c r="D6204" s="6"/>
      <c r="E6204" s="4"/>
      <c r="F6204" s="4"/>
      <c r="G6204" s="4"/>
      <c r="H6204" s="4"/>
      <c r="I6204" s="4"/>
      <c r="J6204" s="4"/>
      <c r="K6204" s="4"/>
      <c r="L6204" s="6"/>
      <c r="M6204" s="5"/>
    </row>
    <row r="6205" spans="1:13">
      <c r="A6205" s="48"/>
      <c r="B6205" s="4"/>
      <c r="C6205" s="4"/>
      <c r="D6205" s="6"/>
      <c r="E6205" s="4"/>
      <c r="F6205" s="4"/>
      <c r="G6205" s="4"/>
      <c r="H6205" s="4"/>
      <c r="I6205" s="4"/>
      <c r="J6205" s="4"/>
      <c r="K6205" s="4"/>
      <c r="L6205" s="6"/>
      <c r="M6205" s="5"/>
    </row>
    <row r="6206" spans="1:13">
      <c r="A6206" s="48"/>
      <c r="B6206" s="4"/>
      <c r="C6206" s="4"/>
      <c r="D6206" s="6"/>
      <c r="E6206" s="4"/>
      <c r="F6206" s="4"/>
      <c r="G6206" s="4"/>
      <c r="H6206" s="4"/>
      <c r="I6206" s="4"/>
      <c r="J6206" s="4"/>
      <c r="K6206" s="4"/>
      <c r="L6206" s="6"/>
      <c r="M6206" s="5"/>
    </row>
    <row r="6207" spans="1:13">
      <c r="A6207" s="48"/>
      <c r="B6207" s="4"/>
      <c r="C6207" s="4"/>
      <c r="D6207" s="6"/>
      <c r="E6207" s="4"/>
      <c r="F6207" s="4"/>
      <c r="G6207" s="4"/>
      <c r="H6207" s="4"/>
      <c r="I6207" s="4"/>
      <c r="J6207" s="4"/>
      <c r="K6207" s="4"/>
      <c r="L6207" s="6"/>
      <c r="M6207" s="5"/>
    </row>
    <row r="6208" spans="1:13">
      <c r="A6208" s="48"/>
      <c r="B6208" s="4"/>
      <c r="C6208" s="4"/>
      <c r="D6208" s="6"/>
      <c r="E6208" s="4"/>
      <c r="F6208" s="4"/>
      <c r="G6208" s="4"/>
      <c r="H6208" s="4"/>
      <c r="I6208" s="4"/>
      <c r="J6208" s="4"/>
      <c r="K6208" s="4"/>
      <c r="L6208" s="6"/>
      <c r="M6208" s="5"/>
    </row>
    <row r="6209" spans="1:13">
      <c r="A6209" s="48"/>
      <c r="B6209" s="4"/>
      <c r="C6209" s="4"/>
      <c r="D6209" s="6"/>
      <c r="E6209" s="4"/>
      <c r="F6209" s="4"/>
      <c r="G6209" s="4"/>
      <c r="H6209" s="4"/>
      <c r="I6209" s="4"/>
      <c r="J6209" s="4"/>
      <c r="K6209" s="4"/>
      <c r="L6209" s="6"/>
      <c r="M6209" s="5"/>
    </row>
    <row r="6210" spans="1:13">
      <c r="A6210" s="48"/>
      <c r="B6210" s="4"/>
      <c r="C6210" s="4"/>
      <c r="D6210" s="6"/>
      <c r="E6210" s="4"/>
      <c r="F6210" s="4"/>
      <c r="G6210" s="4"/>
      <c r="H6210" s="4"/>
      <c r="I6210" s="4"/>
      <c r="J6210" s="4"/>
      <c r="K6210" s="4"/>
      <c r="L6210" s="6"/>
      <c r="M6210" s="5"/>
    </row>
    <row r="6211" spans="1:13">
      <c r="A6211" s="48"/>
      <c r="B6211" s="4"/>
      <c r="C6211" s="4"/>
      <c r="D6211" s="6"/>
      <c r="E6211" s="4"/>
      <c r="F6211" s="4"/>
      <c r="G6211" s="4"/>
      <c r="H6211" s="4"/>
      <c r="I6211" s="4"/>
      <c r="J6211" s="4"/>
      <c r="K6211" s="4"/>
      <c r="L6211" s="6"/>
      <c r="M6211" s="5"/>
    </row>
    <row r="6212" spans="1:13">
      <c r="A6212" s="48"/>
      <c r="B6212" s="4"/>
      <c r="C6212" s="4"/>
      <c r="D6212" s="6"/>
      <c r="E6212" s="4"/>
      <c r="F6212" s="4"/>
      <c r="G6212" s="4"/>
      <c r="H6212" s="4"/>
      <c r="I6212" s="4"/>
      <c r="J6212" s="4"/>
      <c r="K6212" s="4"/>
      <c r="L6212" s="6"/>
      <c r="M6212" s="5"/>
    </row>
    <row r="6213" spans="1:13">
      <c r="A6213" s="48"/>
      <c r="B6213" s="4"/>
      <c r="C6213" s="4"/>
      <c r="D6213" s="6"/>
      <c r="E6213" s="4"/>
      <c r="F6213" s="4"/>
      <c r="G6213" s="4"/>
      <c r="H6213" s="4"/>
      <c r="I6213" s="4"/>
      <c r="J6213" s="4"/>
      <c r="K6213" s="9"/>
      <c r="L6213" s="10"/>
      <c r="M6213" s="11"/>
    </row>
    <row r="6214" spans="1:13">
      <c r="A6214" s="48"/>
      <c r="B6214" s="4"/>
      <c r="C6214" s="4"/>
      <c r="D6214" s="6"/>
      <c r="E6214" s="4"/>
      <c r="F6214" s="4"/>
      <c r="G6214" s="4"/>
      <c r="H6214" s="4"/>
      <c r="I6214" s="4"/>
      <c r="J6214" s="4"/>
      <c r="K6214" s="4"/>
      <c r="L6214" s="6"/>
      <c r="M6214" s="5"/>
    </row>
    <row r="6215" spans="1:13">
      <c r="A6215" s="48"/>
      <c r="B6215" s="4"/>
      <c r="C6215" s="4"/>
      <c r="D6215" s="6"/>
      <c r="E6215" s="4"/>
      <c r="F6215" s="4"/>
      <c r="G6215" s="4"/>
      <c r="H6215" s="4"/>
      <c r="I6215" s="4"/>
      <c r="J6215" s="4"/>
      <c r="K6215" s="4"/>
      <c r="L6215" s="6"/>
      <c r="M6215" s="5"/>
    </row>
    <row r="6216" spans="1:13">
      <c r="A6216" s="48"/>
      <c r="B6216" s="4"/>
      <c r="C6216" s="4"/>
      <c r="D6216" s="6"/>
      <c r="E6216" s="4"/>
      <c r="F6216" s="4"/>
      <c r="G6216" s="4"/>
      <c r="H6216" s="4"/>
      <c r="I6216" s="4"/>
      <c r="J6216" s="4"/>
      <c r="K6216" s="4"/>
      <c r="L6216" s="6"/>
      <c r="M6216" s="5"/>
    </row>
    <row r="6217" spans="1:13">
      <c r="A6217" s="48"/>
      <c r="B6217" s="4"/>
      <c r="C6217" s="4"/>
      <c r="D6217" s="6"/>
      <c r="E6217" s="4"/>
      <c r="F6217" s="4"/>
      <c r="G6217" s="4"/>
      <c r="H6217" s="4"/>
      <c r="I6217" s="4"/>
      <c r="J6217" s="4"/>
      <c r="K6217" s="4"/>
      <c r="L6217" s="6"/>
      <c r="M6217" s="5"/>
    </row>
    <row r="6218" spans="1:13">
      <c r="A6218" s="48"/>
      <c r="B6218" s="4"/>
      <c r="C6218" s="4"/>
      <c r="D6218" s="6"/>
      <c r="E6218" s="4"/>
      <c r="F6218" s="4"/>
      <c r="G6218" s="4"/>
      <c r="H6218" s="4"/>
      <c r="I6218" s="4"/>
      <c r="J6218" s="4"/>
      <c r="K6218" s="4"/>
      <c r="L6218" s="6"/>
      <c r="M6218" s="5"/>
    </row>
    <row r="6219" spans="1:13">
      <c r="A6219" s="48"/>
      <c r="B6219" s="4"/>
      <c r="C6219" s="4"/>
      <c r="D6219" s="6"/>
      <c r="E6219" s="4"/>
      <c r="F6219" s="4"/>
      <c r="G6219" s="4"/>
      <c r="H6219" s="4"/>
      <c r="I6219" s="4"/>
      <c r="J6219" s="4"/>
      <c r="K6219" s="4"/>
      <c r="L6219" s="6"/>
      <c r="M6219" s="5"/>
    </row>
    <row r="6220" spans="1:13">
      <c r="A6220" s="48"/>
      <c r="B6220" s="4"/>
      <c r="C6220" s="4"/>
      <c r="D6220" s="6"/>
      <c r="E6220" s="4"/>
      <c r="F6220" s="4"/>
      <c r="G6220" s="4"/>
      <c r="H6220" s="4"/>
      <c r="I6220" s="4"/>
      <c r="J6220" s="4"/>
      <c r="K6220" s="4"/>
      <c r="L6220" s="6"/>
      <c r="M6220" s="5"/>
    </row>
    <row r="6221" spans="1:13">
      <c r="A6221" s="48"/>
      <c r="B6221" s="4"/>
      <c r="C6221" s="4"/>
      <c r="D6221" s="6"/>
      <c r="E6221" s="4"/>
      <c r="F6221" s="4"/>
      <c r="G6221" s="4"/>
      <c r="H6221" s="4"/>
      <c r="I6221" s="4"/>
      <c r="J6221" s="4"/>
      <c r="K6221" s="4"/>
      <c r="L6221" s="6"/>
      <c r="M6221" s="5"/>
    </row>
    <row r="6222" spans="1:13">
      <c r="A6222" s="48"/>
      <c r="B6222" s="4"/>
      <c r="C6222" s="4"/>
      <c r="D6222" s="6"/>
      <c r="E6222" s="4"/>
      <c r="F6222" s="4"/>
      <c r="G6222" s="4"/>
      <c r="H6222" s="4"/>
      <c r="I6222" s="4"/>
      <c r="J6222" s="4"/>
      <c r="K6222" s="4"/>
      <c r="L6222" s="6"/>
      <c r="M6222" s="5"/>
    </row>
    <row r="6223" spans="1:13">
      <c r="A6223" s="48"/>
      <c r="B6223" s="4"/>
      <c r="C6223" s="4"/>
      <c r="D6223" s="6"/>
      <c r="E6223" s="4"/>
      <c r="F6223" s="4"/>
      <c r="G6223" s="4"/>
      <c r="H6223" s="4"/>
      <c r="I6223" s="4"/>
      <c r="J6223" s="4"/>
      <c r="K6223" s="4"/>
      <c r="L6223" s="6"/>
      <c r="M6223" s="5"/>
    </row>
    <row r="6224" spans="1:13">
      <c r="A6224" s="48"/>
      <c r="B6224" s="4"/>
      <c r="C6224" s="4"/>
      <c r="D6224" s="6"/>
      <c r="E6224" s="4"/>
      <c r="F6224" s="4"/>
      <c r="G6224" s="4"/>
      <c r="H6224" s="4"/>
      <c r="I6224" s="4"/>
      <c r="J6224" s="4"/>
      <c r="K6224" s="4"/>
      <c r="L6224" s="6"/>
      <c r="M6224" s="5"/>
    </row>
    <row r="6225" spans="1:13">
      <c r="A6225" s="48"/>
      <c r="B6225" s="4"/>
      <c r="C6225" s="4"/>
      <c r="D6225" s="6"/>
      <c r="E6225" s="4"/>
      <c r="F6225" s="4"/>
      <c r="G6225" s="4"/>
      <c r="H6225" s="4"/>
      <c r="I6225" s="4"/>
      <c r="J6225" s="4"/>
      <c r="K6225" s="4"/>
      <c r="L6225" s="6"/>
      <c r="M6225" s="5"/>
    </row>
    <row r="6226" spans="1:13">
      <c r="A6226" s="48"/>
      <c r="B6226" s="4"/>
      <c r="C6226" s="4"/>
      <c r="D6226" s="6"/>
      <c r="E6226" s="4"/>
      <c r="F6226" s="4"/>
      <c r="G6226" s="4"/>
      <c r="H6226" s="4"/>
      <c r="I6226" s="4"/>
      <c r="J6226" s="4"/>
      <c r="K6226" s="4"/>
      <c r="L6226" s="6"/>
      <c r="M6226" s="5"/>
    </row>
    <row r="6227" spans="1:13">
      <c r="A6227" s="48"/>
      <c r="B6227" s="4"/>
      <c r="C6227" s="4"/>
      <c r="D6227" s="6"/>
      <c r="E6227" s="4"/>
      <c r="F6227" s="4"/>
      <c r="G6227" s="4"/>
      <c r="H6227" s="4"/>
      <c r="I6227" s="4"/>
      <c r="J6227" s="4"/>
      <c r="K6227" s="4"/>
      <c r="L6227" s="6"/>
      <c r="M6227" s="5"/>
    </row>
    <row r="6228" spans="1:13">
      <c r="A6228" s="48"/>
      <c r="B6228" s="4"/>
      <c r="C6228" s="4"/>
      <c r="D6228" s="6"/>
      <c r="E6228" s="4"/>
      <c r="F6228" s="4"/>
      <c r="G6228" s="4"/>
      <c r="H6228" s="4"/>
      <c r="I6228" s="4"/>
      <c r="J6228" s="4"/>
      <c r="K6228" s="4"/>
      <c r="L6228" s="6"/>
      <c r="M6228" s="5"/>
    </row>
    <row r="6229" spans="1:13">
      <c r="A6229" s="48"/>
      <c r="B6229" s="4"/>
      <c r="C6229" s="4"/>
      <c r="D6229" s="6"/>
      <c r="E6229" s="4"/>
      <c r="F6229" s="4"/>
      <c r="G6229" s="4"/>
      <c r="H6229" s="4"/>
      <c r="I6229" s="4"/>
      <c r="J6229" s="4"/>
      <c r="K6229" s="4"/>
      <c r="L6229" s="6"/>
      <c r="M6229" s="5"/>
    </row>
    <row r="6230" spans="1:13">
      <c r="A6230" s="48"/>
      <c r="B6230" s="4"/>
      <c r="C6230" s="4"/>
      <c r="D6230" s="6"/>
      <c r="E6230" s="4"/>
      <c r="F6230" s="4"/>
      <c r="G6230" s="4"/>
      <c r="H6230" s="4"/>
      <c r="I6230" s="4"/>
      <c r="J6230" s="4"/>
      <c r="K6230" s="4"/>
      <c r="L6230" s="6"/>
      <c r="M6230" s="5"/>
    </row>
    <row r="6231" spans="1:13">
      <c r="A6231" s="48"/>
      <c r="B6231" s="4"/>
      <c r="C6231" s="4"/>
      <c r="D6231" s="6"/>
      <c r="E6231" s="4"/>
      <c r="F6231" s="4"/>
      <c r="G6231" s="4"/>
      <c r="H6231" s="4"/>
      <c r="I6231" s="4"/>
      <c r="J6231" s="4"/>
      <c r="K6231" s="4"/>
      <c r="L6231" s="6"/>
      <c r="M6231" s="5"/>
    </row>
    <row r="6232" spans="1:13">
      <c r="A6232" s="48"/>
      <c r="B6232" s="4"/>
      <c r="C6232" s="4"/>
      <c r="D6232" s="6"/>
      <c r="E6232" s="4"/>
      <c r="F6232" s="4"/>
      <c r="G6232" s="4"/>
      <c r="H6232" s="4"/>
      <c r="I6232" s="4"/>
      <c r="J6232" s="4"/>
      <c r="K6232" s="4"/>
      <c r="L6232" s="6"/>
      <c r="M6232" s="5"/>
    </row>
    <row r="6233" spans="1:13">
      <c r="A6233" s="48"/>
      <c r="B6233" s="4"/>
      <c r="C6233" s="4"/>
      <c r="D6233" s="6"/>
      <c r="E6233" s="4"/>
      <c r="F6233" s="4"/>
      <c r="G6233" s="4"/>
      <c r="H6233" s="4"/>
      <c r="I6233" s="4"/>
      <c r="J6233" s="4"/>
      <c r="K6233" s="4"/>
      <c r="L6233" s="6"/>
      <c r="M6233" s="5"/>
    </row>
    <row r="6234" spans="1:13">
      <c r="A6234" s="48"/>
      <c r="B6234" s="4"/>
      <c r="C6234" s="4"/>
      <c r="D6234" s="6"/>
      <c r="E6234" s="4"/>
      <c r="F6234" s="4"/>
      <c r="G6234" s="4"/>
      <c r="H6234" s="4"/>
      <c r="I6234" s="4"/>
      <c r="J6234" s="4"/>
      <c r="K6234" s="4"/>
      <c r="L6234" s="6"/>
      <c r="M6234" s="5"/>
    </row>
    <row r="6235" spans="1:13">
      <c r="A6235" s="48"/>
      <c r="B6235" s="4"/>
      <c r="C6235" s="4"/>
      <c r="D6235" s="6"/>
      <c r="E6235" s="4"/>
      <c r="F6235" s="4"/>
      <c r="G6235" s="4"/>
      <c r="H6235" s="4"/>
      <c r="I6235" s="4"/>
      <c r="J6235" s="4"/>
      <c r="K6235" s="4"/>
      <c r="L6235" s="6"/>
      <c r="M6235" s="5"/>
    </row>
    <row r="6236" spans="1:13">
      <c r="A6236" s="48"/>
      <c r="B6236" s="4"/>
      <c r="C6236" s="4"/>
      <c r="D6236" s="6"/>
      <c r="E6236" s="4"/>
      <c r="F6236" s="4"/>
      <c r="G6236" s="4"/>
      <c r="H6236" s="4"/>
      <c r="I6236" s="4"/>
      <c r="J6236" s="4"/>
      <c r="K6236" s="4"/>
      <c r="L6236" s="6"/>
      <c r="M6236" s="5"/>
    </row>
    <row r="6237" spans="1:13">
      <c r="A6237" s="48"/>
      <c r="B6237" s="4"/>
      <c r="C6237" s="4"/>
      <c r="D6237" s="6"/>
      <c r="E6237" s="4"/>
      <c r="F6237" s="4"/>
      <c r="G6237" s="4"/>
      <c r="H6237" s="4"/>
      <c r="I6237" s="4"/>
      <c r="J6237" s="4"/>
      <c r="K6237" s="4"/>
      <c r="L6237" s="6"/>
      <c r="M6237" s="5"/>
    </row>
    <row r="6238" spans="1:13">
      <c r="A6238" s="48"/>
      <c r="B6238" s="4"/>
      <c r="C6238" s="4"/>
      <c r="D6238" s="6"/>
      <c r="E6238" s="4"/>
      <c r="F6238" s="4"/>
      <c r="G6238" s="4"/>
      <c r="H6238" s="4"/>
      <c r="I6238" s="4"/>
      <c r="J6238" s="4"/>
      <c r="K6238" s="9"/>
      <c r="L6238" s="10"/>
      <c r="M6238" s="11"/>
    </row>
    <row r="6239" spans="1:13">
      <c r="A6239" s="48"/>
      <c r="B6239" s="4"/>
      <c r="C6239" s="4"/>
      <c r="D6239" s="6"/>
      <c r="E6239" s="4"/>
      <c r="F6239" s="4"/>
      <c r="G6239" s="4"/>
      <c r="H6239" s="4"/>
      <c r="I6239" s="4"/>
      <c r="J6239" s="4"/>
      <c r="K6239" s="4"/>
      <c r="L6239" s="6"/>
      <c r="M6239" s="5"/>
    </row>
    <row r="6240" spans="1:13">
      <c r="A6240" s="48"/>
      <c r="B6240" s="4"/>
      <c r="C6240" s="4"/>
      <c r="D6240" s="6"/>
      <c r="E6240" s="4"/>
      <c r="F6240" s="4"/>
      <c r="G6240" s="4"/>
      <c r="H6240" s="4"/>
      <c r="I6240" s="4"/>
      <c r="J6240" s="4"/>
      <c r="K6240" s="4"/>
      <c r="L6240" s="6"/>
      <c r="M6240" s="5"/>
    </row>
    <row r="6241" spans="1:13">
      <c r="A6241" s="48"/>
      <c r="B6241" s="4"/>
      <c r="C6241" s="4"/>
      <c r="D6241" s="6"/>
      <c r="E6241" s="4"/>
      <c r="F6241" s="4"/>
      <c r="G6241" s="4"/>
      <c r="H6241" s="4"/>
      <c r="I6241" s="4"/>
      <c r="J6241" s="4"/>
      <c r="K6241" s="4"/>
      <c r="L6241" s="6"/>
      <c r="M6241" s="5"/>
    </row>
    <row r="6242" spans="1:13">
      <c r="A6242" s="48"/>
      <c r="B6242" s="4"/>
      <c r="C6242" s="4"/>
      <c r="D6242" s="6"/>
      <c r="E6242" s="4"/>
      <c r="F6242" s="4"/>
      <c r="G6242" s="4"/>
      <c r="H6242" s="4"/>
      <c r="I6242" s="4"/>
      <c r="J6242" s="4"/>
      <c r="K6242" s="4"/>
      <c r="L6242" s="6"/>
      <c r="M6242" s="5"/>
    </row>
    <row r="6243" spans="1:13">
      <c r="A6243" s="48"/>
      <c r="B6243" s="4"/>
      <c r="C6243" s="4"/>
      <c r="D6243" s="6"/>
      <c r="E6243" s="4"/>
      <c r="F6243" s="4"/>
      <c r="G6243" s="4"/>
      <c r="H6243" s="4"/>
      <c r="I6243" s="4"/>
      <c r="J6243" s="4"/>
      <c r="K6243" s="4"/>
      <c r="L6243" s="6"/>
      <c r="M6243" s="5"/>
    </row>
    <row r="6244" spans="1:13">
      <c r="A6244" s="48"/>
      <c r="B6244" s="4"/>
      <c r="C6244" s="4"/>
      <c r="D6244" s="6"/>
      <c r="E6244" s="4"/>
      <c r="F6244" s="4"/>
      <c r="G6244" s="4"/>
      <c r="H6244" s="4"/>
      <c r="I6244" s="4"/>
      <c r="J6244" s="4"/>
      <c r="K6244" s="4"/>
      <c r="L6244" s="6"/>
      <c r="M6244" s="5"/>
    </row>
    <row r="6245" spans="1:13">
      <c r="A6245" s="48"/>
      <c r="B6245" s="4"/>
      <c r="C6245" s="4"/>
      <c r="D6245" s="6"/>
      <c r="E6245" s="4"/>
      <c r="F6245" s="4"/>
      <c r="G6245" s="4"/>
      <c r="H6245" s="4"/>
      <c r="I6245" s="4"/>
      <c r="J6245" s="4"/>
      <c r="K6245" s="4"/>
      <c r="L6245" s="6"/>
      <c r="M6245" s="5"/>
    </row>
    <row r="6246" spans="1:13">
      <c r="A6246" s="48"/>
      <c r="B6246" s="4"/>
      <c r="C6246" s="4"/>
      <c r="D6246" s="6"/>
      <c r="E6246" s="4"/>
      <c r="F6246" s="4"/>
      <c r="G6246" s="4"/>
      <c r="H6246" s="4"/>
      <c r="I6246" s="4"/>
      <c r="J6246" s="4"/>
      <c r="K6246" s="4"/>
      <c r="L6246" s="6"/>
      <c r="M6246" s="5"/>
    </row>
    <row r="6247" spans="1:13">
      <c r="A6247" s="48"/>
      <c r="B6247" s="4"/>
      <c r="C6247" s="4"/>
      <c r="D6247" s="6"/>
      <c r="E6247" s="4"/>
      <c r="F6247" s="4"/>
      <c r="G6247" s="4"/>
      <c r="H6247" s="4"/>
      <c r="I6247" s="4"/>
      <c r="J6247" s="4"/>
      <c r="K6247" s="4"/>
      <c r="L6247" s="6"/>
      <c r="M6247" s="5"/>
    </row>
    <row r="6248" spans="1:13">
      <c r="A6248" s="48"/>
      <c r="B6248" s="4"/>
      <c r="C6248" s="4"/>
      <c r="D6248" s="6"/>
      <c r="E6248" s="4"/>
      <c r="F6248" s="4"/>
      <c r="G6248" s="4"/>
      <c r="H6248" s="4"/>
      <c r="I6248" s="4"/>
      <c r="J6248" s="4"/>
      <c r="K6248" s="4"/>
      <c r="L6248" s="6"/>
      <c r="M6248" s="5"/>
    </row>
    <row r="6249" spans="1:13">
      <c r="A6249" s="48"/>
      <c r="B6249" s="4"/>
      <c r="C6249" s="4"/>
      <c r="D6249" s="6"/>
      <c r="E6249" s="4"/>
      <c r="F6249" s="4"/>
      <c r="G6249" s="4"/>
      <c r="H6249" s="4"/>
      <c r="I6249" s="4"/>
      <c r="J6249" s="4"/>
      <c r="K6249" s="4"/>
      <c r="L6249" s="6"/>
      <c r="M6249" s="5"/>
    </row>
    <row r="6250" spans="1:13">
      <c r="A6250" s="48"/>
      <c r="B6250" s="4"/>
      <c r="C6250" s="4"/>
      <c r="D6250" s="6"/>
      <c r="E6250" s="4"/>
      <c r="F6250" s="4"/>
      <c r="G6250" s="4"/>
      <c r="H6250" s="4"/>
      <c r="I6250" s="4"/>
      <c r="J6250" s="4"/>
      <c r="K6250" s="4"/>
      <c r="L6250" s="6"/>
      <c r="M6250" s="5"/>
    </row>
    <row r="6251" spans="1:13">
      <c r="A6251" s="48"/>
      <c r="B6251" s="4"/>
      <c r="C6251" s="4"/>
      <c r="D6251" s="6"/>
      <c r="E6251" s="4"/>
      <c r="F6251" s="4"/>
      <c r="G6251" s="4"/>
      <c r="H6251" s="4"/>
      <c r="I6251" s="4"/>
      <c r="J6251" s="4"/>
      <c r="K6251" s="4"/>
      <c r="L6251" s="6"/>
      <c r="M6251" s="5"/>
    </row>
    <row r="6252" spans="1:13">
      <c r="A6252" s="48"/>
      <c r="B6252" s="4"/>
      <c r="C6252" s="4"/>
      <c r="D6252" s="6"/>
      <c r="E6252" s="4"/>
      <c r="F6252" s="4"/>
      <c r="G6252" s="4"/>
      <c r="H6252" s="4"/>
      <c r="I6252" s="4"/>
      <c r="J6252" s="4"/>
      <c r="K6252" s="4"/>
      <c r="L6252" s="6"/>
      <c r="M6252" s="5"/>
    </row>
    <row r="6253" spans="1:13">
      <c r="A6253" s="48"/>
      <c r="B6253" s="4"/>
      <c r="C6253" s="4"/>
      <c r="D6253" s="6"/>
      <c r="E6253" s="4"/>
      <c r="F6253" s="4"/>
      <c r="G6253" s="4"/>
      <c r="H6253" s="4"/>
      <c r="I6253" s="4"/>
      <c r="J6253" s="4"/>
      <c r="K6253" s="4"/>
      <c r="L6253" s="6"/>
      <c r="M6253" s="5"/>
    </row>
    <row r="6254" spans="1:13">
      <c r="A6254" s="48"/>
      <c r="B6254" s="4"/>
      <c r="C6254" s="4"/>
      <c r="D6254" s="6"/>
      <c r="E6254" s="4"/>
      <c r="F6254" s="4"/>
      <c r="G6254" s="4"/>
      <c r="H6254" s="4"/>
      <c r="I6254" s="4"/>
      <c r="J6254" s="4"/>
      <c r="K6254" s="4"/>
      <c r="L6254" s="6"/>
      <c r="M6254" s="5"/>
    </row>
    <row r="6255" spans="1:13">
      <c r="A6255" s="48"/>
      <c r="B6255" s="4"/>
      <c r="C6255" s="4"/>
      <c r="D6255" s="6"/>
      <c r="E6255" s="4"/>
      <c r="F6255" s="4"/>
      <c r="G6255" s="4"/>
      <c r="H6255" s="4"/>
      <c r="I6255" s="4"/>
      <c r="J6255" s="4"/>
      <c r="K6255" s="4"/>
      <c r="L6255" s="6"/>
      <c r="M6255" s="5"/>
    </row>
    <row r="6256" spans="1:13">
      <c r="A6256" s="48"/>
      <c r="B6256" s="4"/>
      <c r="C6256" s="4"/>
      <c r="D6256" s="6"/>
      <c r="E6256" s="4"/>
      <c r="F6256" s="4"/>
      <c r="G6256" s="4"/>
      <c r="H6256" s="4"/>
      <c r="I6256" s="4"/>
      <c r="J6256" s="4"/>
      <c r="K6256" s="4"/>
      <c r="L6256" s="6"/>
      <c r="M6256" s="5"/>
    </row>
    <row r="6257" spans="1:13">
      <c r="A6257" s="48"/>
      <c r="B6257" s="4"/>
      <c r="C6257" s="4"/>
      <c r="D6257" s="6"/>
      <c r="E6257" s="4"/>
      <c r="F6257" s="4"/>
      <c r="G6257" s="4"/>
      <c r="H6257" s="4"/>
      <c r="I6257" s="4"/>
      <c r="J6257" s="4"/>
      <c r="K6257" s="4"/>
      <c r="L6257" s="6"/>
      <c r="M6257" s="5"/>
    </row>
    <row r="6258" spans="1:13">
      <c r="A6258" s="48"/>
      <c r="B6258" s="4"/>
      <c r="C6258" s="4"/>
      <c r="D6258" s="6"/>
      <c r="E6258" s="4"/>
      <c r="F6258" s="4"/>
      <c r="G6258" s="4"/>
      <c r="H6258" s="4"/>
      <c r="I6258" s="4"/>
      <c r="J6258" s="4"/>
      <c r="K6258" s="4"/>
      <c r="L6258" s="6"/>
      <c r="M6258" s="5"/>
    </row>
    <row r="6259" spans="1:13">
      <c r="A6259" s="48"/>
      <c r="B6259" s="4"/>
      <c r="C6259" s="4"/>
      <c r="D6259" s="6"/>
      <c r="E6259" s="4"/>
      <c r="F6259" s="4"/>
      <c r="G6259" s="4"/>
      <c r="H6259" s="4"/>
      <c r="I6259" s="4"/>
      <c r="J6259" s="4"/>
      <c r="K6259" s="4"/>
      <c r="L6259" s="6"/>
      <c r="M6259" s="5"/>
    </row>
    <row r="6260" spans="1:13">
      <c r="A6260" s="48"/>
      <c r="B6260" s="4"/>
      <c r="C6260" s="4"/>
      <c r="D6260" s="6"/>
      <c r="E6260" s="4"/>
      <c r="F6260" s="4"/>
      <c r="G6260" s="4"/>
      <c r="H6260" s="4"/>
      <c r="I6260" s="4"/>
      <c r="J6260" s="4"/>
      <c r="K6260" s="4"/>
      <c r="L6260" s="6"/>
      <c r="M6260" s="5"/>
    </row>
    <row r="6261" spans="1:13">
      <c r="A6261" s="48"/>
      <c r="B6261" s="4"/>
      <c r="C6261" s="4"/>
      <c r="D6261" s="6"/>
      <c r="E6261" s="4"/>
      <c r="F6261" s="4"/>
      <c r="G6261" s="4"/>
      <c r="H6261" s="4"/>
      <c r="I6261" s="4"/>
      <c r="J6261" s="4"/>
      <c r="K6261" s="4"/>
      <c r="L6261" s="6"/>
      <c r="M6261" s="5"/>
    </row>
    <row r="6262" spans="1:13">
      <c r="A6262" s="48"/>
      <c r="B6262" s="4"/>
      <c r="C6262" s="4"/>
      <c r="D6262" s="6"/>
      <c r="E6262" s="4"/>
      <c r="F6262" s="4"/>
      <c r="G6262" s="4"/>
      <c r="H6262" s="4"/>
      <c r="I6262" s="4"/>
      <c r="J6262" s="4"/>
      <c r="K6262" s="4"/>
      <c r="L6262" s="6"/>
      <c r="M6262" s="5"/>
    </row>
    <row r="6263" spans="1:13">
      <c r="A6263" s="48"/>
      <c r="B6263" s="4"/>
      <c r="C6263" s="4"/>
      <c r="D6263" s="6"/>
      <c r="E6263" s="4"/>
      <c r="F6263" s="4"/>
      <c r="G6263" s="4"/>
      <c r="H6263" s="4"/>
      <c r="I6263" s="4"/>
      <c r="J6263" s="4"/>
      <c r="K6263" s="4"/>
      <c r="L6263" s="6"/>
      <c r="M6263" s="5"/>
    </row>
    <row r="6264" spans="1:13">
      <c r="A6264" s="48"/>
      <c r="B6264" s="4"/>
      <c r="C6264" s="4"/>
      <c r="D6264" s="6"/>
      <c r="E6264" s="4"/>
      <c r="F6264" s="4"/>
      <c r="G6264" s="4"/>
      <c r="H6264" s="4"/>
      <c r="I6264" s="4"/>
      <c r="J6264" s="4"/>
      <c r="K6264" s="4"/>
      <c r="L6264" s="6"/>
      <c r="M6264" s="5"/>
    </row>
    <row r="6265" spans="1:13">
      <c r="A6265" s="48"/>
      <c r="B6265" s="4"/>
      <c r="C6265" s="4"/>
      <c r="D6265" s="6"/>
      <c r="E6265" s="4"/>
      <c r="F6265" s="4"/>
      <c r="G6265" s="4"/>
      <c r="H6265" s="4"/>
      <c r="I6265" s="4"/>
      <c r="J6265" s="4"/>
      <c r="K6265" s="4"/>
      <c r="L6265" s="6"/>
      <c r="M6265" s="5"/>
    </row>
    <row r="6266" spans="1:13">
      <c r="A6266" s="48"/>
      <c r="B6266" s="4"/>
      <c r="C6266" s="4"/>
      <c r="D6266" s="6"/>
      <c r="E6266" s="4"/>
      <c r="F6266" s="4"/>
      <c r="G6266" s="4"/>
      <c r="H6266" s="4"/>
      <c r="I6266" s="4"/>
      <c r="J6266" s="4"/>
      <c r="K6266" s="4"/>
      <c r="L6266" s="6"/>
      <c r="M6266" s="5"/>
    </row>
    <row r="6267" spans="1:13">
      <c r="A6267" s="48"/>
      <c r="B6267" s="4"/>
      <c r="C6267" s="4"/>
      <c r="D6267" s="6"/>
      <c r="E6267" s="4"/>
      <c r="F6267" s="4"/>
      <c r="G6267" s="4"/>
      <c r="H6267" s="4"/>
      <c r="I6267" s="4"/>
      <c r="J6267" s="4"/>
      <c r="K6267" s="4"/>
      <c r="L6267" s="6"/>
      <c r="M6267" s="5"/>
    </row>
    <row r="6268" spans="1:13">
      <c r="A6268" s="48"/>
      <c r="B6268" s="4"/>
      <c r="C6268" s="4"/>
      <c r="D6268" s="6"/>
      <c r="E6268" s="4"/>
      <c r="F6268" s="4"/>
      <c r="G6268" s="4"/>
      <c r="H6268" s="4"/>
      <c r="I6268" s="4"/>
      <c r="J6268" s="4"/>
      <c r="K6268" s="9"/>
      <c r="L6268" s="10"/>
      <c r="M6268" s="11"/>
    </row>
    <row r="6269" spans="1:13">
      <c r="A6269" s="48"/>
      <c r="B6269" s="4"/>
      <c r="C6269" s="4"/>
      <c r="D6269" s="6"/>
      <c r="E6269" s="4"/>
      <c r="F6269" s="4"/>
      <c r="G6269" s="4"/>
      <c r="H6269" s="4"/>
      <c r="I6269" s="4"/>
      <c r="J6269" s="4"/>
      <c r="K6269" s="4"/>
      <c r="L6269" s="6"/>
      <c r="M6269" s="5"/>
    </row>
    <row r="6270" spans="1:13">
      <c r="A6270" s="48"/>
      <c r="B6270" s="4"/>
      <c r="C6270" s="4"/>
      <c r="D6270" s="6"/>
      <c r="E6270" s="4"/>
      <c r="F6270" s="4"/>
      <c r="G6270" s="4"/>
      <c r="H6270" s="4"/>
      <c r="I6270" s="4"/>
      <c r="J6270" s="4"/>
      <c r="K6270" s="4"/>
      <c r="L6270" s="6"/>
      <c r="M6270" s="5"/>
    </row>
    <row r="6271" spans="1:13">
      <c r="A6271" s="48"/>
      <c r="B6271" s="4"/>
      <c r="C6271" s="4"/>
      <c r="D6271" s="6"/>
      <c r="E6271" s="4"/>
      <c r="F6271" s="4"/>
      <c r="G6271" s="4"/>
      <c r="H6271" s="4"/>
      <c r="I6271" s="4"/>
      <c r="J6271" s="4"/>
      <c r="K6271" s="4"/>
      <c r="L6271" s="6"/>
      <c r="M6271" s="5"/>
    </row>
    <row r="6272" spans="1:13">
      <c r="A6272" s="48"/>
      <c r="B6272" s="4"/>
      <c r="C6272" s="4"/>
      <c r="D6272" s="6"/>
      <c r="E6272" s="4"/>
      <c r="F6272" s="4"/>
      <c r="G6272" s="4"/>
      <c r="H6272" s="4"/>
      <c r="I6272" s="4"/>
      <c r="J6272" s="4"/>
      <c r="K6272" s="4"/>
      <c r="L6272" s="6"/>
      <c r="M6272" s="5"/>
    </row>
    <row r="6273" spans="1:13">
      <c r="A6273" s="48"/>
      <c r="B6273" s="4"/>
      <c r="C6273" s="4"/>
      <c r="D6273" s="6"/>
      <c r="E6273" s="4"/>
      <c r="F6273" s="4"/>
      <c r="G6273" s="4"/>
      <c r="H6273" s="4"/>
      <c r="I6273" s="4"/>
      <c r="J6273" s="4"/>
      <c r="K6273" s="4"/>
      <c r="L6273" s="6"/>
      <c r="M6273" s="5"/>
    </row>
    <row r="6274" spans="1:13">
      <c r="A6274" s="48"/>
      <c r="B6274" s="4"/>
      <c r="C6274" s="4"/>
      <c r="D6274" s="6"/>
      <c r="E6274" s="4"/>
      <c r="F6274" s="4"/>
      <c r="G6274" s="4"/>
      <c r="H6274" s="4"/>
      <c r="I6274" s="4"/>
      <c r="J6274" s="4"/>
      <c r="K6274" s="4"/>
      <c r="L6274" s="6"/>
      <c r="M6274" s="5"/>
    </row>
    <row r="6275" spans="1:13">
      <c r="A6275" s="48"/>
      <c r="B6275" s="4"/>
      <c r="C6275" s="4"/>
      <c r="D6275" s="6"/>
      <c r="E6275" s="4"/>
      <c r="F6275" s="4"/>
      <c r="G6275" s="4"/>
      <c r="H6275" s="4"/>
      <c r="I6275" s="4"/>
      <c r="J6275" s="4"/>
      <c r="K6275" s="4"/>
      <c r="L6275" s="6"/>
      <c r="M6275" s="5"/>
    </row>
    <row r="6276" spans="1:13">
      <c r="A6276" s="48"/>
      <c r="B6276" s="4"/>
      <c r="C6276" s="4"/>
      <c r="D6276" s="6"/>
      <c r="E6276" s="4"/>
      <c r="F6276" s="4"/>
      <c r="G6276" s="4"/>
      <c r="H6276" s="4"/>
      <c r="I6276" s="4"/>
      <c r="J6276" s="4"/>
      <c r="K6276" s="4"/>
      <c r="L6276" s="6"/>
      <c r="M6276" s="5"/>
    </row>
    <row r="6277" spans="1:13">
      <c r="A6277" s="48"/>
      <c r="B6277" s="4"/>
      <c r="C6277" s="4"/>
      <c r="D6277" s="6"/>
      <c r="E6277" s="4"/>
      <c r="F6277" s="4"/>
      <c r="G6277" s="4"/>
      <c r="H6277" s="4"/>
      <c r="I6277" s="4"/>
      <c r="J6277" s="4"/>
      <c r="K6277" s="4"/>
      <c r="L6277" s="6"/>
      <c r="M6277" s="5"/>
    </row>
    <row r="6278" spans="1:13">
      <c r="A6278" s="48"/>
      <c r="B6278" s="4"/>
      <c r="C6278" s="4"/>
      <c r="D6278" s="6"/>
      <c r="E6278" s="4"/>
      <c r="F6278" s="4"/>
      <c r="G6278" s="4"/>
      <c r="H6278" s="4"/>
      <c r="I6278" s="4"/>
      <c r="J6278" s="4"/>
      <c r="K6278" s="4"/>
      <c r="L6278" s="6"/>
      <c r="M6278" s="5"/>
    </row>
    <row r="6279" spans="1:13">
      <c r="A6279" s="48"/>
      <c r="B6279" s="4"/>
      <c r="C6279" s="4"/>
      <c r="D6279" s="6"/>
      <c r="E6279" s="4"/>
      <c r="F6279" s="4"/>
      <c r="G6279" s="4"/>
      <c r="H6279" s="4"/>
      <c r="I6279" s="4"/>
      <c r="J6279" s="4"/>
      <c r="K6279" s="4"/>
      <c r="L6279" s="6"/>
      <c r="M6279" s="5"/>
    </row>
    <row r="6280" spans="1:13">
      <c r="A6280" s="48"/>
      <c r="B6280" s="4"/>
      <c r="C6280" s="4"/>
      <c r="D6280" s="6"/>
      <c r="E6280" s="4"/>
      <c r="F6280" s="4"/>
      <c r="G6280" s="4"/>
      <c r="H6280" s="4"/>
      <c r="I6280" s="4"/>
      <c r="J6280" s="4"/>
      <c r="K6280" s="4"/>
      <c r="L6280" s="6"/>
      <c r="M6280" s="5"/>
    </row>
    <row r="6281" spans="1:13">
      <c r="A6281" s="48"/>
      <c r="B6281" s="4"/>
      <c r="C6281" s="4"/>
      <c r="D6281" s="6"/>
      <c r="E6281" s="4"/>
      <c r="F6281" s="4"/>
      <c r="G6281" s="4"/>
      <c r="H6281" s="4"/>
      <c r="I6281" s="4"/>
      <c r="J6281" s="4"/>
      <c r="K6281" s="4"/>
      <c r="L6281" s="6"/>
      <c r="M6281" s="5"/>
    </row>
    <row r="6282" spans="1:13">
      <c r="A6282" s="48"/>
      <c r="B6282" s="4"/>
      <c r="C6282" s="4"/>
      <c r="D6282" s="6"/>
      <c r="E6282" s="4"/>
      <c r="F6282" s="4"/>
      <c r="G6282" s="4"/>
      <c r="H6282" s="4"/>
      <c r="I6282" s="4"/>
      <c r="J6282" s="4"/>
      <c r="K6282" s="4"/>
      <c r="L6282" s="6"/>
      <c r="M6282" s="5"/>
    </row>
    <row r="6283" spans="1:13">
      <c r="A6283" s="48"/>
      <c r="B6283" s="4"/>
      <c r="C6283" s="4"/>
      <c r="D6283" s="6"/>
      <c r="E6283" s="4"/>
      <c r="F6283" s="4"/>
      <c r="G6283" s="4"/>
      <c r="H6283" s="4"/>
      <c r="I6283" s="4"/>
      <c r="J6283" s="4"/>
      <c r="K6283" s="4"/>
      <c r="L6283" s="6"/>
      <c r="M6283" s="5"/>
    </row>
    <row r="6284" spans="1:13">
      <c r="A6284" s="48"/>
      <c r="B6284" s="4"/>
      <c r="C6284" s="4"/>
      <c r="D6284" s="6"/>
      <c r="E6284" s="4"/>
      <c r="F6284" s="4"/>
      <c r="G6284" s="4"/>
      <c r="H6284" s="4"/>
      <c r="I6284" s="4"/>
      <c r="J6284" s="4"/>
      <c r="K6284" s="4"/>
      <c r="L6284" s="6"/>
      <c r="M6284" s="5"/>
    </row>
    <row r="6285" spans="1:13">
      <c r="A6285" s="48"/>
      <c r="B6285" s="4"/>
      <c r="C6285" s="4"/>
      <c r="D6285" s="6"/>
      <c r="E6285" s="4"/>
      <c r="F6285" s="4"/>
      <c r="G6285" s="4"/>
      <c r="H6285" s="4"/>
      <c r="I6285" s="4"/>
      <c r="J6285" s="4"/>
      <c r="K6285" s="4"/>
      <c r="L6285" s="6"/>
      <c r="M6285" s="5"/>
    </row>
    <row r="6286" spans="1:13">
      <c r="A6286" s="48"/>
      <c r="B6286" s="4"/>
      <c r="C6286" s="4"/>
      <c r="D6286" s="6"/>
      <c r="E6286" s="4"/>
      <c r="F6286" s="4"/>
      <c r="G6286" s="4"/>
      <c r="H6286" s="4"/>
      <c r="I6286" s="4"/>
      <c r="J6286" s="4"/>
      <c r="K6286" s="4"/>
      <c r="L6286" s="6"/>
      <c r="M6286" s="5"/>
    </row>
    <row r="6287" spans="1:13">
      <c r="A6287" s="48"/>
      <c r="B6287" s="4"/>
      <c r="C6287" s="4"/>
      <c r="D6287" s="6"/>
      <c r="E6287" s="4"/>
      <c r="F6287" s="4"/>
      <c r="G6287" s="4"/>
      <c r="H6287" s="4"/>
      <c r="I6287" s="4"/>
      <c r="J6287" s="4"/>
      <c r="K6287" s="4"/>
      <c r="L6287" s="6"/>
      <c r="M6287" s="5"/>
    </row>
    <row r="6288" spans="1:13">
      <c r="A6288" s="48"/>
      <c r="B6288" s="4"/>
      <c r="C6288" s="4"/>
      <c r="D6288" s="6"/>
      <c r="E6288" s="4"/>
      <c r="F6288" s="4"/>
      <c r="G6288" s="4"/>
      <c r="H6288" s="4"/>
      <c r="I6288" s="4"/>
      <c r="J6288" s="4"/>
      <c r="K6288" s="4"/>
      <c r="L6288" s="6"/>
      <c r="M6288" s="5"/>
    </row>
    <row r="6289" spans="1:13">
      <c r="A6289" s="48"/>
      <c r="B6289" s="4"/>
      <c r="C6289" s="4"/>
      <c r="D6289" s="6"/>
      <c r="E6289" s="4"/>
      <c r="F6289" s="4"/>
      <c r="G6289" s="4"/>
      <c r="H6289" s="4"/>
      <c r="I6289" s="4"/>
      <c r="J6289" s="4"/>
      <c r="K6289" s="4"/>
      <c r="L6289" s="6"/>
      <c r="M6289" s="5"/>
    </row>
    <row r="6290" spans="1:13">
      <c r="A6290" s="48"/>
      <c r="B6290" s="4"/>
      <c r="C6290" s="4"/>
      <c r="D6290" s="6"/>
      <c r="E6290" s="4"/>
      <c r="F6290" s="4"/>
      <c r="G6290" s="4"/>
      <c r="H6290" s="4"/>
      <c r="I6290" s="4"/>
      <c r="J6290" s="4"/>
      <c r="K6290" s="4"/>
      <c r="L6290" s="6"/>
      <c r="M6290" s="5"/>
    </row>
    <row r="6291" spans="1:13">
      <c r="A6291" s="48"/>
      <c r="B6291" s="4"/>
      <c r="C6291" s="4"/>
      <c r="D6291" s="6"/>
      <c r="E6291" s="4"/>
      <c r="F6291" s="4"/>
      <c r="G6291" s="4"/>
      <c r="H6291" s="4"/>
      <c r="I6291" s="4"/>
      <c r="J6291" s="4"/>
      <c r="K6291" s="4"/>
      <c r="L6291" s="6"/>
      <c r="M6291" s="5"/>
    </row>
    <row r="6292" spans="1:13">
      <c r="A6292" s="48"/>
      <c r="B6292" s="4"/>
      <c r="C6292" s="4"/>
      <c r="D6292" s="6"/>
      <c r="E6292" s="4"/>
      <c r="F6292" s="4"/>
      <c r="G6292" s="4"/>
      <c r="H6292" s="4"/>
      <c r="I6292" s="4"/>
      <c r="J6292" s="4"/>
      <c r="K6292" s="4"/>
      <c r="L6292" s="6"/>
      <c r="M6292" s="5"/>
    </row>
    <row r="6293" spans="1:13">
      <c r="A6293" s="48"/>
      <c r="B6293" s="4"/>
      <c r="C6293" s="4"/>
      <c r="D6293" s="6"/>
      <c r="E6293" s="4"/>
      <c r="F6293" s="4"/>
      <c r="G6293" s="4"/>
      <c r="H6293" s="4"/>
      <c r="I6293" s="4"/>
      <c r="J6293" s="4"/>
      <c r="K6293" s="4"/>
      <c r="L6293" s="6"/>
      <c r="M6293" s="5"/>
    </row>
    <row r="6294" spans="1:13">
      <c r="A6294" s="48"/>
      <c r="B6294" s="4"/>
      <c r="C6294" s="4"/>
      <c r="D6294" s="6"/>
      <c r="E6294" s="4"/>
      <c r="F6294" s="4"/>
      <c r="G6294" s="4"/>
      <c r="H6294" s="4"/>
      <c r="I6294" s="4"/>
      <c r="J6294" s="4"/>
      <c r="K6294" s="4"/>
      <c r="L6294" s="6"/>
      <c r="M6294" s="5"/>
    </row>
    <row r="6295" spans="1:13">
      <c r="A6295" s="48"/>
      <c r="B6295" s="4"/>
      <c r="C6295" s="4"/>
      <c r="D6295" s="6"/>
      <c r="E6295" s="4"/>
      <c r="F6295" s="4"/>
      <c r="G6295" s="4"/>
      <c r="H6295" s="4"/>
      <c r="I6295" s="4"/>
      <c r="J6295" s="4"/>
      <c r="K6295" s="4"/>
      <c r="L6295" s="6"/>
      <c r="M6295" s="5"/>
    </row>
    <row r="6296" spans="1:13">
      <c r="A6296" s="48"/>
      <c r="B6296" s="4"/>
      <c r="C6296" s="4"/>
      <c r="D6296" s="6"/>
      <c r="E6296" s="4"/>
      <c r="F6296" s="4"/>
      <c r="G6296" s="4"/>
      <c r="H6296" s="4"/>
      <c r="I6296" s="4"/>
      <c r="J6296" s="4"/>
      <c r="K6296" s="4"/>
      <c r="L6296" s="6"/>
      <c r="M6296" s="5"/>
    </row>
    <row r="6297" spans="1:13">
      <c r="A6297" s="48"/>
      <c r="B6297" s="4"/>
      <c r="C6297" s="4"/>
      <c r="D6297" s="6"/>
      <c r="E6297" s="4"/>
      <c r="F6297" s="4"/>
      <c r="G6297" s="4"/>
      <c r="H6297" s="4"/>
      <c r="I6297" s="4"/>
      <c r="J6297" s="4"/>
      <c r="K6297" s="9"/>
      <c r="L6297" s="10"/>
      <c r="M6297" s="11"/>
    </row>
    <row r="6298" spans="1:13">
      <c r="A6298" s="48"/>
      <c r="B6298" s="4"/>
      <c r="C6298" s="4"/>
      <c r="D6298" s="6"/>
      <c r="E6298" s="4"/>
      <c r="F6298" s="4"/>
      <c r="G6298" s="4"/>
      <c r="H6298" s="4"/>
      <c r="I6298" s="4"/>
      <c r="J6298" s="4"/>
      <c r="K6298" s="4"/>
      <c r="L6298" s="6"/>
      <c r="M6298" s="5"/>
    </row>
    <row r="6299" spans="1:13">
      <c r="A6299" s="48"/>
      <c r="B6299" s="4"/>
      <c r="C6299" s="4"/>
      <c r="D6299" s="6"/>
      <c r="E6299" s="4"/>
      <c r="F6299" s="4"/>
      <c r="G6299" s="4"/>
      <c r="H6299" s="4"/>
      <c r="I6299" s="4"/>
      <c r="J6299" s="4"/>
      <c r="K6299" s="4"/>
      <c r="L6299" s="6"/>
      <c r="M6299" s="5"/>
    </row>
    <row r="6300" spans="1:13">
      <c r="A6300" s="48"/>
      <c r="B6300" s="4"/>
      <c r="C6300" s="4"/>
      <c r="D6300" s="6"/>
      <c r="E6300" s="4"/>
      <c r="F6300" s="4"/>
      <c r="G6300" s="4"/>
      <c r="H6300" s="4"/>
      <c r="I6300" s="4"/>
      <c r="J6300" s="4"/>
      <c r="K6300" s="4"/>
      <c r="L6300" s="6"/>
      <c r="M6300" s="5"/>
    </row>
    <row r="6301" spans="1:13">
      <c r="A6301" s="48"/>
      <c r="B6301" s="4"/>
      <c r="C6301" s="4"/>
      <c r="D6301" s="6"/>
      <c r="E6301" s="4"/>
      <c r="F6301" s="4"/>
      <c r="G6301" s="4"/>
      <c r="H6301" s="4"/>
      <c r="I6301" s="4"/>
      <c r="J6301" s="4"/>
      <c r="K6301" s="4"/>
      <c r="L6301" s="6"/>
      <c r="M6301" s="5"/>
    </row>
    <row r="6302" spans="1:13">
      <c r="A6302" s="48"/>
      <c r="B6302" s="4"/>
      <c r="C6302" s="4"/>
      <c r="D6302" s="6"/>
      <c r="E6302" s="4"/>
      <c r="F6302" s="4"/>
      <c r="G6302" s="4"/>
      <c r="H6302" s="4"/>
      <c r="I6302" s="4"/>
      <c r="J6302" s="4"/>
      <c r="K6302" s="4"/>
      <c r="L6302" s="6"/>
      <c r="M6302" s="5"/>
    </row>
    <row r="6303" spans="1:13">
      <c r="A6303" s="48"/>
      <c r="B6303" s="4"/>
      <c r="C6303" s="4"/>
      <c r="D6303" s="6"/>
      <c r="E6303" s="4"/>
      <c r="F6303" s="4"/>
      <c r="G6303" s="4"/>
      <c r="H6303" s="4"/>
      <c r="I6303" s="4"/>
      <c r="J6303" s="4"/>
      <c r="K6303" s="4"/>
      <c r="L6303" s="6"/>
      <c r="M6303" s="5"/>
    </row>
    <row r="6304" spans="1:13">
      <c r="A6304" s="48"/>
      <c r="B6304" s="4"/>
      <c r="C6304" s="4"/>
      <c r="D6304" s="6"/>
      <c r="E6304" s="4"/>
      <c r="F6304" s="4"/>
      <c r="G6304" s="4"/>
      <c r="H6304" s="4"/>
      <c r="I6304" s="4"/>
      <c r="J6304" s="4"/>
      <c r="K6304" s="4"/>
      <c r="L6304" s="6"/>
      <c r="M6304" s="5"/>
    </row>
    <row r="6305" spans="1:13">
      <c r="A6305" s="48"/>
      <c r="B6305" s="4"/>
      <c r="C6305" s="4"/>
      <c r="D6305" s="6"/>
      <c r="E6305" s="4"/>
      <c r="F6305" s="4"/>
      <c r="G6305" s="4"/>
      <c r="H6305" s="4"/>
      <c r="I6305" s="4"/>
      <c r="J6305" s="4"/>
      <c r="K6305" s="4"/>
      <c r="L6305" s="6"/>
      <c r="M6305" s="5"/>
    </row>
    <row r="6306" spans="1:13">
      <c r="A6306" s="48"/>
      <c r="B6306" s="4"/>
      <c r="C6306" s="4"/>
      <c r="D6306" s="6"/>
      <c r="E6306" s="4"/>
      <c r="F6306" s="4"/>
      <c r="G6306" s="4"/>
      <c r="H6306" s="4"/>
      <c r="I6306" s="4"/>
      <c r="J6306" s="4"/>
      <c r="K6306" s="4"/>
      <c r="L6306" s="6"/>
      <c r="M6306" s="5"/>
    </row>
    <row r="6307" spans="1:13">
      <c r="A6307" s="48"/>
      <c r="B6307" s="4"/>
      <c r="C6307" s="4"/>
      <c r="D6307" s="6"/>
      <c r="E6307" s="4"/>
      <c r="F6307" s="4"/>
      <c r="G6307" s="4"/>
      <c r="H6307" s="4"/>
      <c r="I6307" s="4"/>
      <c r="J6307" s="4"/>
      <c r="K6307" s="4"/>
      <c r="L6307" s="6"/>
      <c r="M6307" s="5"/>
    </row>
    <row r="6308" spans="1:13">
      <c r="A6308" s="48"/>
      <c r="B6308" s="4"/>
      <c r="C6308" s="4"/>
      <c r="D6308" s="6"/>
      <c r="E6308" s="4"/>
      <c r="F6308" s="4"/>
      <c r="G6308" s="4"/>
      <c r="H6308" s="4"/>
      <c r="I6308" s="4"/>
      <c r="J6308" s="4"/>
      <c r="K6308" s="4"/>
      <c r="L6308" s="6"/>
      <c r="M6308" s="5"/>
    </row>
    <row r="6309" spans="1:13">
      <c r="A6309" s="48"/>
      <c r="B6309" s="4"/>
      <c r="C6309" s="4"/>
      <c r="D6309" s="6"/>
      <c r="E6309" s="4"/>
      <c r="F6309" s="4"/>
      <c r="G6309" s="4"/>
      <c r="H6309" s="4"/>
      <c r="I6309" s="4"/>
      <c r="J6309" s="4"/>
      <c r="K6309" s="4"/>
      <c r="L6309" s="6"/>
      <c r="M6309" s="5"/>
    </row>
    <row r="6310" spans="1:13">
      <c r="A6310" s="48"/>
      <c r="B6310" s="4"/>
      <c r="C6310" s="4"/>
      <c r="D6310" s="6"/>
      <c r="E6310" s="4"/>
      <c r="F6310" s="4"/>
      <c r="G6310" s="4"/>
      <c r="H6310" s="4"/>
      <c r="I6310" s="4"/>
      <c r="J6310" s="4"/>
      <c r="K6310" s="4"/>
      <c r="L6310" s="6"/>
      <c r="M6310" s="5"/>
    </row>
    <row r="6311" spans="1:13">
      <c r="A6311" s="48"/>
      <c r="B6311" s="4"/>
      <c r="C6311" s="4"/>
      <c r="D6311" s="6"/>
      <c r="E6311" s="4"/>
      <c r="F6311" s="4"/>
      <c r="G6311" s="4"/>
      <c r="H6311" s="4"/>
      <c r="I6311" s="4"/>
      <c r="J6311" s="4"/>
      <c r="K6311" s="4"/>
      <c r="L6311" s="6"/>
      <c r="M6311" s="5"/>
    </row>
    <row r="6312" spans="1:13">
      <c r="A6312" s="48"/>
      <c r="B6312" s="4"/>
      <c r="C6312" s="4"/>
      <c r="D6312" s="6"/>
      <c r="E6312" s="4"/>
      <c r="F6312" s="4"/>
      <c r="G6312" s="4"/>
      <c r="H6312" s="4"/>
      <c r="I6312" s="4"/>
      <c r="J6312" s="4"/>
      <c r="K6312" s="4"/>
      <c r="L6312" s="6"/>
      <c r="M6312" s="5"/>
    </row>
    <row r="6313" spans="1:13">
      <c r="A6313" s="48"/>
      <c r="B6313" s="4"/>
      <c r="C6313" s="4"/>
      <c r="D6313" s="6"/>
      <c r="E6313" s="4"/>
      <c r="F6313" s="4"/>
      <c r="G6313" s="4"/>
      <c r="H6313" s="4"/>
      <c r="I6313" s="4"/>
      <c r="J6313" s="4"/>
      <c r="K6313" s="4"/>
      <c r="L6313" s="6"/>
      <c r="M6313" s="5"/>
    </row>
    <row r="6314" spans="1:13">
      <c r="A6314" s="48"/>
      <c r="B6314" s="4"/>
      <c r="C6314" s="4"/>
      <c r="D6314" s="6"/>
      <c r="E6314" s="4"/>
      <c r="F6314" s="4"/>
      <c r="G6314" s="4"/>
      <c r="H6314" s="4"/>
      <c r="I6314" s="4"/>
      <c r="J6314" s="4"/>
      <c r="K6314" s="4"/>
      <c r="L6314" s="6"/>
      <c r="M6314" s="5"/>
    </row>
    <row r="6315" spans="1:13">
      <c r="A6315" s="48"/>
      <c r="B6315" s="4"/>
      <c r="C6315" s="4"/>
      <c r="D6315" s="6"/>
      <c r="E6315" s="4"/>
      <c r="F6315" s="4"/>
      <c r="G6315" s="4"/>
      <c r="H6315" s="4"/>
      <c r="I6315" s="4"/>
      <c r="J6315" s="4"/>
      <c r="K6315" s="4"/>
      <c r="L6315" s="6"/>
      <c r="M6315" s="5"/>
    </row>
    <row r="6316" spans="1:13">
      <c r="A6316" s="48"/>
      <c r="B6316" s="4"/>
      <c r="C6316" s="4"/>
      <c r="D6316" s="6"/>
      <c r="E6316" s="4"/>
      <c r="F6316" s="4"/>
      <c r="G6316" s="4"/>
      <c r="H6316" s="4"/>
      <c r="I6316" s="4"/>
      <c r="J6316" s="4"/>
      <c r="K6316" s="4"/>
      <c r="L6316" s="6"/>
      <c r="M6316" s="5"/>
    </row>
    <row r="6317" spans="1:13">
      <c r="A6317" s="48"/>
      <c r="B6317" s="4"/>
      <c r="C6317" s="4"/>
      <c r="D6317" s="6"/>
      <c r="E6317" s="4"/>
      <c r="F6317" s="4"/>
      <c r="G6317" s="4"/>
      <c r="H6317" s="4"/>
      <c r="I6317" s="4"/>
      <c r="J6317" s="4"/>
      <c r="K6317" s="4"/>
      <c r="L6317" s="6"/>
      <c r="M6317" s="5"/>
    </row>
    <row r="6318" spans="1:13">
      <c r="A6318" s="48"/>
      <c r="B6318" s="4"/>
      <c r="C6318" s="4"/>
      <c r="D6318" s="6"/>
      <c r="E6318" s="4"/>
      <c r="F6318" s="4"/>
      <c r="G6318" s="4"/>
      <c r="H6318" s="4"/>
      <c r="I6318" s="4"/>
      <c r="J6318" s="4"/>
      <c r="K6318" s="4"/>
      <c r="L6318" s="6"/>
      <c r="M6318" s="5"/>
    </row>
    <row r="6319" spans="1:13">
      <c r="A6319" s="48"/>
      <c r="B6319" s="4"/>
      <c r="C6319" s="4"/>
      <c r="D6319" s="6"/>
      <c r="E6319" s="4"/>
      <c r="F6319" s="4"/>
      <c r="G6319" s="4"/>
      <c r="H6319" s="4"/>
      <c r="I6319" s="4"/>
      <c r="J6319" s="4"/>
      <c r="K6319" s="4"/>
      <c r="L6319" s="6"/>
      <c r="M6319" s="5"/>
    </row>
    <row r="6320" spans="1:13">
      <c r="A6320" s="48"/>
      <c r="B6320" s="4"/>
      <c r="C6320" s="4"/>
      <c r="D6320" s="6"/>
      <c r="E6320" s="4"/>
      <c r="F6320" s="4"/>
      <c r="G6320" s="4"/>
      <c r="H6320" s="4"/>
      <c r="I6320" s="4"/>
      <c r="J6320" s="4"/>
      <c r="K6320" s="4"/>
      <c r="L6320" s="6"/>
      <c r="M6320" s="5"/>
    </row>
    <row r="6321" spans="1:13">
      <c r="A6321" s="48"/>
      <c r="B6321" s="4"/>
      <c r="C6321" s="4"/>
      <c r="D6321" s="6"/>
      <c r="E6321" s="4"/>
      <c r="F6321" s="4"/>
      <c r="G6321" s="4"/>
      <c r="H6321" s="4"/>
      <c r="I6321" s="4"/>
      <c r="J6321" s="4"/>
      <c r="K6321" s="4"/>
      <c r="L6321" s="6"/>
      <c r="M6321" s="5"/>
    </row>
    <row r="6322" spans="1:13">
      <c r="A6322" s="48"/>
      <c r="B6322" s="4"/>
      <c r="C6322" s="4"/>
      <c r="D6322" s="6"/>
      <c r="E6322" s="4"/>
      <c r="F6322" s="4"/>
      <c r="G6322" s="4"/>
      <c r="H6322" s="4"/>
      <c r="I6322" s="4"/>
      <c r="J6322" s="4"/>
      <c r="K6322" s="4"/>
      <c r="L6322" s="6"/>
      <c r="M6322" s="5"/>
    </row>
    <row r="6323" spans="1:13">
      <c r="A6323" s="48"/>
      <c r="B6323" s="4"/>
      <c r="C6323" s="4"/>
      <c r="D6323" s="6"/>
      <c r="E6323" s="4"/>
      <c r="F6323" s="4"/>
      <c r="G6323" s="4"/>
      <c r="H6323" s="4"/>
      <c r="I6323" s="4"/>
      <c r="J6323" s="4"/>
      <c r="K6323" s="4"/>
      <c r="L6323" s="6"/>
      <c r="M6323" s="5"/>
    </row>
    <row r="6324" spans="1:13">
      <c r="A6324" s="48"/>
      <c r="B6324" s="4"/>
      <c r="C6324" s="4"/>
      <c r="D6324" s="6"/>
      <c r="E6324" s="4"/>
      <c r="F6324" s="4"/>
      <c r="G6324" s="4"/>
      <c r="H6324" s="4"/>
      <c r="I6324" s="4"/>
      <c r="J6324" s="4"/>
      <c r="K6324" s="4"/>
      <c r="L6324" s="6"/>
      <c r="M6324" s="5"/>
    </row>
    <row r="6325" spans="1:13">
      <c r="A6325" s="48"/>
      <c r="B6325" s="4"/>
      <c r="C6325" s="4"/>
      <c r="D6325" s="6"/>
      <c r="E6325" s="4"/>
      <c r="F6325" s="4"/>
      <c r="G6325" s="4"/>
      <c r="H6325" s="4"/>
      <c r="I6325" s="4"/>
      <c r="J6325" s="4"/>
      <c r="K6325" s="4"/>
      <c r="L6325" s="6"/>
      <c r="M6325" s="5"/>
    </row>
    <row r="6326" spans="1:13">
      <c r="A6326" s="48"/>
      <c r="B6326" s="4"/>
      <c r="C6326" s="4"/>
      <c r="D6326" s="6"/>
      <c r="E6326" s="4"/>
      <c r="F6326" s="4"/>
      <c r="G6326" s="4"/>
      <c r="H6326" s="4"/>
      <c r="I6326" s="4"/>
      <c r="J6326" s="4"/>
      <c r="K6326" s="4"/>
      <c r="L6326" s="6"/>
      <c r="M6326" s="5"/>
    </row>
    <row r="6327" spans="1:13">
      <c r="A6327" s="48"/>
      <c r="B6327" s="4"/>
      <c r="C6327" s="4"/>
      <c r="D6327" s="6"/>
      <c r="E6327" s="4"/>
      <c r="F6327" s="4"/>
      <c r="G6327" s="4"/>
      <c r="H6327" s="4"/>
      <c r="I6327" s="4"/>
      <c r="J6327" s="4"/>
      <c r="K6327" s="4"/>
      <c r="L6327" s="6"/>
      <c r="M6327" s="5"/>
    </row>
    <row r="6328" spans="1:13">
      <c r="A6328" s="48"/>
      <c r="B6328" s="4"/>
      <c r="C6328" s="4"/>
      <c r="D6328" s="6"/>
      <c r="E6328" s="4"/>
      <c r="F6328" s="4"/>
      <c r="G6328" s="4"/>
      <c r="H6328" s="4"/>
      <c r="I6328" s="4"/>
      <c r="J6328" s="4"/>
      <c r="K6328" s="4"/>
      <c r="L6328" s="6"/>
      <c r="M6328" s="5"/>
    </row>
    <row r="6329" spans="1:13">
      <c r="A6329" s="48"/>
      <c r="B6329" s="4"/>
      <c r="C6329" s="4"/>
      <c r="D6329" s="6"/>
      <c r="E6329" s="4"/>
      <c r="F6329" s="4"/>
      <c r="G6329" s="4"/>
      <c r="H6329" s="4"/>
      <c r="I6329" s="4"/>
      <c r="J6329" s="4"/>
      <c r="K6329" s="4"/>
      <c r="L6329" s="6"/>
      <c r="M6329" s="5"/>
    </row>
    <row r="6330" spans="1:13">
      <c r="A6330" s="48"/>
      <c r="B6330" s="4"/>
      <c r="C6330" s="4"/>
      <c r="D6330" s="6"/>
      <c r="E6330" s="4"/>
      <c r="F6330" s="4"/>
      <c r="G6330" s="4"/>
      <c r="H6330" s="4"/>
      <c r="I6330" s="4"/>
      <c r="J6330" s="4"/>
      <c r="K6330" s="4"/>
      <c r="L6330" s="6"/>
      <c r="M6330" s="5"/>
    </row>
    <row r="6331" spans="1:13">
      <c r="A6331" s="48"/>
      <c r="B6331" s="4"/>
      <c r="C6331" s="4"/>
      <c r="D6331" s="6"/>
      <c r="E6331" s="4"/>
      <c r="F6331" s="4"/>
      <c r="G6331" s="4"/>
      <c r="H6331" s="4"/>
      <c r="I6331" s="4"/>
      <c r="J6331" s="4"/>
      <c r="K6331" s="4"/>
      <c r="L6331" s="6"/>
      <c r="M6331" s="5"/>
    </row>
    <row r="6332" spans="1:13">
      <c r="A6332" s="48"/>
      <c r="B6332" s="4"/>
      <c r="C6332" s="4"/>
      <c r="D6332" s="6"/>
      <c r="E6332" s="4"/>
      <c r="F6332" s="4"/>
      <c r="G6332" s="4"/>
      <c r="H6332" s="4"/>
      <c r="I6332" s="4"/>
      <c r="J6332" s="4"/>
      <c r="K6332" s="4"/>
      <c r="L6332" s="6"/>
      <c r="M6332" s="5"/>
    </row>
    <row r="6333" spans="1:13">
      <c r="A6333" s="48"/>
      <c r="B6333" s="4"/>
      <c r="C6333" s="4"/>
      <c r="D6333" s="6"/>
      <c r="E6333" s="4"/>
      <c r="F6333" s="4"/>
      <c r="G6333" s="4"/>
      <c r="H6333" s="4"/>
      <c r="I6333" s="4"/>
      <c r="J6333" s="4"/>
      <c r="K6333" s="4"/>
      <c r="L6333" s="6"/>
      <c r="M6333" s="5"/>
    </row>
    <row r="6334" spans="1:13">
      <c r="A6334" s="48"/>
      <c r="B6334" s="4"/>
      <c r="C6334" s="4"/>
      <c r="D6334" s="6"/>
      <c r="E6334" s="4"/>
      <c r="F6334" s="4"/>
      <c r="G6334" s="4"/>
      <c r="H6334" s="4"/>
      <c r="I6334" s="4"/>
      <c r="J6334" s="4"/>
      <c r="K6334" s="4"/>
      <c r="L6334" s="6"/>
      <c r="M6334" s="5"/>
    </row>
    <row r="6335" spans="1:13">
      <c r="A6335" s="48"/>
      <c r="B6335" s="4"/>
      <c r="C6335" s="4"/>
      <c r="D6335" s="6"/>
      <c r="E6335" s="4"/>
      <c r="F6335" s="4"/>
      <c r="G6335" s="4"/>
      <c r="H6335" s="4"/>
      <c r="I6335" s="4"/>
      <c r="J6335" s="4"/>
      <c r="K6335" s="4"/>
      <c r="L6335" s="6"/>
      <c r="M6335" s="5"/>
    </row>
    <row r="6336" spans="1:13">
      <c r="A6336" s="48"/>
      <c r="B6336" s="4"/>
      <c r="C6336" s="4"/>
      <c r="D6336" s="6"/>
      <c r="E6336" s="4"/>
      <c r="F6336" s="4"/>
      <c r="G6336" s="4"/>
      <c r="H6336" s="4"/>
      <c r="I6336" s="4"/>
      <c r="J6336" s="4"/>
      <c r="K6336" s="4"/>
      <c r="L6336" s="6"/>
      <c r="M6336" s="5"/>
    </row>
    <row r="6337" spans="1:13">
      <c r="A6337" s="48"/>
      <c r="B6337" s="4"/>
      <c r="C6337" s="4"/>
      <c r="D6337" s="6"/>
      <c r="E6337" s="4"/>
      <c r="F6337" s="4"/>
      <c r="G6337" s="4"/>
      <c r="H6337" s="4"/>
      <c r="I6337" s="4"/>
      <c r="J6337" s="4"/>
      <c r="K6337" s="4"/>
      <c r="L6337" s="6"/>
      <c r="M6337" s="5"/>
    </row>
    <row r="6338" spans="1:13">
      <c r="A6338" s="48"/>
      <c r="B6338" s="4"/>
      <c r="C6338" s="4"/>
      <c r="D6338" s="6"/>
      <c r="E6338" s="4"/>
      <c r="F6338" s="4"/>
      <c r="G6338" s="4"/>
      <c r="H6338" s="4"/>
      <c r="I6338" s="4"/>
      <c r="J6338" s="4"/>
      <c r="K6338" s="4"/>
      <c r="L6338" s="6"/>
      <c r="M6338" s="5"/>
    </row>
    <row r="6339" spans="1:13">
      <c r="A6339" s="48"/>
      <c r="B6339" s="4"/>
      <c r="C6339" s="4"/>
      <c r="D6339" s="6"/>
      <c r="E6339" s="4"/>
      <c r="F6339" s="4"/>
      <c r="G6339" s="4"/>
      <c r="H6339" s="4"/>
      <c r="I6339" s="4"/>
      <c r="J6339" s="4"/>
      <c r="K6339" s="4"/>
      <c r="L6339" s="6"/>
      <c r="M6339" s="5"/>
    </row>
    <row r="6340" spans="1:13">
      <c r="A6340" s="48"/>
      <c r="B6340" s="4"/>
      <c r="C6340" s="4"/>
      <c r="D6340" s="6"/>
      <c r="E6340" s="4"/>
      <c r="F6340" s="4"/>
      <c r="G6340" s="4"/>
      <c r="H6340" s="4"/>
      <c r="I6340" s="4"/>
      <c r="J6340" s="4"/>
      <c r="K6340" s="9"/>
      <c r="L6340" s="10"/>
      <c r="M6340" s="11"/>
    </row>
    <row r="6341" spans="1:13">
      <c r="A6341" s="48"/>
      <c r="B6341" s="4"/>
      <c r="C6341" s="4"/>
      <c r="D6341" s="6"/>
      <c r="E6341" s="4"/>
      <c r="F6341" s="4"/>
      <c r="G6341" s="4"/>
      <c r="H6341" s="4"/>
      <c r="I6341" s="4"/>
      <c r="J6341" s="4"/>
      <c r="K6341" s="9"/>
      <c r="L6341" s="10"/>
      <c r="M6341" s="11"/>
    </row>
    <row r="6342" spans="1:13">
      <c r="A6342" s="48"/>
      <c r="B6342" s="4"/>
      <c r="C6342" s="4"/>
      <c r="D6342" s="6"/>
      <c r="E6342" s="4"/>
      <c r="F6342" s="4"/>
      <c r="G6342" s="4"/>
      <c r="H6342" s="4"/>
      <c r="I6342" s="4"/>
      <c r="J6342" s="4"/>
      <c r="K6342" s="4"/>
      <c r="L6342" s="6"/>
      <c r="M6342" s="5"/>
    </row>
    <row r="6343" spans="1:13">
      <c r="A6343" s="48"/>
      <c r="B6343" s="4"/>
      <c r="C6343" s="4"/>
      <c r="D6343" s="6"/>
      <c r="E6343" s="4"/>
      <c r="F6343" s="4"/>
      <c r="G6343" s="4"/>
      <c r="H6343" s="4"/>
      <c r="I6343" s="4"/>
      <c r="J6343" s="4"/>
      <c r="K6343" s="4"/>
      <c r="L6343" s="6"/>
      <c r="M6343" s="5"/>
    </row>
    <row r="6344" spans="1:13">
      <c r="A6344" s="48"/>
      <c r="B6344" s="4"/>
      <c r="C6344" s="4"/>
      <c r="D6344" s="6"/>
      <c r="E6344" s="4"/>
      <c r="F6344" s="4"/>
      <c r="G6344" s="4"/>
      <c r="H6344" s="4"/>
      <c r="I6344" s="4"/>
      <c r="J6344" s="4"/>
      <c r="K6344" s="4"/>
      <c r="L6344" s="6"/>
      <c r="M6344" s="5"/>
    </row>
    <row r="6345" spans="1:13">
      <c r="A6345" s="48"/>
      <c r="B6345" s="4"/>
      <c r="C6345" s="4"/>
      <c r="D6345" s="6"/>
      <c r="E6345" s="4"/>
      <c r="F6345" s="4"/>
      <c r="G6345" s="4"/>
      <c r="H6345" s="4"/>
      <c r="I6345" s="4"/>
      <c r="J6345" s="4"/>
      <c r="K6345" s="4"/>
      <c r="L6345" s="6"/>
      <c r="M6345" s="5"/>
    </row>
    <row r="6346" spans="1:13">
      <c r="A6346" s="48"/>
      <c r="B6346" s="4"/>
      <c r="C6346" s="4"/>
      <c r="D6346" s="6"/>
      <c r="E6346" s="4"/>
      <c r="F6346" s="4"/>
      <c r="G6346" s="4"/>
      <c r="H6346" s="4"/>
      <c r="I6346" s="4"/>
      <c r="J6346" s="4"/>
      <c r="K6346" s="4"/>
      <c r="L6346" s="6"/>
      <c r="M6346" s="5"/>
    </row>
    <row r="6347" spans="1:13">
      <c r="A6347" s="48"/>
      <c r="B6347" s="4"/>
      <c r="C6347" s="4"/>
      <c r="D6347" s="6"/>
      <c r="E6347" s="4"/>
      <c r="F6347" s="4"/>
      <c r="G6347" s="4"/>
      <c r="H6347" s="4"/>
      <c r="I6347" s="4"/>
      <c r="J6347" s="4"/>
      <c r="K6347" s="4"/>
      <c r="L6347" s="6"/>
      <c r="M6347" s="5"/>
    </row>
    <row r="6348" spans="1:13">
      <c r="A6348" s="48"/>
      <c r="B6348" s="4"/>
      <c r="C6348" s="4"/>
      <c r="D6348" s="6"/>
      <c r="E6348" s="4"/>
      <c r="F6348" s="4"/>
      <c r="G6348" s="4"/>
      <c r="H6348" s="4"/>
      <c r="I6348" s="4"/>
      <c r="J6348" s="4"/>
      <c r="K6348" s="4"/>
      <c r="L6348" s="6"/>
      <c r="M6348" s="5"/>
    </row>
    <row r="6349" spans="1:13">
      <c r="A6349" s="48"/>
      <c r="B6349" s="4"/>
      <c r="C6349" s="4"/>
      <c r="D6349" s="6"/>
      <c r="E6349" s="4"/>
      <c r="F6349" s="4"/>
      <c r="G6349" s="4"/>
      <c r="H6349" s="4"/>
      <c r="I6349" s="4"/>
      <c r="J6349" s="4"/>
      <c r="K6349" s="4"/>
      <c r="L6349" s="6"/>
      <c r="M6349" s="5"/>
    </row>
    <row r="6350" spans="1:13">
      <c r="A6350" s="48"/>
      <c r="B6350" s="4"/>
      <c r="C6350" s="4"/>
      <c r="D6350" s="6"/>
      <c r="E6350" s="4"/>
      <c r="F6350" s="4"/>
      <c r="G6350" s="4"/>
      <c r="H6350" s="4"/>
      <c r="I6350" s="4"/>
      <c r="J6350" s="4"/>
      <c r="K6350" s="4"/>
      <c r="L6350" s="6"/>
      <c r="M6350" s="5"/>
    </row>
    <row r="6351" spans="1:13">
      <c r="A6351" s="48"/>
      <c r="B6351" s="4"/>
      <c r="C6351" s="4"/>
      <c r="D6351" s="6"/>
      <c r="E6351" s="4"/>
      <c r="F6351" s="4"/>
      <c r="G6351" s="4"/>
      <c r="H6351" s="4"/>
      <c r="I6351" s="4"/>
      <c r="J6351" s="4"/>
      <c r="K6351" s="4"/>
      <c r="L6351" s="6"/>
      <c r="M6351" s="5"/>
    </row>
    <row r="6352" spans="1:13">
      <c r="A6352" s="48"/>
      <c r="B6352" s="4"/>
      <c r="C6352" s="4"/>
      <c r="D6352" s="6"/>
      <c r="E6352" s="4"/>
      <c r="F6352" s="4"/>
      <c r="G6352" s="4"/>
      <c r="H6352" s="4"/>
      <c r="I6352" s="4"/>
      <c r="J6352" s="4"/>
      <c r="K6352" s="4"/>
      <c r="L6352" s="6"/>
      <c r="M6352" s="5"/>
    </row>
    <row r="6353" spans="1:13">
      <c r="A6353" s="48"/>
      <c r="B6353" s="4"/>
      <c r="C6353" s="4"/>
      <c r="D6353" s="6"/>
      <c r="E6353" s="4"/>
      <c r="F6353" s="4"/>
      <c r="G6353" s="4"/>
      <c r="H6353" s="4"/>
      <c r="I6353" s="4"/>
      <c r="J6353" s="4"/>
      <c r="K6353" s="4"/>
      <c r="L6353" s="6"/>
      <c r="M6353" s="5"/>
    </row>
    <row r="6354" spans="1:13">
      <c r="A6354" s="48"/>
      <c r="B6354" s="4"/>
      <c r="C6354" s="4"/>
      <c r="D6354" s="6"/>
      <c r="E6354" s="4"/>
      <c r="F6354" s="4"/>
      <c r="G6354" s="4"/>
      <c r="H6354" s="4"/>
      <c r="I6354" s="4"/>
      <c r="J6354" s="4"/>
      <c r="K6354" s="4"/>
      <c r="L6354" s="6"/>
      <c r="M6354" s="5"/>
    </row>
    <row r="6355" spans="1:13">
      <c r="A6355" s="48"/>
      <c r="B6355" s="4"/>
      <c r="C6355" s="4"/>
      <c r="D6355" s="6"/>
      <c r="E6355" s="4"/>
      <c r="F6355" s="4"/>
      <c r="G6355" s="4"/>
      <c r="H6355" s="4"/>
      <c r="I6355" s="4"/>
      <c r="J6355" s="4"/>
      <c r="K6355" s="4"/>
      <c r="L6355" s="6"/>
      <c r="M6355" s="5"/>
    </row>
    <row r="6356" spans="1:13">
      <c r="A6356" s="48"/>
      <c r="B6356" s="4"/>
      <c r="C6356" s="4"/>
      <c r="D6356" s="6"/>
      <c r="E6356" s="4"/>
      <c r="F6356" s="4"/>
      <c r="G6356" s="4"/>
      <c r="H6356" s="4"/>
      <c r="I6356" s="4"/>
      <c r="J6356" s="4"/>
      <c r="K6356" s="4"/>
      <c r="L6356" s="6"/>
      <c r="M6356" s="5"/>
    </row>
    <row r="6357" spans="1:13">
      <c r="A6357" s="48"/>
      <c r="B6357" s="4"/>
      <c r="C6357" s="4"/>
      <c r="D6357" s="6"/>
      <c r="E6357" s="4"/>
      <c r="F6357" s="4"/>
      <c r="G6357" s="4"/>
      <c r="H6357" s="4"/>
      <c r="I6357" s="4"/>
      <c r="J6357" s="4"/>
      <c r="K6357" s="4"/>
      <c r="L6357" s="6"/>
      <c r="M6357" s="5"/>
    </row>
    <row r="6358" spans="1:13">
      <c r="A6358" s="48"/>
      <c r="B6358" s="4"/>
      <c r="C6358" s="4"/>
      <c r="D6358" s="6"/>
      <c r="E6358" s="4"/>
      <c r="F6358" s="4"/>
      <c r="G6358" s="4"/>
      <c r="H6358" s="4"/>
      <c r="I6358" s="4"/>
      <c r="J6358" s="4"/>
      <c r="K6358" s="9"/>
      <c r="L6358" s="10"/>
      <c r="M6358" s="11"/>
    </row>
    <row r="6359" spans="1:13">
      <c r="A6359" s="48"/>
      <c r="B6359" s="4"/>
      <c r="C6359" s="4"/>
      <c r="D6359" s="6"/>
      <c r="E6359" s="4"/>
      <c r="F6359" s="4"/>
      <c r="G6359" s="4"/>
      <c r="H6359" s="4"/>
      <c r="I6359" s="4"/>
      <c r="J6359" s="4"/>
      <c r="K6359" s="4"/>
      <c r="L6359" s="6"/>
      <c r="M6359" s="5"/>
    </row>
    <row r="6360" spans="1:13">
      <c r="A6360" s="48"/>
      <c r="B6360" s="4"/>
      <c r="C6360" s="4"/>
      <c r="D6360" s="6"/>
      <c r="E6360" s="4"/>
      <c r="F6360" s="4"/>
      <c r="G6360" s="4"/>
      <c r="H6360" s="4"/>
      <c r="I6360" s="4"/>
      <c r="J6360" s="4"/>
      <c r="K6360" s="4"/>
      <c r="L6360" s="6"/>
      <c r="M6360" s="5"/>
    </row>
    <row r="6361" spans="1:13">
      <c r="A6361" s="48"/>
      <c r="B6361" s="4"/>
      <c r="C6361" s="4"/>
      <c r="D6361" s="6"/>
      <c r="E6361" s="4"/>
      <c r="F6361" s="4"/>
      <c r="G6361" s="4"/>
      <c r="H6361" s="4"/>
      <c r="I6361" s="4"/>
      <c r="J6361" s="4"/>
      <c r="K6361" s="4"/>
      <c r="L6361" s="6"/>
      <c r="M6361" s="5"/>
    </row>
    <row r="6362" spans="1:13">
      <c r="A6362" s="48"/>
      <c r="B6362" s="4"/>
      <c r="C6362" s="4"/>
      <c r="D6362" s="6"/>
      <c r="E6362" s="4"/>
      <c r="F6362" s="4"/>
      <c r="G6362" s="4"/>
      <c r="H6362" s="4"/>
      <c r="I6362" s="4"/>
      <c r="J6362" s="4"/>
      <c r="K6362" s="9"/>
      <c r="L6362" s="10"/>
      <c r="M6362" s="11"/>
    </row>
    <row r="6363" spans="1:13">
      <c r="A6363" s="48"/>
      <c r="B6363" s="4"/>
      <c r="C6363" s="4"/>
      <c r="D6363" s="6"/>
      <c r="E6363" s="4"/>
      <c r="F6363" s="4"/>
      <c r="G6363" s="4"/>
      <c r="H6363" s="4"/>
      <c r="I6363" s="4"/>
      <c r="J6363" s="4"/>
      <c r="K6363" s="4"/>
      <c r="L6363" s="6"/>
      <c r="M6363" s="5"/>
    </row>
    <row r="6364" spans="1:13">
      <c r="A6364" s="48"/>
      <c r="B6364" s="4"/>
      <c r="C6364" s="4"/>
      <c r="D6364" s="6"/>
      <c r="E6364" s="4"/>
      <c r="F6364" s="4"/>
      <c r="G6364" s="4"/>
      <c r="H6364" s="4"/>
      <c r="I6364" s="4"/>
      <c r="J6364" s="4"/>
      <c r="K6364" s="4"/>
      <c r="L6364" s="6"/>
      <c r="M6364" s="5"/>
    </row>
    <row r="6365" spans="1:13">
      <c r="A6365" s="48"/>
      <c r="B6365" s="4"/>
      <c r="C6365" s="4"/>
      <c r="D6365" s="6"/>
      <c r="E6365" s="4"/>
      <c r="F6365" s="4"/>
      <c r="G6365" s="4"/>
      <c r="H6365" s="4"/>
      <c r="I6365" s="4"/>
      <c r="J6365" s="4"/>
      <c r="K6365" s="4"/>
      <c r="L6365" s="6"/>
      <c r="M6365" s="5"/>
    </row>
    <row r="6366" spans="1:13">
      <c r="A6366" s="48"/>
      <c r="B6366" s="4"/>
      <c r="C6366" s="4"/>
      <c r="D6366" s="6"/>
      <c r="E6366" s="4"/>
      <c r="F6366" s="4"/>
      <c r="G6366" s="4"/>
      <c r="H6366" s="4"/>
      <c r="I6366" s="4"/>
      <c r="J6366" s="4"/>
      <c r="K6366" s="4"/>
      <c r="L6366" s="6"/>
      <c r="M6366" s="5"/>
    </row>
    <row r="6367" spans="1:13">
      <c r="A6367" s="48"/>
      <c r="B6367" s="4"/>
      <c r="C6367" s="4"/>
      <c r="D6367" s="6"/>
      <c r="E6367" s="4"/>
      <c r="F6367" s="4"/>
      <c r="G6367" s="4"/>
      <c r="H6367" s="4"/>
      <c r="I6367" s="4"/>
      <c r="J6367" s="4"/>
      <c r="K6367" s="4"/>
      <c r="L6367" s="6"/>
      <c r="M6367" s="5"/>
    </row>
    <row r="6368" spans="1:13">
      <c r="A6368" s="48"/>
      <c r="B6368" s="4"/>
      <c r="C6368" s="4"/>
      <c r="D6368" s="6"/>
      <c r="E6368" s="4"/>
      <c r="F6368" s="4"/>
      <c r="G6368" s="4"/>
      <c r="H6368" s="4"/>
      <c r="I6368" s="4"/>
      <c r="J6368" s="4"/>
      <c r="K6368" s="4"/>
      <c r="L6368" s="6"/>
      <c r="M6368" s="5"/>
    </row>
    <row r="6369" spans="1:13">
      <c r="A6369" s="48"/>
      <c r="B6369" s="4"/>
      <c r="C6369" s="4"/>
      <c r="D6369" s="6"/>
      <c r="E6369" s="4"/>
      <c r="F6369" s="4"/>
      <c r="G6369" s="4"/>
      <c r="H6369" s="4"/>
      <c r="I6369" s="4"/>
      <c r="J6369" s="4"/>
      <c r="K6369" s="4"/>
      <c r="L6369" s="6"/>
      <c r="M6369" s="5"/>
    </row>
    <row r="6370" spans="1:13">
      <c r="A6370" s="48"/>
      <c r="B6370" s="4"/>
      <c r="C6370" s="4"/>
      <c r="D6370" s="6"/>
      <c r="E6370" s="4"/>
      <c r="F6370" s="4"/>
      <c r="G6370" s="4"/>
      <c r="H6370" s="4"/>
      <c r="I6370" s="4"/>
      <c r="J6370" s="4"/>
      <c r="K6370" s="4"/>
      <c r="L6370" s="6"/>
      <c r="M6370" s="5"/>
    </row>
    <row r="6371" spans="1:13">
      <c r="A6371" s="48"/>
      <c r="B6371" s="4"/>
      <c r="C6371" s="4"/>
      <c r="D6371" s="6"/>
      <c r="E6371" s="4"/>
      <c r="F6371" s="4"/>
      <c r="G6371" s="4"/>
      <c r="H6371" s="4"/>
      <c r="I6371" s="4"/>
      <c r="J6371" s="4"/>
      <c r="K6371" s="9"/>
      <c r="L6371" s="10"/>
      <c r="M6371" s="11"/>
    </row>
    <row r="6372" spans="1:13">
      <c r="A6372" s="48"/>
      <c r="B6372" s="4"/>
      <c r="C6372" s="4"/>
      <c r="D6372" s="6"/>
      <c r="E6372" s="4"/>
      <c r="F6372" s="4"/>
      <c r="G6372" s="4"/>
      <c r="H6372" s="4"/>
      <c r="I6372" s="4"/>
      <c r="J6372" s="4"/>
      <c r="K6372" s="4"/>
      <c r="L6372" s="6"/>
      <c r="M6372" s="5"/>
    </row>
    <row r="6373" spans="1:13">
      <c r="A6373" s="48"/>
      <c r="B6373" s="4"/>
      <c r="C6373" s="4"/>
      <c r="D6373" s="6"/>
      <c r="E6373" s="4"/>
      <c r="F6373" s="4"/>
      <c r="G6373" s="4"/>
      <c r="H6373" s="4"/>
      <c r="I6373" s="4"/>
      <c r="J6373" s="4"/>
      <c r="K6373" s="4"/>
      <c r="L6373" s="6"/>
      <c r="M6373" s="5"/>
    </row>
    <row r="6374" spans="1:13">
      <c r="A6374" s="48"/>
      <c r="B6374" s="4"/>
      <c r="C6374" s="4"/>
      <c r="D6374" s="6"/>
      <c r="E6374" s="4"/>
      <c r="F6374" s="4"/>
      <c r="G6374" s="4"/>
      <c r="H6374" s="4"/>
      <c r="I6374" s="4"/>
      <c r="J6374" s="4"/>
      <c r="K6374" s="4"/>
      <c r="L6374" s="6"/>
      <c r="M6374" s="5"/>
    </row>
    <row r="6375" spans="1:13">
      <c r="A6375" s="48"/>
      <c r="B6375" s="4"/>
      <c r="C6375" s="4"/>
      <c r="D6375" s="6"/>
      <c r="E6375" s="4"/>
      <c r="F6375" s="4"/>
      <c r="G6375" s="4"/>
      <c r="H6375" s="4"/>
      <c r="I6375" s="4"/>
      <c r="J6375" s="4"/>
      <c r="K6375" s="4"/>
      <c r="L6375" s="6"/>
      <c r="M6375" s="5"/>
    </row>
    <row r="6376" spans="1:13">
      <c r="A6376" s="48"/>
      <c r="B6376" s="4"/>
      <c r="C6376" s="4"/>
      <c r="D6376" s="6"/>
      <c r="E6376" s="4"/>
      <c r="F6376" s="4"/>
      <c r="G6376" s="4"/>
      <c r="H6376" s="4"/>
      <c r="I6376" s="4"/>
      <c r="J6376" s="4"/>
      <c r="K6376" s="9"/>
      <c r="L6376" s="10"/>
      <c r="M6376" s="11"/>
    </row>
    <row r="6377" spans="1:13">
      <c r="A6377" s="48"/>
      <c r="B6377" s="4"/>
      <c r="C6377" s="4"/>
      <c r="D6377" s="6"/>
      <c r="E6377" s="4"/>
      <c r="F6377" s="4"/>
      <c r="G6377" s="4"/>
      <c r="H6377" s="4"/>
      <c r="I6377" s="4"/>
      <c r="J6377" s="4"/>
      <c r="K6377" s="4"/>
      <c r="L6377" s="6"/>
      <c r="M6377" s="5"/>
    </row>
    <row r="6378" spans="1:13">
      <c r="A6378" s="48"/>
      <c r="B6378" s="4"/>
      <c r="C6378" s="4"/>
      <c r="D6378" s="6"/>
      <c r="E6378" s="4"/>
      <c r="F6378" s="4"/>
      <c r="G6378" s="4"/>
      <c r="H6378" s="4"/>
      <c r="I6378" s="4"/>
      <c r="J6378" s="4"/>
      <c r="K6378" s="4"/>
      <c r="L6378" s="6"/>
      <c r="M6378" s="5"/>
    </row>
    <row r="6379" spans="1:13">
      <c r="A6379" s="48"/>
      <c r="B6379" s="4"/>
      <c r="C6379" s="4"/>
      <c r="D6379" s="6"/>
      <c r="E6379" s="4"/>
      <c r="F6379" s="4"/>
      <c r="G6379" s="4"/>
      <c r="H6379" s="4"/>
      <c r="I6379" s="4"/>
      <c r="J6379" s="4"/>
      <c r="K6379" s="4"/>
      <c r="L6379" s="6"/>
      <c r="M6379" s="5"/>
    </row>
    <row r="6380" spans="1:13">
      <c r="A6380" s="48"/>
      <c r="B6380" s="4"/>
      <c r="C6380" s="4"/>
      <c r="D6380" s="6"/>
      <c r="E6380" s="4"/>
      <c r="F6380" s="4"/>
      <c r="G6380" s="4"/>
      <c r="H6380" s="4"/>
      <c r="I6380" s="4"/>
      <c r="J6380" s="4"/>
      <c r="K6380" s="4"/>
      <c r="L6380" s="6"/>
      <c r="M6380" s="5"/>
    </row>
    <row r="6381" spans="1:13">
      <c r="A6381" s="48"/>
      <c r="B6381" s="4"/>
      <c r="C6381" s="4"/>
      <c r="D6381" s="6"/>
      <c r="E6381" s="4"/>
      <c r="F6381" s="4"/>
      <c r="G6381" s="4"/>
      <c r="H6381" s="4"/>
      <c r="I6381" s="4"/>
      <c r="J6381" s="4"/>
      <c r="K6381" s="4"/>
      <c r="L6381" s="6"/>
      <c r="M6381" s="5"/>
    </row>
    <row r="6382" spans="1:13">
      <c r="A6382" s="48"/>
      <c r="B6382" s="4"/>
      <c r="C6382" s="4"/>
      <c r="D6382" s="6"/>
      <c r="E6382" s="4"/>
      <c r="F6382" s="4"/>
      <c r="G6382" s="4"/>
      <c r="H6382" s="4"/>
      <c r="I6382" s="4"/>
      <c r="J6382" s="4"/>
      <c r="K6382" s="4"/>
      <c r="L6382" s="6"/>
      <c r="M6382" s="5"/>
    </row>
    <row r="6383" spans="1:13">
      <c r="A6383" s="48"/>
      <c r="B6383" s="4"/>
      <c r="C6383" s="4"/>
      <c r="D6383" s="6"/>
      <c r="E6383" s="4"/>
      <c r="F6383" s="4"/>
      <c r="G6383" s="4"/>
      <c r="H6383" s="4"/>
      <c r="I6383" s="4"/>
      <c r="J6383" s="4"/>
      <c r="K6383" s="4"/>
      <c r="L6383" s="6"/>
      <c r="M6383" s="5"/>
    </row>
    <row r="6384" spans="1:13">
      <c r="A6384" s="48"/>
      <c r="B6384" s="4"/>
      <c r="C6384" s="4"/>
      <c r="D6384" s="6"/>
      <c r="E6384" s="4"/>
      <c r="F6384" s="4"/>
      <c r="G6384" s="4"/>
      <c r="H6384" s="4"/>
      <c r="I6384" s="4"/>
      <c r="J6384" s="4"/>
      <c r="K6384" s="4"/>
      <c r="L6384" s="6"/>
      <c r="M6384" s="5"/>
    </row>
    <row r="6385" spans="1:13">
      <c r="A6385" s="48"/>
      <c r="B6385" s="4"/>
      <c r="C6385" s="4"/>
      <c r="D6385" s="6"/>
      <c r="E6385" s="4"/>
      <c r="F6385" s="4"/>
      <c r="G6385" s="4"/>
      <c r="H6385" s="4"/>
      <c r="I6385" s="4"/>
      <c r="J6385" s="4"/>
      <c r="K6385" s="4"/>
      <c r="L6385" s="6"/>
      <c r="M6385" s="5"/>
    </row>
    <row r="6386" spans="1:13">
      <c r="A6386" s="48"/>
      <c r="B6386" s="4"/>
      <c r="C6386" s="4"/>
      <c r="D6386" s="6"/>
      <c r="E6386" s="4"/>
      <c r="F6386" s="4"/>
      <c r="G6386" s="4"/>
      <c r="H6386" s="4"/>
      <c r="I6386" s="4"/>
      <c r="J6386" s="4"/>
      <c r="K6386" s="4"/>
      <c r="L6386" s="6"/>
      <c r="M6386" s="5"/>
    </row>
    <row r="6387" spans="1:13">
      <c r="A6387" s="48"/>
      <c r="B6387" s="4"/>
      <c r="C6387" s="4"/>
      <c r="D6387" s="6"/>
      <c r="E6387" s="4"/>
      <c r="F6387" s="4"/>
      <c r="G6387" s="4"/>
      <c r="H6387" s="4"/>
      <c r="I6387" s="4"/>
      <c r="J6387" s="4"/>
      <c r="K6387" s="4"/>
      <c r="L6387" s="6"/>
      <c r="M6387" s="5"/>
    </row>
    <row r="6388" spans="1:13">
      <c r="A6388" s="48"/>
      <c r="B6388" s="4"/>
      <c r="C6388" s="4"/>
      <c r="D6388" s="6"/>
      <c r="E6388" s="4"/>
      <c r="F6388" s="4"/>
      <c r="G6388" s="4"/>
      <c r="H6388" s="4"/>
      <c r="I6388" s="4"/>
      <c r="J6388" s="4"/>
      <c r="K6388" s="4"/>
      <c r="L6388" s="6"/>
      <c r="M6388" s="5"/>
    </row>
    <row r="6389" spans="1:13">
      <c r="A6389" s="48"/>
      <c r="B6389" s="4"/>
      <c r="C6389" s="4"/>
      <c r="D6389" s="6"/>
      <c r="E6389" s="4"/>
      <c r="F6389" s="4"/>
      <c r="G6389" s="4"/>
      <c r="H6389" s="4"/>
      <c r="I6389" s="4"/>
      <c r="J6389" s="4"/>
      <c r="K6389" s="4"/>
      <c r="L6389" s="6"/>
      <c r="M6389" s="5"/>
    </row>
    <row r="6390" spans="1:13">
      <c r="A6390" s="48"/>
      <c r="B6390" s="4"/>
      <c r="C6390" s="4"/>
      <c r="D6390" s="6"/>
      <c r="E6390" s="4"/>
      <c r="F6390" s="4"/>
      <c r="G6390" s="4"/>
      <c r="H6390" s="4"/>
      <c r="I6390" s="4"/>
      <c r="J6390" s="4"/>
      <c r="K6390" s="9"/>
      <c r="L6390" s="10"/>
      <c r="M6390" s="11"/>
    </row>
    <row r="6391" spans="1:13">
      <c r="A6391" s="48"/>
      <c r="B6391" s="4"/>
      <c r="C6391" s="4"/>
      <c r="D6391" s="6"/>
      <c r="E6391" s="4"/>
      <c r="F6391" s="4"/>
      <c r="G6391" s="4"/>
      <c r="H6391" s="4"/>
      <c r="I6391" s="4"/>
      <c r="J6391" s="4"/>
      <c r="K6391" s="4"/>
      <c r="L6391" s="6"/>
      <c r="M6391" s="5"/>
    </row>
    <row r="6392" spans="1:13">
      <c r="A6392" s="48"/>
      <c r="B6392" s="4"/>
      <c r="C6392" s="4"/>
      <c r="D6392" s="6"/>
      <c r="E6392" s="4"/>
      <c r="F6392" s="4"/>
      <c r="G6392" s="4"/>
      <c r="H6392" s="4"/>
      <c r="I6392" s="4"/>
      <c r="J6392" s="4"/>
      <c r="K6392" s="9"/>
      <c r="L6392" s="10"/>
      <c r="M6392" s="11"/>
    </row>
    <row r="6393" spans="1:13">
      <c r="A6393" s="48"/>
      <c r="B6393" s="4"/>
      <c r="C6393" s="4"/>
      <c r="D6393" s="6"/>
      <c r="E6393" s="4"/>
      <c r="F6393" s="4"/>
      <c r="G6393" s="4"/>
      <c r="H6393" s="4"/>
      <c r="I6393" s="4"/>
      <c r="J6393" s="4"/>
      <c r="K6393" s="4"/>
      <c r="L6393" s="6"/>
      <c r="M6393" s="5"/>
    </row>
    <row r="6394" spans="1:13">
      <c r="A6394" s="48"/>
      <c r="B6394" s="4"/>
      <c r="C6394" s="4"/>
      <c r="D6394" s="6"/>
      <c r="E6394" s="4"/>
      <c r="F6394" s="4"/>
      <c r="G6394" s="4"/>
      <c r="H6394" s="4"/>
      <c r="I6394" s="4"/>
      <c r="J6394" s="4"/>
      <c r="K6394" s="9"/>
      <c r="L6394" s="10"/>
      <c r="M6394" s="11"/>
    </row>
    <row r="6395" spans="1:13">
      <c r="A6395" s="48"/>
      <c r="B6395" s="4"/>
      <c r="C6395" s="4"/>
      <c r="D6395" s="6"/>
      <c r="E6395" s="4"/>
      <c r="F6395" s="4"/>
      <c r="G6395" s="4"/>
      <c r="H6395" s="4"/>
      <c r="I6395" s="4"/>
      <c r="J6395" s="4"/>
      <c r="K6395" s="9"/>
      <c r="L6395" s="10"/>
      <c r="M6395" s="11"/>
    </row>
    <row r="6396" spans="1:13">
      <c r="A6396" s="48"/>
      <c r="B6396" s="4"/>
      <c r="C6396" s="4"/>
      <c r="D6396" s="6"/>
      <c r="E6396" s="4"/>
      <c r="F6396" s="4"/>
      <c r="G6396" s="4"/>
      <c r="H6396" s="4"/>
      <c r="I6396" s="4"/>
      <c r="J6396" s="4"/>
      <c r="K6396" s="4"/>
      <c r="L6396" s="6"/>
      <c r="M6396" s="5"/>
    </row>
    <row r="6397" spans="1:13">
      <c r="A6397" s="48"/>
      <c r="B6397" s="4"/>
      <c r="C6397" s="4"/>
      <c r="D6397" s="6"/>
      <c r="E6397" s="4"/>
      <c r="F6397" s="4"/>
      <c r="G6397" s="4"/>
      <c r="H6397" s="4"/>
      <c r="I6397" s="4"/>
      <c r="J6397" s="4"/>
      <c r="K6397" s="4"/>
      <c r="L6397" s="6"/>
      <c r="M6397" s="5"/>
    </row>
    <row r="6398" spans="1:13">
      <c r="A6398" s="48"/>
      <c r="B6398" s="4"/>
      <c r="C6398" s="4"/>
      <c r="D6398" s="6"/>
      <c r="E6398" s="4"/>
      <c r="F6398" s="4"/>
      <c r="G6398" s="4"/>
      <c r="H6398" s="4"/>
      <c r="I6398" s="4"/>
      <c r="J6398" s="4"/>
      <c r="K6398" s="9"/>
      <c r="L6398" s="10"/>
      <c r="M6398" s="11"/>
    </row>
    <row r="6399" spans="1:13">
      <c r="A6399" s="48"/>
      <c r="B6399" s="4"/>
      <c r="C6399" s="4"/>
      <c r="D6399" s="6"/>
      <c r="E6399" s="4"/>
      <c r="F6399" s="4"/>
      <c r="G6399" s="4"/>
      <c r="H6399" s="4"/>
      <c r="I6399" s="4"/>
      <c r="J6399" s="4"/>
      <c r="K6399" s="9"/>
      <c r="L6399" s="10"/>
      <c r="M6399" s="11"/>
    </row>
    <row r="6400" spans="1:13">
      <c r="A6400" s="48"/>
      <c r="B6400" s="4"/>
      <c r="C6400" s="4"/>
      <c r="D6400" s="6"/>
      <c r="E6400" s="4"/>
      <c r="F6400" s="4"/>
      <c r="G6400" s="4"/>
      <c r="H6400" s="4"/>
      <c r="I6400" s="4"/>
      <c r="J6400" s="4"/>
      <c r="K6400" s="4"/>
      <c r="L6400" s="6"/>
      <c r="M6400" s="5"/>
    </row>
    <row r="6401" spans="1:13">
      <c r="A6401" s="48"/>
      <c r="B6401" s="4"/>
      <c r="C6401" s="4"/>
      <c r="D6401" s="6"/>
      <c r="E6401" s="4"/>
      <c r="F6401" s="4"/>
      <c r="G6401" s="4"/>
      <c r="H6401" s="4"/>
      <c r="I6401" s="4"/>
      <c r="J6401" s="4"/>
      <c r="K6401" s="9"/>
      <c r="L6401" s="10"/>
      <c r="M6401" s="11"/>
    </row>
    <row r="6402" spans="1:13">
      <c r="A6402" s="48"/>
      <c r="B6402" s="4"/>
      <c r="C6402" s="4"/>
      <c r="D6402" s="6"/>
      <c r="E6402" s="4"/>
      <c r="F6402" s="4"/>
      <c r="G6402" s="4"/>
      <c r="H6402" s="4"/>
      <c r="I6402" s="4"/>
      <c r="J6402" s="4"/>
      <c r="K6402" s="4"/>
      <c r="L6402" s="6"/>
      <c r="M6402" s="5"/>
    </row>
    <row r="6403" spans="1:13">
      <c r="A6403" s="48"/>
      <c r="B6403" s="4"/>
      <c r="C6403" s="4"/>
      <c r="D6403" s="6"/>
      <c r="E6403" s="4"/>
      <c r="F6403" s="4"/>
      <c r="G6403" s="4"/>
      <c r="H6403" s="4"/>
      <c r="I6403" s="4"/>
      <c r="J6403" s="4"/>
      <c r="K6403" s="4"/>
      <c r="L6403" s="6"/>
      <c r="M6403" s="5"/>
    </row>
    <row r="6404" spans="1:13">
      <c r="A6404" s="48"/>
      <c r="B6404" s="4"/>
      <c r="C6404" s="4"/>
      <c r="D6404" s="6"/>
      <c r="E6404" s="4"/>
      <c r="F6404" s="4"/>
      <c r="G6404" s="4"/>
      <c r="H6404" s="4"/>
      <c r="I6404" s="4"/>
      <c r="J6404" s="4"/>
      <c r="K6404" s="4"/>
      <c r="L6404" s="6"/>
      <c r="M6404" s="5"/>
    </row>
    <row r="6405" spans="1:13">
      <c r="A6405" s="48"/>
      <c r="B6405" s="4"/>
      <c r="C6405" s="4"/>
      <c r="D6405" s="6"/>
      <c r="E6405" s="4"/>
      <c r="F6405" s="4"/>
      <c r="G6405" s="4"/>
      <c r="H6405" s="4"/>
      <c r="I6405" s="4"/>
      <c r="J6405" s="4"/>
      <c r="K6405" s="4"/>
      <c r="L6405" s="6"/>
      <c r="M6405" s="5"/>
    </row>
    <row r="6406" spans="1:13">
      <c r="A6406" s="48"/>
      <c r="B6406" s="4"/>
      <c r="C6406" s="4"/>
      <c r="D6406" s="6"/>
      <c r="E6406" s="4"/>
      <c r="F6406" s="4"/>
      <c r="G6406" s="4"/>
      <c r="H6406" s="4"/>
      <c r="I6406" s="4"/>
      <c r="J6406" s="4"/>
      <c r="K6406" s="4"/>
      <c r="L6406" s="6"/>
      <c r="M6406" s="5"/>
    </row>
    <row r="6407" spans="1:13">
      <c r="A6407" s="48"/>
      <c r="B6407" s="4"/>
      <c r="C6407" s="4"/>
      <c r="D6407" s="6"/>
      <c r="E6407" s="4"/>
      <c r="F6407" s="4"/>
      <c r="G6407" s="4"/>
      <c r="H6407" s="4"/>
      <c r="I6407" s="4"/>
      <c r="J6407" s="4"/>
      <c r="K6407" s="4"/>
      <c r="L6407" s="6"/>
      <c r="M6407" s="5"/>
    </row>
    <row r="6408" spans="1:13" ht="15.75" thickBot="1">
      <c r="A6408" s="53"/>
      <c r="B6408" s="7"/>
      <c r="C6408" s="7"/>
      <c r="D6408" s="8"/>
      <c r="E6408" s="7"/>
      <c r="F6408" s="7"/>
      <c r="G6408" s="7"/>
      <c r="H6408" s="7"/>
      <c r="I6408" s="7"/>
      <c r="J6408" s="7"/>
      <c r="K6408" s="12"/>
      <c r="L6408" s="13"/>
      <c r="M6408" s="14"/>
    </row>
  </sheetData>
  <mergeCells count="3">
    <mergeCell ref="E2:J2"/>
    <mergeCell ref="E3:J3"/>
    <mergeCell ref="B4266:D426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18-19.</vt:lpstr>
      <vt:lpstr>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2022-04-29T12:00:29Z</dcterms:modified>
</cp:coreProperties>
</file>